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renschot.sharepoint.com/sites/BerenschotEurope/Gedeelde documenten/Energie/"/>
    </mc:Choice>
  </mc:AlternateContent>
  <xr:revisionPtr revIDLastSave="0" documentId="8_{1241D745-7B66-43A5-8B56-617EB563740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UTM calc" sheetId="3" r:id="rId1"/>
    <sheet name="Emission data" sheetId="1" r:id="rId2"/>
  </sheets>
  <externalReferences>
    <externalReference r:id="rId3"/>
  </externalReferences>
  <definedNames>
    <definedName name="_xlcn.WorksheetConnection_CalculationsA142B1691" hidden="1">[1]Calculations!$A$81:$B$108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Range" name="Range" connection="WorksheetConnection_Calculations!$A$142:$B$169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3" l="1"/>
  <c r="BB145" i="3" l="1"/>
  <c r="BA145" i="3"/>
  <c r="AY145" i="3"/>
  <c r="AX145" i="3"/>
  <c r="AV145" i="3"/>
  <c r="AU145" i="3"/>
  <c r="BB111" i="3"/>
  <c r="BA111" i="3"/>
  <c r="AY111" i="3"/>
  <c r="AX111" i="3"/>
  <c r="AV111" i="3"/>
  <c r="AU111" i="3"/>
  <c r="B11" i="3" l="1"/>
  <c r="J14" i="3"/>
  <c r="K14" i="3"/>
  <c r="L14" i="3"/>
  <c r="B15" i="3"/>
  <c r="E15" i="3" s="1"/>
  <c r="H15" i="3"/>
  <c r="B16" i="3"/>
  <c r="E16" i="3" s="1"/>
  <c r="H16" i="3"/>
  <c r="B17" i="3"/>
  <c r="E17" i="3" s="1"/>
  <c r="H17" i="3"/>
  <c r="B18" i="3"/>
  <c r="E18" i="3" s="1"/>
  <c r="H18" i="3"/>
  <c r="B19" i="3"/>
  <c r="E19" i="3" s="1"/>
  <c r="H19" i="3"/>
  <c r="B20" i="3"/>
  <c r="E20" i="3" s="1"/>
  <c r="H20" i="3"/>
  <c r="B21" i="3"/>
  <c r="E21" i="3" s="1"/>
  <c r="H21" i="3"/>
  <c r="B22" i="3"/>
  <c r="H22" i="3"/>
  <c r="B23" i="3"/>
  <c r="E23" i="3" s="1"/>
  <c r="H23" i="3"/>
  <c r="B24" i="3"/>
  <c r="E24" i="3" s="1"/>
  <c r="H24" i="3"/>
  <c r="B25" i="3"/>
  <c r="E25" i="3" s="1"/>
  <c r="H25" i="3"/>
  <c r="B26" i="3"/>
  <c r="E26" i="3" s="1"/>
  <c r="H26" i="3"/>
  <c r="B27" i="3"/>
  <c r="E27" i="3" s="1"/>
  <c r="H27" i="3"/>
  <c r="B28" i="3"/>
  <c r="E28" i="3" s="1"/>
  <c r="H28" i="3"/>
  <c r="B29" i="3"/>
  <c r="E29" i="3" s="1"/>
  <c r="H29" i="3"/>
  <c r="B30" i="3"/>
  <c r="H30" i="3"/>
  <c r="B31" i="3"/>
  <c r="E31" i="3" s="1"/>
  <c r="H31" i="3"/>
  <c r="B32" i="3"/>
  <c r="E32" i="3" s="1"/>
  <c r="H32" i="3"/>
  <c r="B33" i="3"/>
  <c r="E33" i="3" s="1"/>
  <c r="H33" i="3"/>
  <c r="B34" i="3"/>
  <c r="E34" i="3" s="1"/>
  <c r="H34" i="3"/>
  <c r="B35" i="3"/>
  <c r="E35" i="3" s="1"/>
  <c r="H35" i="3"/>
  <c r="B36" i="3"/>
  <c r="E36" i="3" s="1"/>
  <c r="H36" i="3"/>
  <c r="B37" i="3"/>
  <c r="E37" i="3" s="1"/>
  <c r="H37" i="3"/>
  <c r="B38" i="3"/>
  <c r="H38" i="3"/>
  <c r="B39" i="3"/>
  <c r="E39" i="3" s="1"/>
  <c r="H39" i="3"/>
  <c r="B40" i="3"/>
  <c r="E40" i="3" s="1"/>
  <c r="H40" i="3"/>
  <c r="B41" i="3"/>
  <c r="E41" i="3" s="1"/>
  <c r="H41" i="3"/>
  <c r="B42" i="3"/>
  <c r="E42" i="3" s="1"/>
  <c r="H42" i="3"/>
  <c r="D47" i="3"/>
  <c r="G47" i="3" s="1"/>
  <c r="J47" i="3" s="1"/>
  <c r="E47" i="3"/>
  <c r="H47" i="3" s="1"/>
  <c r="F47" i="3"/>
  <c r="H43" i="3" l="1"/>
  <c r="K18" i="3"/>
  <c r="E51" i="3" s="1"/>
  <c r="K33" i="3"/>
  <c r="E66" i="3" s="1"/>
  <c r="K47" i="3"/>
  <c r="H82" i="3"/>
  <c r="J82" i="3"/>
  <c r="G82" i="3"/>
  <c r="K26" i="3"/>
  <c r="E59" i="3" s="1"/>
  <c r="E82" i="3"/>
  <c r="D82" i="3"/>
  <c r="K34" i="3"/>
  <c r="E67" i="3" s="1"/>
  <c r="F38" i="3"/>
  <c r="L38" i="3" s="1"/>
  <c r="F71" i="3" s="1"/>
  <c r="D38" i="3"/>
  <c r="J38" i="3" s="1"/>
  <c r="D71" i="3" s="1"/>
  <c r="K32" i="3"/>
  <c r="E65" i="3" s="1"/>
  <c r="F30" i="3"/>
  <c r="L30" i="3" s="1"/>
  <c r="F63" i="3" s="1"/>
  <c r="D30" i="3"/>
  <c r="J30" i="3" s="1"/>
  <c r="D63" i="3" s="1"/>
  <c r="K24" i="3"/>
  <c r="E57" i="3" s="1"/>
  <c r="F22" i="3"/>
  <c r="L22" i="3" s="1"/>
  <c r="F55" i="3" s="1"/>
  <c r="D22" i="3"/>
  <c r="J22" i="3" s="1"/>
  <c r="D55" i="3" s="1"/>
  <c r="K16" i="3"/>
  <c r="E49" i="3" s="1"/>
  <c r="B43" i="3"/>
  <c r="F35" i="3"/>
  <c r="L35" i="3" s="1"/>
  <c r="F68" i="3" s="1"/>
  <c r="D35" i="3"/>
  <c r="J35" i="3" s="1"/>
  <c r="D68" i="3" s="1"/>
  <c r="K29" i="3"/>
  <c r="E62" i="3" s="1"/>
  <c r="F27" i="3"/>
  <c r="L27" i="3" s="1"/>
  <c r="F60" i="3" s="1"/>
  <c r="D27" i="3"/>
  <c r="J27" i="3" s="1"/>
  <c r="D60" i="3" s="1"/>
  <c r="K21" i="3"/>
  <c r="E54" i="3" s="1"/>
  <c r="F19" i="3"/>
  <c r="L19" i="3" s="1"/>
  <c r="F52" i="3" s="1"/>
  <c r="D19" i="3"/>
  <c r="J19" i="3" s="1"/>
  <c r="D52" i="3" s="1"/>
  <c r="F40" i="3"/>
  <c r="L40" i="3" s="1"/>
  <c r="F73" i="3" s="1"/>
  <c r="D40" i="3"/>
  <c r="J40" i="3" s="1"/>
  <c r="D73" i="3" s="1"/>
  <c r="F32" i="3"/>
  <c r="L32" i="3" s="1"/>
  <c r="F65" i="3" s="1"/>
  <c r="D32" i="3"/>
  <c r="J32" i="3" s="1"/>
  <c r="D65" i="3" s="1"/>
  <c r="F24" i="3"/>
  <c r="L24" i="3" s="1"/>
  <c r="F57" i="3" s="1"/>
  <c r="D24" i="3"/>
  <c r="J24" i="3" s="1"/>
  <c r="D57" i="3" s="1"/>
  <c r="F16" i="3"/>
  <c r="L16" i="3" s="1"/>
  <c r="F49" i="3" s="1"/>
  <c r="D16" i="3"/>
  <c r="J16" i="3" s="1"/>
  <c r="D49" i="3" s="1"/>
  <c r="F37" i="3"/>
  <c r="L37" i="3" s="1"/>
  <c r="F70" i="3" s="1"/>
  <c r="D37" i="3"/>
  <c r="J37" i="3" s="1"/>
  <c r="D70" i="3" s="1"/>
  <c r="K31" i="3"/>
  <c r="E64" i="3" s="1"/>
  <c r="F29" i="3"/>
  <c r="L29" i="3" s="1"/>
  <c r="F62" i="3" s="1"/>
  <c r="D29" i="3"/>
  <c r="J29" i="3" s="1"/>
  <c r="D62" i="3" s="1"/>
  <c r="K23" i="3"/>
  <c r="E56" i="3" s="1"/>
  <c r="F21" i="3"/>
  <c r="L21" i="3" s="1"/>
  <c r="F54" i="3" s="1"/>
  <c r="D21" i="3"/>
  <c r="J21" i="3" s="1"/>
  <c r="D54" i="3" s="1"/>
  <c r="F82" i="3"/>
  <c r="I47" i="3"/>
  <c r="F42" i="3"/>
  <c r="L42" i="3" s="1"/>
  <c r="F75" i="3" s="1"/>
  <c r="D42" i="3"/>
  <c r="J42" i="3" s="1"/>
  <c r="D75" i="3" s="1"/>
  <c r="K36" i="3"/>
  <c r="E69" i="3" s="1"/>
  <c r="F34" i="3"/>
  <c r="L34" i="3" s="1"/>
  <c r="F67" i="3" s="1"/>
  <c r="D34" i="3"/>
  <c r="J34" i="3" s="1"/>
  <c r="D67" i="3" s="1"/>
  <c r="K28" i="3"/>
  <c r="E61" i="3" s="1"/>
  <c r="F26" i="3"/>
  <c r="L26" i="3" s="1"/>
  <c r="F59" i="3" s="1"/>
  <c r="D26" i="3"/>
  <c r="J26" i="3" s="1"/>
  <c r="D59" i="3" s="1"/>
  <c r="K20" i="3"/>
  <c r="E53" i="3" s="1"/>
  <c r="F18" i="3"/>
  <c r="L18" i="3" s="1"/>
  <c r="F51" i="3" s="1"/>
  <c r="D18" i="3"/>
  <c r="J18" i="3" s="1"/>
  <c r="D51" i="3" s="1"/>
  <c r="F39" i="3"/>
  <c r="L39" i="3" s="1"/>
  <c r="F72" i="3" s="1"/>
  <c r="D39" i="3"/>
  <c r="J39" i="3" s="1"/>
  <c r="D72" i="3" s="1"/>
  <c r="F31" i="3"/>
  <c r="L31" i="3" s="1"/>
  <c r="F64" i="3" s="1"/>
  <c r="D31" i="3"/>
  <c r="J31" i="3" s="1"/>
  <c r="D64" i="3" s="1"/>
  <c r="K25" i="3"/>
  <c r="E58" i="3" s="1"/>
  <c r="F23" i="3"/>
  <c r="L23" i="3" s="1"/>
  <c r="F56" i="3" s="1"/>
  <c r="D23" i="3"/>
  <c r="J23" i="3" s="1"/>
  <c r="D56" i="3" s="1"/>
  <c r="K17" i="3"/>
  <c r="E50" i="3" s="1"/>
  <c r="F15" i="3"/>
  <c r="D15" i="3"/>
  <c r="F36" i="3"/>
  <c r="L36" i="3" s="1"/>
  <c r="F69" i="3" s="1"/>
  <c r="D36" i="3"/>
  <c r="J36" i="3" s="1"/>
  <c r="D69" i="3" s="1"/>
  <c r="F28" i="3"/>
  <c r="L28" i="3" s="1"/>
  <c r="F61" i="3" s="1"/>
  <c r="D28" i="3"/>
  <c r="J28" i="3" s="1"/>
  <c r="D61" i="3" s="1"/>
  <c r="F20" i="3"/>
  <c r="L20" i="3" s="1"/>
  <c r="F53" i="3" s="1"/>
  <c r="D20" i="3"/>
  <c r="J20" i="3" s="1"/>
  <c r="D53" i="3" s="1"/>
  <c r="F41" i="3"/>
  <c r="L41" i="3" s="1"/>
  <c r="F74" i="3" s="1"/>
  <c r="D41" i="3"/>
  <c r="J41" i="3" s="1"/>
  <c r="D74" i="3" s="1"/>
  <c r="E38" i="3"/>
  <c r="K38" i="3" s="1"/>
  <c r="E71" i="3" s="1"/>
  <c r="K35" i="3"/>
  <c r="E68" i="3" s="1"/>
  <c r="F33" i="3"/>
  <c r="L33" i="3" s="1"/>
  <c r="F66" i="3" s="1"/>
  <c r="D33" i="3"/>
  <c r="J33" i="3" s="1"/>
  <c r="D66" i="3" s="1"/>
  <c r="E30" i="3"/>
  <c r="K30" i="3" s="1"/>
  <c r="E63" i="3" s="1"/>
  <c r="K27" i="3"/>
  <c r="E60" i="3" s="1"/>
  <c r="F25" i="3"/>
  <c r="L25" i="3" s="1"/>
  <c r="F58" i="3" s="1"/>
  <c r="D25" i="3"/>
  <c r="J25" i="3" s="1"/>
  <c r="D58" i="3" s="1"/>
  <c r="E22" i="3"/>
  <c r="K19" i="3"/>
  <c r="E52" i="3" s="1"/>
  <c r="F17" i="3"/>
  <c r="L17" i="3" s="1"/>
  <c r="F50" i="3" s="1"/>
  <c r="D17" i="3"/>
  <c r="J17" i="3" s="1"/>
  <c r="D50" i="3" s="1"/>
  <c r="K42" i="3"/>
  <c r="E75" i="3" s="1"/>
  <c r="K41" i="3"/>
  <c r="E74" i="3" s="1"/>
  <c r="K40" i="3"/>
  <c r="E73" i="3" s="1"/>
  <c r="K39" i="3"/>
  <c r="E72" i="3" s="1"/>
  <c r="K37" i="3"/>
  <c r="E70" i="3" s="1"/>
  <c r="K15" i="3"/>
  <c r="E48" i="3" s="1"/>
  <c r="H63" i="3" l="1"/>
  <c r="K63" i="3"/>
  <c r="J62" i="3"/>
  <c r="G62" i="3"/>
  <c r="G50" i="3"/>
  <c r="G85" i="3" s="1"/>
  <c r="J50" i="3"/>
  <c r="J85" i="3" s="1"/>
  <c r="AY85" i="3" s="1"/>
  <c r="I51" i="3"/>
  <c r="L51" i="3"/>
  <c r="L86" i="3" s="1"/>
  <c r="J65" i="3"/>
  <c r="G65" i="3"/>
  <c r="G100" i="3" s="1"/>
  <c r="I50" i="3"/>
  <c r="I85" i="3" s="1"/>
  <c r="L50" i="3"/>
  <c r="L85" i="3" s="1"/>
  <c r="BB85" i="3" s="1"/>
  <c r="G63" i="3"/>
  <c r="J63" i="3"/>
  <c r="J98" i="3" s="1"/>
  <c r="K72" i="3"/>
  <c r="E107" i="3"/>
  <c r="H72" i="3"/>
  <c r="H107" i="3" s="1"/>
  <c r="G69" i="3"/>
  <c r="G104" i="3" s="1"/>
  <c r="J69" i="3"/>
  <c r="J59" i="3"/>
  <c r="D94" i="3"/>
  <c r="G59" i="3"/>
  <c r="G94" i="3" s="1"/>
  <c r="J70" i="3"/>
  <c r="J105" i="3" s="1"/>
  <c r="G70" i="3"/>
  <c r="G105" i="3" s="1"/>
  <c r="G73" i="3"/>
  <c r="J73" i="3"/>
  <c r="J108" i="3" s="1"/>
  <c r="G68" i="3"/>
  <c r="J68" i="3"/>
  <c r="D103" i="3"/>
  <c r="I63" i="3"/>
  <c r="I98" i="3" s="1"/>
  <c r="L63" i="3"/>
  <c r="K73" i="3"/>
  <c r="K108" i="3" s="1"/>
  <c r="H73" i="3"/>
  <c r="H71" i="3"/>
  <c r="K71" i="3"/>
  <c r="K106" i="3" s="1"/>
  <c r="E106" i="3"/>
  <c r="L69" i="3"/>
  <c r="I69" i="3"/>
  <c r="I104" i="3" s="1"/>
  <c r="L64" i="3"/>
  <c r="F99" i="3"/>
  <c r="I64" i="3"/>
  <c r="F94" i="3"/>
  <c r="L59" i="3"/>
  <c r="L94" i="3" s="1"/>
  <c r="I59" i="3"/>
  <c r="I94" i="3" s="1"/>
  <c r="I70" i="3"/>
  <c r="L70" i="3"/>
  <c r="L105" i="3" s="1"/>
  <c r="I68" i="3"/>
  <c r="L68" i="3"/>
  <c r="L103" i="3" s="1"/>
  <c r="F103" i="3"/>
  <c r="K65" i="3"/>
  <c r="K100" i="3" s="1"/>
  <c r="E100" i="3"/>
  <c r="H65" i="3"/>
  <c r="H100" i="3" s="1"/>
  <c r="J51" i="3"/>
  <c r="G51" i="3"/>
  <c r="G86" i="3" s="1"/>
  <c r="J60" i="3"/>
  <c r="G60" i="3"/>
  <c r="G95" i="3" s="1"/>
  <c r="G66" i="3"/>
  <c r="J66" i="3"/>
  <c r="J75" i="3"/>
  <c r="D110" i="3"/>
  <c r="G75" i="3"/>
  <c r="H57" i="3"/>
  <c r="H92" i="3" s="1"/>
  <c r="K57" i="3"/>
  <c r="K92" i="3" s="1"/>
  <c r="L61" i="3"/>
  <c r="L96" i="3" s="1"/>
  <c r="F96" i="3"/>
  <c r="I61" i="3"/>
  <c r="K53" i="3"/>
  <c r="H53" i="3"/>
  <c r="H88" i="3" s="1"/>
  <c r="E88" i="3"/>
  <c r="K64" i="3"/>
  <c r="K99" i="3" s="1"/>
  <c r="H64" i="3"/>
  <c r="G74" i="3"/>
  <c r="G109" i="3" s="1"/>
  <c r="J74" i="3"/>
  <c r="L53" i="3"/>
  <c r="F88" i="3"/>
  <c r="I53" i="3"/>
  <c r="I88" i="3" s="1"/>
  <c r="I57" i="3"/>
  <c r="L57" i="3"/>
  <c r="L92" i="3" s="1"/>
  <c r="K51" i="3"/>
  <c r="K86" i="3" s="1"/>
  <c r="H51" i="3"/>
  <c r="H86" i="3" s="1"/>
  <c r="G61" i="3"/>
  <c r="G96" i="3" s="1"/>
  <c r="J61" i="3"/>
  <c r="L62" i="3"/>
  <c r="F97" i="3"/>
  <c r="I62" i="3"/>
  <c r="K70" i="3"/>
  <c r="K105" i="3" s="1"/>
  <c r="AV105" i="3" s="1"/>
  <c r="H70" i="3"/>
  <c r="H105" i="3" s="1"/>
  <c r="I66" i="3"/>
  <c r="I101" i="3" s="1"/>
  <c r="L66" i="3"/>
  <c r="H58" i="3"/>
  <c r="K58" i="3"/>
  <c r="F110" i="3"/>
  <c r="L75" i="3"/>
  <c r="L110" i="3" s="1"/>
  <c r="I75" i="3"/>
  <c r="I110" i="3" s="1"/>
  <c r="I65" i="3"/>
  <c r="I100" i="3" s="1"/>
  <c r="L65" i="3"/>
  <c r="L100" i="3" s="1"/>
  <c r="K62" i="3"/>
  <c r="K97" i="3" s="1"/>
  <c r="AV97" i="3" s="1"/>
  <c r="H62" i="3"/>
  <c r="H97" i="3" s="1"/>
  <c r="K59" i="3"/>
  <c r="K94" i="3" s="1"/>
  <c r="H59" i="3"/>
  <c r="H94" i="3" s="1"/>
  <c r="H52" i="3"/>
  <c r="E87" i="3"/>
  <c r="K52" i="3"/>
  <c r="H68" i="3"/>
  <c r="H103" i="3" s="1"/>
  <c r="K68" i="3"/>
  <c r="K103" i="3" s="1"/>
  <c r="E103" i="3"/>
  <c r="G64" i="3"/>
  <c r="G99" i="3" s="1"/>
  <c r="J64" i="3"/>
  <c r="J99" i="3" s="1"/>
  <c r="AY99" i="3" s="1"/>
  <c r="H74" i="3"/>
  <c r="K74" i="3"/>
  <c r="K109" i="3" s="1"/>
  <c r="AV109" i="3" s="1"/>
  <c r="G58" i="3"/>
  <c r="G93" i="3" s="1"/>
  <c r="J58" i="3"/>
  <c r="J93" i="3" s="1"/>
  <c r="K61" i="3"/>
  <c r="H61" i="3"/>
  <c r="H96" i="3" s="1"/>
  <c r="J54" i="3"/>
  <c r="D89" i="3"/>
  <c r="G54" i="3"/>
  <c r="G89" i="3" s="1"/>
  <c r="D84" i="3"/>
  <c r="J49" i="3"/>
  <c r="G49" i="3"/>
  <c r="G84" i="3" s="1"/>
  <c r="J52" i="3"/>
  <c r="D87" i="3"/>
  <c r="G52" i="3"/>
  <c r="G71" i="3"/>
  <c r="D106" i="3"/>
  <c r="J71" i="3"/>
  <c r="J106" i="3" s="1"/>
  <c r="K75" i="3"/>
  <c r="E110" i="3"/>
  <c r="H75" i="3"/>
  <c r="I58" i="3"/>
  <c r="L58" i="3"/>
  <c r="I74" i="3"/>
  <c r="I109" i="3" s="1"/>
  <c r="F109" i="3"/>
  <c r="L74" i="3"/>
  <c r="L109" i="3" s="1"/>
  <c r="BB109" i="3" s="1"/>
  <c r="J72" i="3"/>
  <c r="G72" i="3"/>
  <c r="G107" i="3" s="1"/>
  <c r="J67" i="3"/>
  <c r="J102" i="3" s="1"/>
  <c r="G67" i="3"/>
  <c r="G102" i="3" s="1"/>
  <c r="L54" i="3"/>
  <c r="I54" i="3"/>
  <c r="I89" i="3" s="1"/>
  <c r="I49" i="3"/>
  <c r="L49" i="3"/>
  <c r="L84" i="3" s="1"/>
  <c r="I52" i="3"/>
  <c r="L52" i="3"/>
  <c r="L87" i="3" s="1"/>
  <c r="F87" i="3"/>
  <c r="H49" i="3"/>
  <c r="K49" i="3"/>
  <c r="K84" i="3" s="1"/>
  <c r="I71" i="3"/>
  <c r="I106" i="3" s="1"/>
  <c r="L71" i="3"/>
  <c r="L72" i="3"/>
  <c r="L107" i="3" s="1"/>
  <c r="F107" i="3"/>
  <c r="I72" i="3"/>
  <c r="I107" i="3" s="1"/>
  <c r="H60" i="3"/>
  <c r="K60" i="3"/>
  <c r="J53" i="3"/>
  <c r="D88" i="3"/>
  <c r="G53" i="3"/>
  <c r="H50" i="3"/>
  <c r="H85" i="3" s="1"/>
  <c r="K50" i="3"/>
  <c r="L67" i="3"/>
  <c r="L102" i="3" s="1"/>
  <c r="I67" i="3"/>
  <c r="I102" i="3" s="1"/>
  <c r="K56" i="3"/>
  <c r="E91" i="3"/>
  <c r="H56" i="3"/>
  <c r="H91" i="3" s="1"/>
  <c r="J57" i="3"/>
  <c r="J92" i="3" s="1"/>
  <c r="G57" i="3"/>
  <c r="G92" i="3" s="1"/>
  <c r="K54" i="3"/>
  <c r="H54" i="3"/>
  <c r="H89" i="3" s="1"/>
  <c r="G55" i="3"/>
  <c r="G90" i="3" s="1"/>
  <c r="J55" i="3"/>
  <c r="J90" i="3" s="1"/>
  <c r="K67" i="3"/>
  <c r="K102" i="3" s="1"/>
  <c r="H67" i="3"/>
  <c r="H102" i="3" s="1"/>
  <c r="H66" i="3"/>
  <c r="H101" i="3" s="1"/>
  <c r="E101" i="3"/>
  <c r="AU101" i="3" s="1"/>
  <c r="K66" i="3"/>
  <c r="K101" i="3" s="1"/>
  <c r="I73" i="3"/>
  <c r="I108" i="3" s="1"/>
  <c r="L73" i="3"/>
  <c r="J56" i="3"/>
  <c r="G56" i="3"/>
  <c r="D91" i="3"/>
  <c r="K69" i="3"/>
  <c r="H69" i="3"/>
  <c r="H104" i="3" s="1"/>
  <c r="E104" i="3"/>
  <c r="I55" i="3"/>
  <c r="I90" i="3" s="1"/>
  <c r="L55" i="3"/>
  <c r="L90" i="3" s="1"/>
  <c r="K48" i="3"/>
  <c r="H48" i="3"/>
  <c r="L56" i="3"/>
  <c r="L91" i="3" s="1"/>
  <c r="F91" i="3"/>
  <c r="I56" i="3"/>
  <c r="I91" i="3" s="1"/>
  <c r="I60" i="3"/>
  <c r="L60" i="3"/>
  <c r="L95" i="3" s="1"/>
  <c r="E86" i="3"/>
  <c r="E102" i="3"/>
  <c r="AU102" i="3" s="1"/>
  <c r="E43" i="3"/>
  <c r="E94" i="3"/>
  <c r="AU94" i="3" s="1"/>
  <c r="K82" i="3"/>
  <c r="D105" i="3"/>
  <c r="H106" i="3"/>
  <c r="G108" i="3"/>
  <c r="D108" i="3"/>
  <c r="D109" i="3"/>
  <c r="J109" i="3"/>
  <c r="J86" i="3"/>
  <c r="D86" i="3"/>
  <c r="F106" i="3"/>
  <c r="L106" i="3"/>
  <c r="H98" i="3"/>
  <c r="K98" i="3"/>
  <c r="E98" i="3"/>
  <c r="AU98" i="3" s="1"/>
  <c r="D102" i="3"/>
  <c r="AX102" i="3" s="1"/>
  <c r="J89" i="3"/>
  <c r="AY89" i="3" s="1"/>
  <c r="D107" i="3"/>
  <c r="J107" i="3"/>
  <c r="E97" i="3"/>
  <c r="AU97" i="3" s="1"/>
  <c r="E92" i="3"/>
  <c r="E105" i="3"/>
  <c r="AU105" i="3" s="1"/>
  <c r="D93" i="3"/>
  <c r="AX93" i="3" s="1"/>
  <c r="J104" i="3"/>
  <c r="AY104" i="3" s="1"/>
  <c r="D104" i="3"/>
  <c r="AX104" i="3" s="1"/>
  <c r="K93" i="3"/>
  <c r="E93" i="3"/>
  <c r="H93" i="3"/>
  <c r="F102" i="3"/>
  <c r="L89" i="3"/>
  <c r="BB89" i="3" s="1"/>
  <c r="F89" i="3"/>
  <c r="J84" i="3"/>
  <c r="G103" i="3"/>
  <c r="J103" i="3"/>
  <c r="G98" i="3"/>
  <c r="D98" i="3"/>
  <c r="F108" i="3"/>
  <c r="L108" i="3"/>
  <c r="I84" i="3"/>
  <c r="F84" i="3"/>
  <c r="BA84" i="3" s="1"/>
  <c r="G88" i="3"/>
  <c r="J88" i="3"/>
  <c r="AY88" i="3" s="1"/>
  <c r="G106" i="3"/>
  <c r="L99" i="3"/>
  <c r="I99" i="3"/>
  <c r="I86" i="3"/>
  <c r="F86" i="3"/>
  <c r="BA86" i="3" s="1"/>
  <c r="D97" i="3"/>
  <c r="G97" i="3"/>
  <c r="J97" i="3"/>
  <c r="AY97" i="3" s="1"/>
  <c r="J100" i="3"/>
  <c r="AY100" i="3" s="1"/>
  <c r="D100" i="3"/>
  <c r="AX100" i="3" s="1"/>
  <c r="G87" i="3"/>
  <c r="J87" i="3"/>
  <c r="L104" i="3"/>
  <c r="F104" i="3"/>
  <c r="I103" i="3"/>
  <c r="K107" i="3"/>
  <c r="AV107" i="3" s="1"/>
  <c r="L88" i="3"/>
  <c r="D43" i="3"/>
  <c r="K88" i="3"/>
  <c r="L97" i="3"/>
  <c r="I97" i="3"/>
  <c r="F100" i="3"/>
  <c r="I87" i="3"/>
  <c r="D99" i="3"/>
  <c r="AX99" i="3" s="1"/>
  <c r="F98" i="3"/>
  <c r="BA98" i="3" s="1"/>
  <c r="L98" i="3"/>
  <c r="E108" i="3"/>
  <c r="AU108" i="3" s="1"/>
  <c r="H108" i="3"/>
  <c r="D85" i="3"/>
  <c r="AX85" i="3" s="1"/>
  <c r="D101" i="3"/>
  <c r="G101" i="3"/>
  <c r="J101" i="3"/>
  <c r="K22" i="3"/>
  <c r="E55" i="3" s="1"/>
  <c r="F43" i="3"/>
  <c r="L15" i="3"/>
  <c r="F48" i="3" s="1"/>
  <c r="J94" i="3"/>
  <c r="I82" i="3"/>
  <c r="L47" i="3"/>
  <c r="E99" i="3"/>
  <c r="H99" i="3"/>
  <c r="K89" i="3"/>
  <c r="E89" i="3"/>
  <c r="H84" i="3"/>
  <c r="E84" i="3"/>
  <c r="AU84" i="3" s="1"/>
  <c r="K91" i="3"/>
  <c r="G110" i="3"/>
  <c r="J110" i="3"/>
  <c r="F85" i="3"/>
  <c r="BA85" i="3" s="1"/>
  <c r="L101" i="3"/>
  <c r="F101" i="3"/>
  <c r="J96" i="3"/>
  <c r="AY96" i="3" s="1"/>
  <c r="D96" i="3"/>
  <c r="AX96" i="3" s="1"/>
  <c r="K85" i="3"/>
  <c r="E85" i="3"/>
  <c r="AU85" i="3" s="1"/>
  <c r="D92" i="3"/>
  <c r="D95" i="3"/>
  <c r="J95" i="3"/>
  <c r="D90" i="3"/>
  <c r="AX90" i="3" s="1"/>
  <c r="L93" i="3"/>
  <c r="F93" i="3"/>
  <c r="I93" i="3"/>
  <c r="K104" i="3"/>
  <c r="K95" i="3"/>
  <c r="E95" i="3"/>
  <c r="H95" i="3"/>
  <c r="E109" i="3"/>
  <c r="H109" i="3"/>
  <c r="K110" i="3"/>
  <c r="H110" i="3"/>
  <c r="K87" i="3"/>
  <c r="H87" i="3"/>
  <c r="I96" i="3"/>
  <c r="G91" i="3"/>
  <c r="J91" i="3"/>
  <c r="K96" i="3"/>
  <c r="AV96" i="3" s="1"/>
  <c r="E96" i="3"/>
  <c r="AU96" i="3" s="1"/>
  <c r="J15" i="3"/>
  <c r="D48" i="3" s="1"/>
  <c r="F105" i="3"/>
  <c r="I105" i="3"/>
  <c r="I92" i="3"/>
  <c r="F92" i="3"/>
  <c r="F95" i="3"/>
  <c r="I95" i="3"/>
  <c r="F90" i="3"/>
  <c r="AY98" i="3" l="1"/>
  <c r="AY102" i="3"/>
  <c r="AY94" i="3"/>
  <c r="AU92" i="3"/>
  <c r="AX89" i="3"/>
  <c r="AU109" i="3"/>
  <c r="BB93" i="3"/>
  <c r="BA104" i="3"/>
  <c r="BB104" i="3"/>
  <c r="AY90" i="3"/>
  <c r="BB98" i="3"/>
  <c r="BB102" i="3"/>
  <c r="AY93" i="3"/>
  <c r="BB96" i="3"/>
  <c r="AV108" i="3"/>
  <c r="AU107" i="3"/>
  <c r="AY110" i="3"/>
  <c r="AY101" i="3"/>
  <c r="AX86" i="3"/>
  <c r="AV87" i="3"/>
  <c r="AV95" i="3"/>
  <c r="AX92" i="3"/>
  <c r="AU93" i="3"/>
  <c r="AV104" i="3"/>
  <c r="AV88" i="3"/>
  <c r="AV93" i="3"/>
  <c r="AV101" i="3"/>
  <c r="BA105" i="3"/>
  <c r="BA106" i="3"/>
  <c r="BA95" i="3"/>
  <c r="AY91" i="3"/>
  <c r="AV85" i="3"/>
  <c r="AV91" i="3"/>
  <c r="BB88" i="3"/>
  <c r="BA89" i="3"/>
  <c r="AX98" i="3"/>
  <c r="AY86" i="3"/>
  <c r="AY84" i="3"/>
  <c r="BA90" i="3"/>
  <c r="AY95" i="3"/>
  <c r="BA101" i="3"/>
  <c r="AU89" i="3"/>
  <c r="BB108" i="3"/>
  <c r="AX95" i="3"/>
  <c r="BB101" i="3"/>
  <c r="AV89" i="3"/>
  <c r="BA108" i="3"/>
  <c r="BB91" i="3"/>
  <c r="BA102" i="3"/>
  <c r="AV102" i="3"/>
  <c r="BB94" i="3"/>
  <c r="AX105" i="3"/>
  <c r="AY109" i="3"/>
  <c r="BB87" i="3"/>
  <c r="AU110" i="3"/>
  <c r="BA99" i="3"/>
  <c r="BB86" i="3"/>
  <c r="AY87" i="3"/>
  <c r="AV98" i="3"/>
  <c r="AX109" i="3"/>
  <c r="AU104" i="3"/>
  <c r="BA107" i="3"/>
  <c r="AV92" i="3"/>
  <c r="AY105" i="3"/>
  <c r="BB100" i="3"/>
  <c r="AY107" i="3"/>
  <c r="BB107" i="3"/>
  <c r="AY106" i="3"/>
  <c r="AX84" i="3"/>
  <c r="AU87" i="3"/>
  <c r="AV99" i="3"/>
  <c r="BB105" i="3"/>
  <c r="AU95" i="3"/>
  <c r="BA100" i="3"/>
  <c r="BB103" i="3"/>
  <c r="BB99" i="3"/>
  <c r="AX107" i="3"/>
  <c r="BB106" i="3"/>
  <c r="AX108" i="3"/>
  <c r="BA91" i="3"/>
  <c r="AY92" i="3"/>
  <c r="BA109" i="3"/>
  <c r="AX106" i="3"/>
  <c r="BB110" i="3"/>
  <c r="AU88" i="3"/>
  <c r="AX103" i="3"/>
  <c r="AX94" i="3"/>
  <c r="AX91" i="3"/>
  <c r="AX88" i="3"/>
  <c r="BA110" i="3"/>
  <c r="BA97" i="3"/>
  <c r="AX110" i="3"/>
  <c r="AU106" i="3"/>
  <c r="AU99" i="3"/>
  <c r="AU91" i="3"/>
  <c r="AV84" i="3"/>
  <c r="AV94" i="3"/>
  <c r="BA88" i="3"/>
  <c r="AU100" i="3"/>
  <c r="AV106" i="3"/>
  <c r="BB97" i="3"/>
  <c r="AV86" i="3"/>
  <c r="AX87" i="3"/>
  <c r="AU103" i="3"/>
  <c r="AV100" i="3"/>
  <c r="BA94" i="3"/>
  <c r="AY108" i="3"/>
  <c r="BB95" i="3"/>
  <c r="BB92" i="3"/>
  <c r="AV110" i="3"/>
  <c r="BA92" i="3"/>
  <c r="BA93" i="3"/>
  <c r="AX101" i="3"/>
  <c r="AX97" i="3"/>
  <c r="BB84" i="3"/>
  <c r="AY103" i="3"/>
  <c r="AU86" i="3"/>
  <c r="BB90" i="3"/>
  <c r="BA87" i="3"/>
  <c r="AV103" i="3"/>
  <c r="BA96" i="3"/>
  <c r="BA103" i="3"/>
  <c r="L48" i="3"/>
  <c r="I48" i="3"/>
  <c r="H55" i="3"/>
  <c r="H90" i="3" s="1"/>
  <c r="K55" i="3"/>
  <c r="K90" i="3" s="1"/>
  <c r="D117" i="3"/>
  <c r="G48" i="3"/>
  <c r="J48" i="3"/>
  <c r="L82" i="3"/>
  <c r="E83" i="3"/>
  <c r="J43" i="3"/>
  <c r="K83" i="3"/>
  <c r="E90" i="3"/>
  <c r="K43" i="3"/>
  <c r="L43" i="3"/>
  <c r="H83" i="3"/>
  <c r="AU83" i="3" l="1"/>
  <c r="AU90" i="3"/>
  <c r="AV90" i="3"/>
  <c r="AV83" i="3"/>
  <c r="H77" i="3"/>
  <c r="F77" i="3"/>
  <c r="F83" i="3"/>
  <c r="D77" i="3"/>
  <c r="D83" i="3"/>
  <c r="L83" i="3"/>
  <c r="L77" i="3"/>
  <c r="E77" i="3"/>
  <c r="J83" i="3"/>
  <c r="J77" i="3"/>
  <c r="G77" i="3"/>
  <c r="G83" i="3"/>
  <c r="I77" i="3"/>
  <c r="I83" i="3"/>
  <c r="K77" i="3"/>
  <c r="AX83" i="3" l="1"/>
  <c r="BB83" i="3"/>
  <c r="AY83" i="3"/>
  <c r="BA83" i="3"/>
  <c r="A187" i="3"/>
  <c r="A186" i="3"/>
  <c r="C146" i="3"/>
  <c r="AV116" i="3"/>
  <c r="AV150" i="3" s="1"/>
  <c r="AU116" i="3"/>
  <c r="AU150" i="3" s="1"/>
  <c r="C112" i="3"/>
  <c r="B112" i="3"/>
  <c r="F116" i="3"/>
  <c r="F150" i="3" s="1"/>
  <c r="F184" i="3" s="1"/>
  <c r="E116" i="3"/>
  <c r="E150" i="3" s="1"/>
  <c r="E184" i="3" s="1"/>
  <c r="D116" i="3"/>
  <c r="D150" i="3" l="1"/>
  <c r="D184" i="3" s="1"/>
  <c r="AV82" i="3"/>
  <c r="AY82" i="3" s="1"/>
  <c r="BB82" i="3" s="1"/>
  <c r="AY116" i="3"/>
  <c r="AU82" i="3"/>
  <c r="AX82" i="3" s="1"/>
  <c r="BA82" i="3" s="1"/>
  <c r="AX116" i="3"/>
  <c r="G116" i="3"/>
  <c r="G150" i="3" s="1"/>
  <c r="G184" i="3" s="1"/>
  <c r="H116" i="3"/>
  <c r="H150" i="3" s="1"/>
  <c r="H184" i="3" s="1"/>
  <c r="I116" i="3"/>
  <c r="I150" i="3" s="1"/>
  <c r="I184" i="3" s="1"/>
  <c r="BA116" i="3" l="1"/>
  <c r="BA150" i="3" s="1"/>
  <c r="AX150" i="3"/>
  <c r="BB116" i="3"/>
  <c r="BB150" i="3" s="1"/>
  <c r="AY150" i="3"/>
  <c r="J116" i="3"/>
  <c r="J150" i="3" s="1"/>
  <c r="J184" i="3" s="1"/>
  <c r="E123" i="3"/>
  <c r="H161" i="3"/>
  <c r="I155" i="3"/>
  <c r="D136" i="3"/>
  <c r="E161" i="3"/>
  <c r="G140" i="3"/>
  <c r="E174" i="3"/>
  <c r="E158" i="3"/>
  <c r="L124" i="3"/>
  <c r="I158" i="3"/>
  <c r="K116" i="3"/>
  <c r="K150" i="3" s="1"/>
  <c r="K184" i="3" s="1"/>
  <c r="L116" i="3"/>
  <c r="L150" i="3" s="1"/>
  <c r="L184" i="3" s="1"/>
  <c r="G132" i="3"/>
  <c r="H166" i="3"/>
  <c r="K132" i="3"/>
  <c r="L129" i="3"/>
  <c r="I163" i="3"/>
  <c r="F133" i="3"/>
  <c r="J133" i="3"/>
  <c r="G133" i="3"/>
  <c r="D124" i="3"/>
  <c r="J166" i="3"/>
  <c r="J132" i="3"/>
  <c r="H139" i="3"/>
  <c r="H173" i="3"/>
  <c r="J167" i="3"/>
  <c r="I151" i="3"/>
  <c r="I117" i="3"/>
  <c r="H158" i="3"/>
  <c r="H124" i="3"/>
  <c r="F166" i="3"/>
  <c r="F132" i="3"/>
  <c r="K139" i="3"/>
  <c r="AV139" i="3" s="1"/>
  <c r="K173" i="3"/>
  <c r="F163" i="3"/>
  <c r="F129" i="3"/>
  <c r="F151" i="3"/>
  <c r="F117" i="3"/>
  <c r="G159" i="3"/>
  <c r="G125" i="3"/>
  <c r="J159" i="3"/>
  <c r="J125" i="3"/>
  <c r="AY125" i="3" s="1"/>
  <c r="H142" i="3"/>
  <c r="H176" i="3"/>
  <c r="I129" i="3"/>
  <c r="I166" i="3"/>
  <c r="I132" i="3"/>
  <c r="D140" i="3"/>
  <c r="D174" i="3"/>
  <c r="L151" i="3"/>
  <c r="L117" i="3"/>
  <c r="K166" i="3"/>
  <c r="D166" i="3"/>
  <c r="F174" i="3"/>
  <c r="F140" i="3"/>
  <c r="K127" i="3"/>
  <c r="K161" i="3"/>
  <c r="AV161" i="3" s="1"/>
  <c r="E157" i="3"/>
  <c r="G136" i="3"/>
  <c r="G170" i="3"/>
  <c r="D125" i="3"/>
  <c r="F158" i="3"/>
  <c r="F124" i="3"/>
  <c r="K176" i="3"/>
  <c r="D133" i="3"/>
  <c r="D167" i="3"/>
  <c r="L166" i="3"/>
  <c r="L132" i="3"/>
  <c r="E173" i="3"/>
  <c r="AU173" i="3" s="1"/>
  <c r="E139" i="3"/>
  <c r="AU139" i="3" s="1"/>
  <c r="J158" i="3"/>
  <c r="J124" i="3"/>
  <c r="E166" i="3"/>
  <c r="E132" i="3"/>
  <c r="K158" i="3"/>
  <c r="K124" i="3"/>
  <c r="L121" i="3"/>
  <c r="L155" i="3"/>
  <c r="I174" i="3"/>
  <c r="I140" i="3"/>
  <c r="K123" i="3"/>
  <c r="K157" i="3"/>
  <c r="F155" i="3"/>
  <c r="BA155" i="3" s="1"/>
  <c r="F121" i="3"/>
  <c r="L174" i="3"/>
  <c r="L140" i="3"/>
  <c r="BB140" i="3" s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X125" i="3" l="1"/>
  <c r="BA158" i="3"/>
  <c r="AV158" i="3"/>
  <c r="BA163" i="3"/>
  <c r="AV173" i="3"/>
  <c r="AY132" i="3"/>
  <c r="BB117" i="3"/>
  <c r="AX133" i="3"/>
  <c r="BA140" i="3"/>
  <c r="BA166" i="3"/>
  <c r="BB155" i="3"/>
  <c r="BA117" i="3"/>
  <c r="BA151" i="3"/>
  <c r="AU161" i="3"/>
  <c r="BA174" i="3"/>
  <c r="AY166" i="3"/>
  <c r="BB174" i="3"/>
  <c r="AV124" i="3"/>
  <c r="BB132" i="3"/>
  <c r="AV166" i="3"/>
  <c r="BA129" i="3"/>
  <c r="AX136" i="3"/>
  <c r="BB166" i="3"/>
  <c r="AY133" i="3"/>
  <c r="BB151" i="3"/>
  <c r="BA133" i="3"/>
  <c r="AU166" i="3"/>
  <c r="AY159" i="3"/>
  <c r="AV176" i="3"/>
  <c r="AX140" i="3"/>
  <c r="BA132" i="3"/>
  <c r="BB129" i="3"/>
  <c r="AU158" i="3"/>
  <c r="F167" i="3"/>
  <c r="H132" i="3"/>
  <c r="AV132" i="3" s="1"/>
  <c r="K140" i="3"/>
  <c r="E127" i="3"/>
  <c r="I121" i="3"/>
  <c r="BA121" i="3" s="1"/>
  <c r="I167" i="3"/>
  <c r="D159" i="3"/>
  <c r="AX159" i="3" s="1"/>
  <c r="D170" i="3"/>
  <c r="AX170" i="3" s="1"/>
  <c r="K142" i="3"/>
  <c r="AV142" i="3" s="1"/>
  <c r="D132" i="3"/>
  <c r="AX132" i="3" s="1"/>
  <c r="E124" i="3"/>
  <c r="AU124" i="3" s="1"/>
  <c r="G166" i="3"/>
  <c r="AX166" i="3" s="1"/>
  <c r="E142" i="3"/>
  <c r="AU142" i="3" s="1"/>
  <c r="H127" i="3"/>
  <c r="AV127" i="3" s="1"/>
  <c r="G174" i="3"/>
  <c r="AX174" i="3" s="1"/>
  <c r="J170" i="3"/>
  <c r="AY170" i="3" s="1"/>
  <c r="E176" i="3"/>
  <c r="AU176" i="3" s="1"/>
  <c r="E140" i="3"/>
  <c r="I133" i="3"/>
  <c r="J174" i="3"/>
  <c r="J140" i="3"/>
  <c r="AY140" i="3" s="1"/>
  <c r="G158" i="3"/>
  <c r="AY158" i="3" s="1"/>
  <c r="G124" i="3"/>
  <c r="AX124" i="3" s="1"/>
  <c r="L158" i="3"/>
  <c r="BB158" i="3" s="1"/>
  <c r="J136" i="3"/>
  <c r="AY136" i="3" s="1"/>
  <c r="H174" i="3"/>
  <c r="AU174" i="3" s="1"/>
  <c r="H157" i="3"/>
  <c r="AV157" i="3" s="1"/>
  <c r="D158" i="3"/>
  <c r="H123" i="3"/>
  <c r="AV123" i="3" s="1"/>
  <c r="I124" i="3"/>
  <c r="BB124" i="3" s="1"/>
  <c r="L163" i="3"/>
  <c r="BB163" i="3" s="1"/>
  <c r="I179" i="3"/>
  <c r="I188" i="3" s="1"/>
  <c r="L133" i="3"/>
  <c r="BB133" i="3" s="1"/>
  <c r="L167" i="3"/>
  <c r="H140" i="3"/>
  <c r="G167" i="3"/>
  <c r="AX167" i="3" s="1"/>
  <c r="K174" i="3"/>
  <c r="AV174" i="3" s="1"/>
  <c r="D154" i="3"/>
  <c r="D120" i="3"/>
  <c r="J160" i="3"/>
  <c r="J126" i="3"/>
  <c r="G137" i="3"/>
  <c r="G171" i="3"/>
  <c r="F176" i="3"/>
  <c r="F142" i="3"/>
  <c r="BA142" i="3" s="1"/>
  <c r="L143" i="3"/>
  <c r="L177" i="3"/>
  <c r="G134" i="3"/>
  <c r="G168" i="3"/>
  <c r="I153" i="3"/>
  <c r="I119" i="3"/>
  <c r="K121" i="3"/>
  <c r="K155" i="3"/>
  <c r="D178" i="3"/>
  <c r="D144" i="3"/>
  <c r="L170" i="3"/>
  <c r="L136" i="3"/>
  <c r="G128" i="3"/>
  <c r="G162" i="3"/>
  <c r="D151" i="3"/>
  <c r="I160" i="3"/>
  <c r="I126" i="3"/>
  <c r="G120" i="3"/>
  <c r="G154" i="3"/>
  <c r="G118" i="3"/>
  <c r="G152" i="3"/>
  <c r="I176" i="3"/>
  <c r="I142" i="3"/>
  <c r="F177" i="3"/>
  <c r="BA177" i="3" s="1"/>
  <c r="F143" i="3"/>
  <c r="F162" i="3"/>
  <c r="F128" i="3"/>
  <c r="L130" i="3"/>
  <c r="L164" i="3"/>
  <c r="J168" i="3"/>
  <c r="J134" i="3"/>
  <c r="D121" i="3"/>
  <c r="D155" i="3"/>
  <c r="F169" i="3"/>
  <c r="F135" i="3"/>
  <c r="K136" i="3"/>
  <c r="K170" i="3"/>
  <c r="E155" i="3"/>
  <c r="E121" i="3"/>
  <c r="E130" i="3"/>
  <c r="E164" i="3"/>
  <c r="G144" i="3"/>
  <c r="G178" i="3"/>
  <c r="J175" i="3"/>
  <c r="J141" i="3"/>
  <c r="H159" i="3"/>
  <c r="H125" i="3"/>
  <c r="E169" i="3"/>
  <c r="E135" i="3"/>
  <c r="G157" i="3"/>
  <c r="G123" i="3"/>
  <c r="F170" i="3"/>
  <c r="F136" i="3"/>
  <c r="E120" i="3"/>
  <c r="E154" i="3"/>
  <c r="I157" i="3"/>
  <c r="I123" i="3"/>
  <c r="F173" i="3"/>
  <c r="F139" i="3"/>
  <c r="E118" i="3"/>
  <c r="E152" i="3"/>
  <c r="G122" i="3"/>
  <c r="G156" i="3"/>
  <c r="E126" i="3"/>
  <c r="AU126" i="3" s="1"/>
  <c r="E160" i="3"/>
  <c r="AU160" i="3" s="1"/>
  <c r="H134" i="3"/>
  <c r="H168" i="3"/>
  <c r="D168" i="3"/>
  <c r="AX168" i="3" s="1"/>
  <c r="D134" i="3"/>
  <c r="J161" i="3"/>
  <c r="J127" i="3"/>
  <c r="H130" i="3"/>
  <c r="H164" i="3"/>
  <c r="K137" i="3"/>
  <c r="K171" i="3"/>
  <c r="J162" i="3"/>
  <c r="AY162" i="3" s="1"/>
  <c r="J128" i="3"/>
  <c r="AY128" i="3" s="1"/>
  <c r="I139" i="3"/>
  <c r="I173" i="3"/>
  <c r="H119" i="3"/>
  <c r="H153" i="3"/>
  <c r="L135" i="3"/>
  <c r="L169" i="3"/>
  <c r="K130" i="3"/>
  <c r="K164" i="3"/>
  <c r="G141" i="3"/>
  <c r="G175" i="3"/>
  <c r="K135" i="3"/>
  <c r="AV135" i="3" s="1"/>
  <c r="K169" i="3"/>
  <c r="L173" i="3"/>
  <c r="L139" i="3"/>
  <c r="BB139" i="3" s="1"/>
  <c r="D156" i="3"/>
  <c r="AX156" i="3" s="1"/>
  <c r="D122" i="3"/>
  <c r="AX122" i="3" s="1"/>
  <c r="H160" i="3"/>
  <c r="H126" i="3"/>
  <c r="D118" i="3"/>
  <c r="D152" i="3"/>
  <c r="AX152" i="3" s="1"/>
  <c r="K128" i="3"/>
  <c r="K162" i="3"/>
  <c r="I143" i="3"/>
  <c r="I177" i="3"/>
  <c r="I162" i="3"/>
  <c r="I128" i="3"/>
  <c r="I164" i="3"/>
  <c r="I130" i="3"/>
  <c r="J155" i="3"/>
  <c r="J121" i="3"/>
  <c r="E178" i="3"/>
  <c r="E144" i="3"/>
  <c r="I169" i="3"/>
  <c r="I135" i="3"/>
  <c r="E136" i="3"/>
  <c r="E170" i="3"/>
  <c r="E175" i="3"/>
  <c r="E141" i="3"/>
  <c r="H155" i="3"/>
  <c r="H121" i="3"/>
  <c r="I141" i="3"/>
  <c r="I175" i="3"/>
  <c r="D175" i="3"/>
  <c r="AX175" i="3" s="1"/>
  <c r="D141" i="3"/>
  <c r="AX141" i="3" s="1"/>
  <c r="E159" i="3"/>
  <c r="E125" i="3"/>
  <c r="AU125" i="3" s="1"/>
  <c r="H169" i="3"/>
  <c r="H135" i="3"/>
  <c r="J157" i="3"/>
  <c r="J123" i="3"/>
  <c r="I170" i="3"/>
  <c r="I136" i="3"/>
  <c r="G135" i="3"/>
  <c r="G169" i="3"/>
  <c r="K154" i="3"/>
  <c r="K120" i="3"/>
  <c r="L123" i="3"/>
  <c r="L157" i="3"/>
  <c r="I172" i="3"/>
  <c r="I138" i="3"/>
  <c r="H118" i="3"/>
  <c r="H152" i="3"/>
  <c r="H165" i="3"/>
  <c r="H131" i="3"/>
  <c r="K160" i="3"/>
  <c r="AV160" i="3" s="1"/>
  <c r="K126" i="3"/>
  <c r="AV126" i="3" s="1"/>
  <c r="E134" i="3"/>
  <c r="E168" i="3"/>
  <c r="F171" i="3"/>
  <c r="F137" i="3"/>
  <c r="G129" i="3"/>
  <c r="G163" i="3"/>
  <c r="E156" i="3"/>
  <c r="E122" i="3"/>
  <c r="J156" i="3"/>
  <c r="AY156" i="3" s="1"/>
  <c r="J122" i="3"/>
  <c r="AY122" i="3" s="1"/>
  <c r="F152" i="3"/>
  <c r="F118" i="3"/>
  <c r="F164" i="3"/>
  <c r="F130" i="3"/>
  <c r="G155" i="3"/>
  <c r="G121" i="3"/>
  <c r="H136" i="3"/>
  <c r="H170" i="3"/>
  <c r="G142" i="3"/>
  <c r="G176" i="3"/>
  <c r="K131" i="3"/>
  <c r="AV131" i="3" s="1"/>
  <c r="K165" i="3"/>
  <c r="K129" i="3"/>
  <c r="K163" i="3"/>
  <c r="K143" i="3"/>
  <c r="AV143" i="3" s="1"/>
  <c r="K177" i="3"/>
  <c r="L118" i="3"/>
  <c r="L152" i="3"/>
  <c r="D164" i="3"/>
  <c r="D130" i="3"/>
  <c r="H162" i="3"/>
  <c r="H128" i="3"/>
  <c r="H133" i="3"/>
  <c r="H167" i="3"/>
  <c r="K138" i="3"/>
  <c r="K172" i="3"/>
  <c r="H178" i="3"/>
  <c r="H144" i="3"/>
  <c r="K141" i="3"/>
  <c r="K175" i="3"/>
  <c r="L141" i="3"/>
  <c r="BB141" i="3" s="1"/>
  <c r="L175" i="3"/>
  <c r="BB175" i="3" s="1"/>
  <c r="F159" i="3"/>
  <c r="F125" i="3"/>
  <c r="F154" i="3"/>
  <c r="F120" i="3"/>
  <c r="D176" i="3"/>
  <c r="D142" i="3"/>
  <c r="J169" i="3"/>
  <c r="J135" i="3"/>
  <c r="G153" i="3"/>
  <c r="G119" i="3"/>
  <c r="I131" i="3"/>
  <c r="I165" i="3"/>
  <c r="F172" i="3"/>
  <c r="F138" i="3"/>
  <c r="F168" i="3"/>
  <c r="F134" i="3"/>
  <c r="E165" i="3"/>
  <c r="E131" i="3"/>
  <c r="L156" i="3"/>
  <c r="BB156" i="3" s="1"/>
  <c r="L122" i="3"/>
  <c r="J165" i="3"/>
  <c r="J131" i="3"/>
  <c r="G138" i="3"/>
  <c r="G172" i="3"/>
  <c r="L142" i="3"/>
  <c r="BB142" i="3" s="1"/>
  <c r="L176" i="3"/>
  <c r="BB176" i="3" s="1"/>
  <c r="G143" i="3"/>
  <c r="G177" i="3"/>
  <c r="E153" i="3"/>
  <c r="E119" i="3"/>
  <c r="F153" i="3"/>
  <c r="BA153" i="3" s="1"/>
  <c r="F119" i="3"/>
  <c r="BA119" i="3" s="1"/>
  <c r="J178" i="3"/>
  <c r="AY178" i="3" s="1"/>
  <c r="J144" i="3"/>
  <c r="I127" i="3"/>
  <c r="I161" i="3"/>
  <c r="J151" i="3"/>
  <c r="J117" i="3"/>
  <c r="L128" i="3"/>
  <c r="BB128" i="3" s="1"/>
  <c r="L162" i="3"/>
  <c r="BB162" i="3" s="1"/>
  <c r="E162" i="3"/>
  <c r="E128" i="3"/>
  <c r="AU128" i="3" s="1"/>
  <c r="K144" i="3"/>
  <c r="AV144" i="3" s="1"/>
  <c r="K178" i="3"/>
  <c r="H141" i="3"/>
  <c r="H175" i="3"/>
  <c r="F175" i="3"/>
  <c r="BA175" i="3" s="1"/>
  <c r="F141" i="3"/>
  <c r="BA141" i="3" s="1"/>
  <c r="D119" i="3"/>
  <c r="D153" i="3"/>
  <c r="L138" i="3"/>
  <c r="L172" i="3"/>
  <c r="I156" i="3"/>
  <c r="I122" i="3"/>
  <c r="E163" i="3"/>
  <c r="E129" i="3"/>
  <c r="D172" i="3"/>
  <c r="D138" i="3"/>
  <c r="H177" i="3"/>
  <c r="H143" i="3"/>
  <c r="L171" i="3"/>
  <c r="L137" i="3"/>
  <c r="I152" i="3"/>
  <c r="I118" i="3"/>
  <c r="J164" i="3"/>
  <c r="J130" i="3"/>
  <c r="F178" i="3"/>
  <c r="F144" i="3"/>
  <c r="K133" i="3"/>
  <c r="K167" i="3"/>
  <c r="J163" i="3"/>
  <c r="AY163" i="3" s="1"/>
  <c r="J129" i="3"/>
  <c r="H138" i="3"/>
  <c r="H172" i="3"/>
  <c r="G127" i="3"/>
  <c r="G161" i="3"/>
  <c r="H156" i="3"/>
  <c r="H122" i="3"/>
  <c r="I159" i="3"/>
  <c r="I125" i="3"/>
  <c r="F161" i="3"/>
  <c r="F127" i="3"/>
  <c r="L154" i="3"/>
  <c r="L120" i="3"/>
  <c r="J176" i="3"/>
  <c r="J142" i="3"/>
  <c r="J153" i="3"/>
  <c r="J119" i="3"/>
  <c r="L131" i="3"/>
  <c r="L165" i="3"/>
  <c r="BB165" i="3" s="1"/>
  <c r="G117" i="3"/>
  <c r="AX117" i="3" s="1"/>
  <c r="G151" i="3"/>
  <c r="L134" i="3"/>
  <c r="L168" i="3"/>
  <c r="D160" i="3"/>
  <c r="AX160" i="3" s="1"/>
  <c r="D126" i="3"/>
  <c r="F156" i="3"/>
  <c r="F122" i="3"/>
  <c r="BA122" i="3" s="1"/>
  <c r="G131" i="3"/>
  <c r="G165" i="3"/>
  <c r="J171" i="3"/>
  <c r="AY171" i="3" s="1"/>
  <c r="J137" i="3"/>
  <c r="AY137" i="3" s="1"/>
  <c r="G139" i="3"/>
  <c r="G173" i="3"/>
  <c r="I178" i="3"/>
  <c r="I144" i="3"/>
  <c r="F160" i="3"/>
  <c r="F126" i="3"/>
  <c r="J154" i="3"/>
  <c r="J120" i="3"/>
  <c r="D173" i="3"/>
  <c r="D139" i="3"/>
  <c r="J177" i="3"/>
  <c r="J143" i="3"/>
  <c r="H137" i="3"/>
  <c r="H171" i="3"/>
  <c r="E177" i="3"/>
  <c r="E143" i="3"/>
  <c r="J152" i="3"/>
  <c r="AY152" i="3" s="1"/>
  <c r="J118" i="3"/>
  <c r="E167" i="3"/>
  <c r="E133" i="3"/>
  <c r="K125" i="3"/>
  <c r="AV125" i="3" s="1"/>
  <c r="K159" i="3"/>
  <c r="AV159" i="3" s="1"/>
  <c r="D157" i="3"/>
  <c r="D123" i="3"/>
  <c r="D169" i="3"/>
  <c r="D135" i="3"/>
  <c r="H120" i="3"/>
  <c r="H154" i="3"/>
  <c r="F157" i="3"/>
  <c r="F123" i="3"/>
  <c r="K152" i="3"/>
  <c r="K118" i="3"/>
  <c r="K134" i="3"/>
  <c r="K168" i="3"/>
  <c r="AV168" i="3" s="1"/>
  <c r="D137" i="3"/>
  <c r="AX137" i="3" s="1"/>
  <c r="D171" i="3"/>
  <c r="AX171" i="3" s="1"/>
  <c r="H163" i="3"/>
  <c r="H129" i="3"/>
  <c r="J172" i="3"/>
  <c r="J138" i="3"/>
  <c r="I137" i="3"/>
  <c r="I171" i="3"/>
  <c r="J173" i="3"/>
  <c r="J139" i="3"/>
  <c r="G130" i="3"/>
  <c r="G164" i="3"/>
  <c r="L144" i="3"/>
  <c r="L178" i="3"/>
  <c r="D129" i="3"/>
  <c r="D163" i="3"/>
  <c r="AX163" i="3" s="1"/>
  <c r="D177" i="3"/>
  <c r="D143" i="3"/>
  <c r="E138" i="3"/>
  <c r="E172" i="3"/>
  <c r="K153" i="3"/>
  <c r="K119" i="3"/>
  <c r="D161" i="3"/>
  <c r="AX161" i="3" s="1"/>
  <c r="D127" i="3"/>
  <c r="L119" i="3"/>
  <c r="BB119" i="3" s="1"/>
  <c r="L153" i="3"/>
  <c r="BB153" i="3" s="1"/>
  <c r="K156" i="3"/>
  <c r="AV156" i="3" s="1"/>
  <c r="K122" i="3"/>
  <c r="AV122" i="3" s="1"/>
  <c r="L125" i="3"/>
  <c r="L159" i="3"/>
  <c r="L127" i="3"/>
  <c r="L161" i="3"/>
  <c r="BB161" i="3" s="1"/>
  <c r="E171" i="3"/>
  <c r="E137" i="3"/>
  <c r="I154" i="3"/>
  <c r="I120" i="3"/>
  <c r="D162" i="3"/>
  <c r="AX162" i="3" s="1"/>
  <c r="D128" i="3"/>
  <c r="AX128" i="3" s="1"/>
  <c r="F165" i="3"/>
  <c r="BA165" i="3" s="1"/>
  <c r="F131" i="3"/>
  <c r="I168" i="3"/>
  <c r="I134" i="3"/>
  <c r="G126" i="3"/>
  <c r="G160" i="3"/>
  <c r="L126" i="3"/>
  <c r="L160" i="3"/>
  <c r="D165" i="3"/>
  <c r="AX165" i="3" s="1"/>
  <c r="D131" i="3"/>
  <c r="AX135" i="3" l="1"/>
  <c r="AY135" i="3"/>
  <c r="AX153" i="3"/>
  <c r="AY144" i="3"/>
  <c r="AU131" i="3"/>
  <c r="AY121" i="3"/>
  <c r="AV162" i="3"/>
  <c r="BB169" i="3"/>
  <c r="BA139" i="3"/>
  <c r="AY167" i="3"/>
  <c r="AX177" i="3"/>
  <c r="AY177" i="3"/>
  <c r="BA156" i="3"/>
  <c r="AU162" i="3"/>
  <c r="AU159" i="3"/>
  <c r="AX139" i="3"/>
  <c r="AU129" i="3"/>
  <c r="AU135" i="3"/>
  <c r="AX143" i="3"/>
  <c r="BA127" i="3"/>
  <c r="BB131" i="3"/>
  <c r="AY143" i="3"/>
  <c r="AX127" i="3"/>
  <c r="AY118" i="3"/>
  <c r="AX126" i="3"/>
  <c r="AY119" i="3"/>
  <c r="AY129" i="3"/>
  <c r="AV177" i="3"/>
  <c r="AU168" i="3"/>
  <c r="AV169" i="3"/>
  <c r="AX155" i="3"/>
  <c r="BA143" i="3"/>
  <c r="AX178" i="3"/>
  <c r="BB143" i="3"/>
  <c r="AX154" i="3"/>
  <c r="AX129" i="3"/>
  <c r="AX118" i="3"/>
  <c r="AU169" i="3"/>
  <c r="AX121" i="3"/>
  <c r="AV155" i="3"/>
  <c r="AU137" i="3"/>
  <c r="AX131" i="3"/>
  <c r="BB127" i="3"/>
  <c r="BA131" i="3"/>
  <c r="AU163" i="3"/>
  <c r="AV178" i="3"/>
  <c r="BB122" i="3"/>
  <c r="AV165" i="3"/>
  <c r="AX169" i="3"/>
  <c r="BA168" i="3"/>
  <c r="AU134" i="3"/>
  <c r="BB178" i="3"/>
  <c r="AV118" i="3"/>
  <c r="AX123" i="3"/>
  <c r="AU143" i="3"/>
  <c r="AY120" i="3"/>
  <c r="AY142" i="3"/>
  <c r="AX142" i="3"/>
  <c r="AY123" i="3"/>
  <c r="AY174" i="3"/>
  <c r="AU157" i="3"/>
  <c r="AV152" i="3"/>
  <c r="AX157" i="3"/>
  <c r="AY154" i="3"/>
  <c r="AY176" i="3"/>
  <c r="AY157" i="3"/>
  <c r="AY124" i="3"/>
  <c r="BA134" i="3"/>
  <c r="AV134" i="3"/>
  <c r="AY153" i="3"/>
  <c r="AU172" i="3"/>
  <c r="AX134" i="3"/>
  <c r="AY141" i="3"/>
  <c r="AU140" i="3"/>
  <c r="AY169" i="3"/>
  <c r="AU138" i="3"/>
  <c r="BA178" i="3"/>
  <c r="AY175" i="3"/>
  <c r="AU170" i="3"/>
  <c r="BA123" i="3"/>
  <c r="BA126" i="3"/>
  <c r="BB120" i="3"/>
  <c r="BA144" i="3"/>
  <c r="BB172" i="3"/>
  <c r="BA120" i="3"/>
  <c r="AX130" i="3"/>
  <c r="BA130" i="3"/>
  <c r="AV120" i="3"/>
  <c r="AU144" i="3"/>
  <c r="AV164" i="3"/>
  <c r="AU152" i="3"/>
  <c r="BA136" i="3"/>
  <c r="AV170" i="3"/>
  <c r="BB164" i="3"/>
  <c r="BB167" i="3"/>
  <c r="BA157" i="3"/>
  <c r="BA160" i="3"/>
  <c r="BB154" i="3"/>
  <c r="BB138" i="3"/>
  <c r="BA154" i="3"/>
  <c r="AX164" i="3"/>
  <c r="BA164" i="3"/>
  <c r="AV154" i="3"/>
  <c r="AU178" i="3"/>
  <c r="AV130" i="3"/>
  <c r="AU118" i="3"/>
  <c r="BA170" i="3"/>
  <c r="AV136" i="3"/>
  <c r="BB130" i="3"/>
  <c r="BB136" i="3"/>
  <c r="AY126" i="3"/>
  <c r="BA167" i="3"/>
  <c r="BA124" i="3"/>
  <c r="AU133" i="3"/>
  <c r="AY130" i="3"/>
  <c r="AX138" i="3"/>
  <c r="BA125" i="3"/>
  <c r="AV172" i="3"/>
  <c r="BB152" i="3"/>
  <c r="BA118" i="3"/>
  <c r="BA137" i="3"/>
  <c r="AU141" i="3"/>
  <c r="AV171" i="3"/>
  <c r="BA135" i="3"/>
  <c r="BA128" i="3"/>
  <c r="BB170" i="3"/>
  <c r="AY160" i="3"/>
  <c r="AU123" i="3"/>
  <c r="BB121" i="3"/>
  <c r="AU130" i="3"/>
  <c r="AY139" i="3"/>
  <c r="AU171" i="3"/>
  <c r="AY173" i="3"/>
  <c r="AU167" i="3"/>
  <c r="BA161" i="3"/>
  <c r="AY164" i="3"/>
  <c r="AX172" i="3"/>
  <c r="AX119" i="3"/>
  <c r="AU165" i="3"/>
  <c r="BA159" i="3"/>
  <c r="AV138" i="3"/>
  <c r="BB118" i="3"/>
  <c r="BA152" i="3"/>
  <c r="BA171" i="3"/>
  <c r="AU175" i="3"/>
  <c r="AY155" i="3"/>
  <c r="AV128" i="3"/>
  <c r="BB173" i="3"/>
  <c r="BB135" i="3"/>
  <c r="AV137" i="3"/>
  <c r="BA173" i="3"/>
  <c r="BA169" i="3"/>
  <c r="BA162" i="3"/>
  <c r="AX144" i="3"/>
  <c r="BB177" i="3"/>
  <c r="AX120" i="3"/>
  <c r="AU164" i="3"/>
  <c r="AU136" i="3"/>
  <c r="BB160" i="3"/>
  <c r="BB159" i="3"/>
  <c r="BB168" i="3"/>
  <c r="AV167" i="3"/>
  <c r="BB137" i="3"/>
  <c r="AY117" i="3"/>
  <c r="AU119" i="3"/>
  <c r="AY131" i="3"/>
  <c r="BA138" i="3"/>
  <c r="AV175" i="3"/>
  <c r="AV163" i="3"/>
  <c r="AU122" i="3"/>
  <c r="BB157" i="3"/>
  <c r="AY127" i="3"/>
  <c r="AU154" i="3"/>
  <c r="AU121" i="3"/>
  <c r="AY134" i="3"/>
  <c r="AX151" i="3"/>
  <c r="AV121" i="3"/>
  <c r="BA176" i="3"/>
  <c r="AX158" i="3"/>
  <c r="AU127" i="3"/>
  <c r="AU132" i="3"/>
  <c r="AX173" i="3"/>
  <c r="AV119" i="3"/>
  <c r="AY138" i="3"/>
  <c r="BB126" i="3"/>
  <c r="BB125" i="3"/>
  <c r="AV153" i="3"/>
  <c r="BB144" i="3"/>
  <c r="AY172" i="3"/>
  <c r="AU177" i="3"/>
  <c r="BB134" i="3"/>
  <c r="AV133" i="3"/>
  <c r="BB171" i="3"/>
  <c r="AY151" i="3"/>
  <c r="AU153" i="3"/>
  <c r="AY165" i="3"/>
  <c r="BA172" i="3"/>
  <c r="AX176" i="3"/>
  <c r="AV141" i="3"/>
  <c r="AV129" i="3"/>
  <c r="AU156" i="3"/>
  <c r="BB123" i="3"/>
  <c r="AY161" i="3"/>
  <c r="AU120" i="3"/>
  <c r="AU155" i="3"/>
  <c r="AY168" i="3"/>
  <c r="AV140" i="3"/>
  <c r="I112" i="3"/>
  <c r="I186" i="3" s="1"/>
  <c r="I185" i="3"/>
  <c r="I146" i="3"/>
  <c r="I187" i="3" s="1"/>
  <c r="L146" i="3"/>
  <c r="L112" i="3"/>
  <c r="L185" i="3"/>
  <c r="L179" i="3"/>
  <c r="L188" i="3" s="1"/>
  <c r="G179" i="3"/>
  <c r="G188" i="3" s="1"/>
  <c r="G146" i="3"/>
  <c r="G187" i="3" s="1"/>
  <c r="G112" i="3"/>
  <c r="G186" i="3" s="1"/>
  <c r="G185" i="3"/>
  <c r="H117" i="3"/>
  <c r="H151" i="3"/>
  <c r="F179" i="3"/>
  <c r="F188" i="3" s="1"/>
  <c r="F146" i="3"/>
  <c r="F185" i="3"/>
  <c r="F112" i="3"/>
  <c r="E151" i="3"/>
  <c r="E117" i="3"/>
  <c r="K151" i="3"/>
  <c r="K117" i="3"/>
  <c r="J179" i="3"/>
  <c r="J188" i="3" s="1"/>
  <c r="J146" i="3"/>
  <c r="J112" i="3"/>
  <c r="J185" i="3"/>
  <c r="D112" i="3"/>
  <c r="AX112" i="3" s="1"/>
  <c r="D185" i="3"/>
  <c r="D179" i="3"/>
  <c r="D188" i="3" s="1"/>
  <c r="D146" i="3"/>
  <c r="AU117" i="3" l="1"/>
  <c r="AV117" i="3"/>
  <c r="BA112" i="3"/>
  <c r="AY146" i="3"/>
  <c r="BB112" i="3"/>
  <c r="AX146" i="3"/>
  <c r="AU151" i="3"/>
  <c r="BA146" i="3"/>
  <c r="AV151" i="3"/>
  <c r="BB146" i="3"/>
  <c r="AY112" i="3"/>
  <c r="D187" i="3"/>
  <c r="J187" i="3"/>
  <c r="F187" i="3"/>
  <c r="L187" i="3"/>
  <c r="J186" i="3"/>
  <c r="F186" i="3"/>
  <c r="L186" i="3"/>
  <c r="D186" i="3"/>
  <c r="H185" i="3"/>
  <c r="H179" i="3"/>
  <c r="H188" i="3" s="1"/>
  <c r="H112" i="3"/>
  <c r="H146" i="3"/>
  <c r="K185" i="3"/>
  <c r="K179" i="3"/>
  <c r="K188" i="3" s="1"/>
  <c r="K112" i="3"/>
  <c r="K146" i="3"/>
  <c r="E179" i="3"/>
  <c r="E188" i="3" s="1"/>
  <c r="E146" i="3"/>
  <c r="E185" i="3"/>
  <c r="E112" i="3"/>
  <c r="AU112" i="3" s="1"/>
  <c r="AU146" i="3" l="1"/>
  <c r="AV146" i="3"/>
  <c r="AV112" i="3"/>
  <c r="E187" i="3"/>
  <c r="E186" i="3"/>
  <c r="H187" i="3"/>
  <c r="K186" i="3"/>
  <c r="H186" i="3"/>
  <c r="K187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325872A-D032-4347-9D3A-AE8B7D544356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D1D49380-C857-407E-9867-C32F2E061A0B}" name="WorksheetConnection_Calculations!$A$142:$B$169" type="102" refreshedVersion="6" minRefreshableVersion="5">
    <extLst>
      <ext xmlns:x15="http://schemas.microsoft.com/office/spreadsheetml/2010/11/main" uri="{DE250136-89BD-433C-8126-D09CA5730AF9}">
        <x15:connection id="Range">
          <x15:rangePr sourceName="_xlcn.WorksheetConnection_CalculationsA142B1691"/>
        </x15:connection>
      </ext>
    </extLst>
  </connection>
</connections>
</file>

<file path=xl/sharedStrings.xml><?xml version="1.0" encoding="utf-8"?>
<sst xmlns="http://schemas.openxmlformats.org/spreadsheetml/2006/main" count="32071" uniqueCount="139">
  <si>
    <t>Greenhouse gas emissions by source sector (source: EEA) [env_air_gge]</t>
  </si>
  <si>
    <t>Last update</t>
  </si>
  <si>
    <t>Extracted on</t>
  </si>
  <si>
    <t>Source of data</t>
  </si>
  <si>
    <t>European Environment Agency (EEA)</t>
  </si>
  <si>
    <t>UNIT</t>
  </si>
  <si>
    <t>Thousand tonnes</t>
  </si>
  <si>
    <t>AIRPOL</t>
  </si>
  <si>
    <t>Greenhouse gases (CO2, N2O in CO2 equivalent, CH4 in CO2 equivalent, HFC in CO2 equivalent, PFC in CO2 equivalent, SF6 in CO2 equivalent, NF3 in CO2 equivalent)</t>
  </si>
  <si>
    <t>SRC_CRF</t>
  </si>
  <si>
    <t>Total (excluding memo items)</t>
  </si>
  <si>
    <t>GEO/TIME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</si>
  <si>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</si>
  <si>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</si>
  <si>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</si>
  <si>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</si>
  <si>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</si>
  <si>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</si>
  <si>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</si>
  <si>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</si>
  <si>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</si>
  <si>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</si>
  <si>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</si>
  <si>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</si>
  <si>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</si>
  <si>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</si>
  <si>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</si>
  <si>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</si>
  <si>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</si>
  <si>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</si>
  <si>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</si>
  <si>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</si>
  <si>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</si>
  <si>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</si>
  <si>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</si>
  <si>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</si>
  <si>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</si>
  <si>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</si>
  <si>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</si>
  <si>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</si>
  <si>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</si>
  <si>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European Union - 28 countries (2013-2020)</t>
  </si>
  <si>
    <t>Belgium</t>
  </si>
  <si>
    <t>Bulgaria</t>
  </si>
  <si>
    <t>Czechia</t>
  </si>
  <si>
    <t>Denmark</t>
  </si>
  <si>
    <t>Germany (until 1990 former territory of the FRG)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</si>
  <si>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</si>
  <si>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</si>
  <si>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</si>
  <si>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</si>
  <si>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</si>
  <si>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</si>
  <si>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</si>
  <si>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</si>
  <si>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</si>
  <si>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</si>
  <si>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</si>
  <si>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</si>
  <si>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</si>
  <si>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</si>
  <si>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</si>
  <si>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</si>
  <si>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</si>
  <si>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</si>
  <si>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</si>
  <si>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</si>
  <si>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</si>
  <si>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</si>
  <si>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</si>
  <si>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Special value:</t>
  </si>
  <si>
    <t>:</t>
  </si>
  <si>
    <t>not available</t>
  </si>
  <si>
    <t>Total (excluding LULUCF and memo items)</t>
  </si>
  <si>
    <t>Total (excluding LULUCF and memo items, including international aviation)</t>
  </si>
  <si>
    <t>Energy</t>
  </si>
  <si>
    <t>Industrial processes and product use</t>
  </si>
  <si>
    <t>Agriculture</t>
  </si>
  <si>
    <t>Land use, land use change, and forestry (LULUCF)</t>
  </si>
  <si>
    <t>Waste management</t>
  </si>
  <si>
    <t>Other sectors</t>
  </si>
  <si>
    <t>Carbon dioxide</t>
  </si>
  <si>
    <t>Methane</t>
  </si>
  <si>
    <t>Methane (CO2 equivalent)</t>
  </si>
  <si>
    <t>Nitrous oxide</t>
  </si>
  <si>
    <t>Nitrous oxide (CO2 equivalent)</t>
  </si>
  <si>
    <t>Hydrofluorocarbones (CO2 equivalent)</t>
  </si>
  <si>
    <t>Perfluorocarbones (CO2 equivalent)</t>
  </si>
  <si>
    <t>Hydrofluorocarbones and perfluorocarbones - not specified mix (CO2 equivalent)</t>
  </si>
  <si>
    <t>Sulphur hexafluoride (CO2 equivalent)</t>
  </si>
  <si>
    <t>Nitrogen trifluoride (CO2 equivalent)</t>
  </si>
  <si>
    <t>Reduction to 55% flat</t>
  </si>
  <si>
    <t>Germany</t>
  </si>
  <si>
    <t>EU28</t>
  </si>
  <si>
    <t>GEO/TIME/Population</t>
  </si>
  <si>
    <t>GEO/TIME/GDP</t>
  </si>
  <si>
    <t>European Union - 28 countries</t>
  </si>
  <si>
    <t>in mln</t>
  </si>
  <si>
    <t>Current CO2-output</t>
  </si>
  <si>
    <t>Reduction to 50% flat</t>
  </si>
  <si>
    <t>Source: https://www.rijksoverheid.nl/actueel/nieuws/2020/02/17/kabinet-stelt-met-sde-%E2%82%AC5-miljard-beschikbaar-voor-co%E2%82%82-reductie</t>
  </si>
  <si>
    <t>GDP at market prices in 2018, in million euros</t>
  </si>
  <si>
    <t>CO2 output and target per MS</t>
  </si>
  <si>
    <t>Unprofitable top margin (four brackets)</t>
  </si>
  <si>
    <t>e.g. wind</t>
  </si>
  <si>
    <t>e.g. solar-pv</t>
  </si>
  <si>
    <t>e.g. geothermal</t>
  </si>
  <si>
    <t>Comment: values are taken from the Netherlands, we are aware that conditions per MS might vary</t>
  </si>
  <si>
    <t>Historic CO2-emission</t>
  </si>
  <si>
    <t>Additional reduction to be achieved between 2018-2030</t>
  </si>
  <si>
    <t>Number of years</t>
  </si>
  <si>
    <t>Key results EU28</t>
  </si>
  <si>
    <t>Low</t>
  </si>
  <si>
    <t>Moderate</t>
  </si>
  <si>
    <t>High</t>
  </si>
  <si>
    <t>Total population 2018 (in mln)</t>
  </si>
  <si>
    <t>Total population 2030 (in mln)</t>
  </si>
  <si>
    <t>Annual UTM per capita (period 2018-2030)</t>
  </si>
  <si>
    <t>Annual UTM as share of GDP (2018-2030)</t>
  </si>
  <si>
    <t>Annual UTM (2018-2030) (bln euro)</t>
  </si>
  <si>
    <t>Total UTM (bln euro)</t>
  </si>
  <si>
    <t>Annual UTM per member state (period 2018-2030), 55 percent scenario</t>
  </si>
  <si>
    <t>UTM low</t>
  </si>
  <si>
    <t>UTM moderate</t>
  </si>
  <si>
    <t>UTM high</t>
  </si>
  <si>
    <t>Total UTM per MS to achieve 2030 targets (x 1mln)</t>
  </si>
  <si>
    <t>Annual UTM per member state (period 2018-2030) x1 mln</t>
  </si>
  <si>
    <t>55% target</t>
  </si>
  <si>
    <t>60% target</t>
  </si>
  <si>
    <t>CO2-reduction-target</t>
  </si>
  <si>
    <t>Annual UTM per member state (period 2018-2030), 50 percent scenario</t>
  </si>
  <si>
    <t>Annual UTM per member state (period 2018-2030), 60 percent scenario</t>
  </si>
  <si>
    <t>Reduction to 60% flat</t>
  </si>
  <si>
    <t xml:space="preserve"> /ton CO2</t>
  </si>
  <si>
    <t>year</t>
  </si>
  <si>
    <t>CO2-reduction</t>
  </si>
  <si>
    <t>Reference inflation: https://www.inflation.eu/nl/inflatiecijfers/europa/historische-inflatie/hicp-inflatie-europa.aspx</t>
  </si>
  <si>
    <t>UTM EU value, approx 125 euro/ton</t>
  </si>
  <si>
    <t>40%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</si>
</sst>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€&quot;\ * #,##0.00_ ;_ &quot;€&quot;\ * \-#,##0.00_ ;_ &quot;€&quot;\ * &quot;-&quot;??_ ;_ @_ "/>
    <numFmt numFmtId="164" formatCode="_-* #,##0.00\ _z_ł_-;\-* #,##0.00\ _z_ł_-;_-* &quot;-&quot;??\ _z_ł_-;_-@_-"/>
    <numFmt numFmtId="165" formatCode="_-* #,##0\ _z_ł_-;\-* #,##0\ _z_ł_-;_-* &quot;-&quot;??\ _z_ł_-;_-@_-"/>
    <numFmt numFmtId="166" formatCode="_ [$€-413]\ * #,##0_ ;_ [$€-413]\ * \-#,##0_ ;_ [$€-413]\ * &quot;-&quot;??_ ;_ @_ "/>
    <numFmt numFmtId="167" formatCode="_-* #,##0.0\ _z_ł_-;\-* #,##0.0\ _z_ł_-;_-* &quot;-&quot;??\ _z_ł_-;_-@_-"/>
    <numFmt numFmtId="168" formatCode="&quot;€&quot;\ #,##0"/>
    <numFmt numFmtId="169" formatCode="0.0%"/>
    <numFmt numFmtId="170" formatCode="_ &quot;€&quot;\ * #,##0_ ;_ &quot;€&quot;\ * \-#,##0_ ;_ &quot;€&quot;\ * &quot;-&quot;??_ ;_ @_ "/>
  </numFmts>
  <fonts count="19" x14ac:knownFonts="1">
    <font>
      <sz val="11"/>
      <name val="Arial"/>
      <charset val="238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</font>
    <font>
      <sz val="10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CDE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E7F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14">
    <xf numFmtId="0" fontId="0" fillId="0" borderId="0" xfId="0"/>
    <xf numFmtId="165" fontId="6" fillId="2" borderId="0" xfId="1" applyNumberFormat="1" applyFont="1" applyFill="1" applyBorder="1" applyAlignment="1">
      <alignment wrapText="1"/>
    </xf>
    <xf numFmtId="0" fontId="0" fillId="0" borderId="0" xfId="0" applyAlignment="1">
      <alignment wrapText="1"/>
    </xf>
    <xf numFmtId="166" fontId="0" fillId="3" borderId="0" xfId="0" applyNumberFormat="1" applyFill="1" applyAlignment="1">
      <alignment wrapText="1"/>
    </xf>
    <xf numFmtId="165" fontId="3" fillId="2" borderId="0" xfId="1" applyNumberFormat="1" applyFont="1" applyFill="1" applyBorder="1" applyAlignment="1">
      <alignment wrapText="1"/>
    </xf>
    <xf numFmtId="165" fontId="8" fillId="2" borderId="0" xfId="1" applyNumberFormat="1" applyFont="1" applyFill="1" applyBorder="1" applyAlignment="1"/>
    <xf numFmtId="9" fontId="0" fillId="3" borderId="0" xfId="2" applyFont="1" applyFill="1" applyAlignment="1">
      <alignment wrapText="1"/>
    </xf>
    <xf numFmtId="167" fontId="0" fillId="3" borderId="0" xfId="1" applyNumberFormat="1" applyFont="1" applyFill="1" applyAlignment="1">
      <alignment wrapText="1"/>
    </xf>
    <xf numFmtId="165" fontId="3" fillId="4" borderId="10" xfId="1" applyNumberFormat="1" applyFont="1" applyFill="1" applyBorder="1" applyAlignment="1"/>
    <xf numFmtId="165" fontId="3" fillId="5" borderId="10" xfId="1" applyNumberFormat="1" applyFont="1" applyFill="1" applyBorder="1" applyAlignment="1"/>
    <xf numFmtId="165" fontId="3" fillId="5" borderId="11" xfId="1" applyNumberFormat="1" applyFont="1" applyFill="1" applyBorder="1" applyAlignment="1"/>
    <xf numFmtId="165" fontId="10" fillId="5" borderId="12" xfId="1" applyNumberFormat="1" applyFont="1" applyFill="1" applyBorder="1" applyAlignment="1"/>
    <xf numFmtId="0" fontId="11" fillId="4" borderId="14" xfId="0" applyFont="1" applyFill="1" applyBorder="1"/>
    <xf numFmtId="165" fontId="8" fillId="6" borderId="0" xfId="1" applyNumberFormat="1" applyFont="1" applyFill="1" applyBorder="1" applyAlignment="1"/>
    <xf numFmtId="165" fontId="8" fillId="6" borderId="3" xfId="1" applyNumberFormat="1" applyFont="1" applyFill="1" applyBorder="1" applyAlignment="1"/>
    <xf numFmtId="165" fontId="0" fillId="7" borderId="2" xfId="1" applyNumberFormat="1" applyFont="1" applyFill="1" applyBorder="1"/>
    <xf numFmtId="0" fontId="0" fillId="7" borderId="0" xfId="0" applyFill="1"/>
    <xf numFmtId="165" fontId="1" fillId="7" borderId="0" xfId="0" applyNumberFormat="1" applyFont="1" applyFill="1"/>
    <xf numFmtId="165" fontId="1" fillId="7" borderId="3" xfId="0" applyNumberFormat="1" applyFont="1" applyFill="1" applyBorder="1"/>
    <xf numFmtId="165" fontId="0" fillId="7" borderId="7" xfId="1" applyNumberFormat="1" applyFont="1" applyFill="1" applyBorder="1"/>
    <xf numFmtId="0" fontId="0" fillId="7" borderId="8" xfId="0" applyFill="1" applyBorder="1"/>
    <xf numFmtId="165" fontId="1" fillId="7" borderId="8" xfId="0" applyNumberFormat="1" applyFont="1" applyFill="1" applyBorder="1"/>
    <xf numFmtId="165" fontId="1" fillId="7" borderId="9" xfId="0" applyNumberFormat="1" applyFont="1" applyFill="1" applyBorder="1"/>
    <xf numFmtId="165" fontId="4" fillId="7" borderId="4" xfId="1" applyNumberFormat="1" applyFont="1" applyFill="1" applyBorder="1"/>
    <xf numFmtId="0" fontId="0" fillId="7" borderId="5" xfId="0" applyFill="1" applyBorder="1"/>
    <xf numFmtId="165" fontId="4" fillId="7" borderId="5" xfId="0" applyNumberFormat="1" applyFont="1" applyFill="1" applyBorder="1"/>
    <xf numFmtId="165" fontId="4" fillId="7" borderId="6" xfId="0" applyNumberFormat="1" applyFont="1" applyFill="1" applyBorder="1"/>
    <xf numFmtId="165" fontId="0" fillId="7" borderId="0" xfId="1" applyNumberFormat="1" applyFont="1" applyFill="1" applyBorder="1"/>
    <xf numFmtId="165" fontId="0" fillId="7" borderId="3" xfId="1" applyNumberFormat="1" applyFont="1" applyFill="1" applyBorder="1"/>
    <xf numFmtId="165" fontId="0" fillId="7" borderId="8" xfId="1" applyNumberFormat="1" applyFont="1" applyFill="1" applyBorder="1"/>
    <xf numFmtId="165" fontId="0" fillId="7" borderId="9" xfId="1" applyNumberFormat="1" applyFont="1" applyFill="1" applyBorder="1"/>
    <xf numFmtId="165" fontId="8" fillId="6" borderId="2" xfId="1" applyNumberFormat="1" applyFont="1" applyFill="1" applyBorder="1" applyAlignment="1"/>
    <xf numFmtId="0" fontId="11" fillId="4" borderId="13" xfId="0" applyFont="1" applyFill="1" applyBorder="1" applyAlignment="1">
      <alignment vertical="center"/>
    </xf>
    <xf numFmtId="165" fontId="8" fillId="6" borderId="2" xfId="1" applyNumberFormat="1" applyFont="1" applyFill="1" applyBorder="1" applyAlignment="1">
      <alignment horizontal="center"/>
    </xf>
    <xf numFmtId="165" fontId="8" fillId="6" borderId="0" xfId="1" applyNumberFormat="1" applyFont="1" applyFill="1" applyBorder="1" applyAlignment="1">
      <alignment horizontal="center"/>
    </xf>
    <xf numFmtId="165" fontId="8" fillId="6" borderId="3" xfId="1" applyNumberFormat="1" applyFont="1" applyFill="1" applyBorder="1" applyAlignment="1">
      <alignment horizontal="center"/>
    </xf>
    <xf numFmtId="12" fontId="8" fillId="6" borderId="2" xfId="1" applyNumberFormat="1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vertical="center"/>
    </xf>
    <xf numFmtId="165" fontId="8" fillId="6" borderId="10" xfId="1" applyNumberFormat="1" applyFont="1" applyFill="1" applyBorder="1" applyAlignment="1">
      <alignment horizontal="center"/>
    </xf>
    <xf numFmtId="165" fontId="0" fillId="7" borderId="10" xfId="1" applyNumberFormat="1" applyFont="1" applyFill="1" applyBorder="1"/>
    <xf numFmtId="165" fontId="0" fillId="7" borderId="11" xfId="1" applyNumberFormat="1" applyFont="1" applyFill="1" applyBorder="1"/>
    <xf numFmtId="168" fontId="0" fillId="8" borderId="2" xfId="2" applyNumberFormat="1" applyFont="1" applyFill="1" applyBorder="1"/>
    <xf numFmtId="168" fontId="0" fillId="8" borderId="0" xfId="2" applyNumberFormat="1" applyFont="1" applyFill="1" applyBorder="1"/>
    <xf numFmtId="168" fontId="0" fillId="8" borderId="3" xfId="2" applyNumberFormat="1" applyFont="1" applyFill="1" applyBorder="1"/>
    <xf numFmtId="168" fontId="0" fillId="8" borderId="7" xfId="2" applyNumberFormat="1" applyFont="1" applyFill="1" applyBorder="1"/>
    <xf numFmtId="168" fontId="0" fillId="8" borderId="8" xfId="2" applyNumberFormat="1" applyFont="1" applyFill="1" applyBorder="1"/>
    <xf numFmtId="168" fontId="0" fillId="8" borderId="9" xfId="2" applyNumberFormat="1" applyFont="1" applyFill="1" applyBorder="1"/>
    <xf numFmtId="168" fontId="4" fillId="8" borderId="4" xfId="2" applyNumberFormat="1" applyFont="1" applyFill="1" applyBorder="1"/>
    <xf numFmtId="168" fontId="4" fillId="8" borderId="5" xfId="2" applyNumberFormat="1" applyFont="1" applyFill="1" applyBorder="1"/>
    <xf numFmtId="168" fontId="4" fillId="8" borderId="6" xfId="2" applyNumberFormat="1" applyFont="1" applyFill="1" applyBorder="1"/>
    <xf numFmtId="165" fontId="0" fillId="9" borderId="0" xfId="1" applyNumberFormat="1" applyFont="1" applyFill="1" applyBorder="1"/>
    <xf numFmtId="165" fontId="0" fillId="9" borderId="2" xfId="1" applyNumberFormat="1" applyFont="1" applyFill="1" applyBorder="1"/>
    <xf numFmtId="165" fontId="0" fillId="9" borderId="3" xfId="1" applyNumberFormat="1" applyFont="1" applyFill="1" applyBorder="1"/>
    <xf numFmtId="0" fontId="0" fillId="10" borderId="0" xfId="0" applyFill="1" applyAlignment="1">
      <alignment wrapText="1"/>
    </xf>
    <xf numFmtId="166" fontId="0" fillId="10" borderId="0" xfId="0" applyNumberFormat="1" applyFill="1" applyAlignment="1">
      <alignment wrapText="1"/>
    </xf>
    <xf numFmtId="0" fontId="1" fillId="10" borderId="0" xfId="0" applyFont="1" applyFill="1" applyAlignment="1">
      <alignment wrapText="1"/>
    </xf>
    <xf numFmtId="0" fontId="1" fillId="10" borderId="0" xfId="0" applyFont="1" applyFill="1" applyAlignment="1"/>
    <xf numFmtId="9" fontId="0" fillId="10" borderId="0" xfId="2" applyFont="1" applyFill="1" applyAlignment="1">
      <alignment wrapText="1"/>
    </xf>
    <xf numFmtId="0" fontId="4" fillId="10" borderId="0" xfId="0" applyFont="1" applyFill="1" applyAlignment="1">
      <alignment wrapText="1"/>
    </xf>
    <xf numFmtId="0" fontId="0" fillId="10" borderId="0" xfId="0" applyFill="1"/>
    <xf numFmtId="165" fontId="0" fillId="10" borderId="0" xfId="1" applyNumberFormat="1" applyFont="1" applyFill="1" applyAlignment="1">
      <alignment wrapText="1"/>
    </xf>
    <xf numFmtId="165" fontId="3" fillId="10" borderId="1" xfId="1" applyNumberFormat="1" applyFont="1" applyFill="1" applyBorder="1" applyAlignment="1">
      <alignment wrapText="1"/>
    </xf>
    <xf numFmtId="165" fontId="1" fillId="10" borderId="0" xfId="0" applyNumberFormat="1" applyFont="1" applyFill="1" applyAlignment="1">
      <alignment wrapText="1"/>
    </xf>
    <xf numFmtId="165" fontId="0" fillId="10" borderId="0" xfId="0" applyNumberFormat="1" applyFill="1" applyAlignment="1">
      <alignment wrapText="1"/>
    </xf>
    <xf numFmtId="165" fontId="6" fillId="10" borderId="1" xfId="1" applyNumberFormat="1" applyFont="1" applyFill="1" applyBorder="1" applyAlignment="1">
      <alignment wrapText="1"/>
    </xf>
    <xf numFmtId="165" fontId="8" fillId="10" borderId="0" xfId="1" applyNumberFormat="1" applyFont="1" applyFill="1" applyBorder="1" applyAlignment="1">
      <alignment wrapText="1"/>
    </xf>
    <xf numFmtId="164" fontId="8" fillId="10" borderId="0" xfId="1" applyFont="1" applyFill="1" applyBorder="1" applyAlignment="1">
      <alignment wrapText="1"/>
    </xf>
    <xf numFmtId="165" fontId="8" fillId="10" borderId="1" xfId="1" applyNumberFormat="1" applyFont="1" applyFill="1" applyBorder="1" applyAlignment="1">
      <alignment wrapText="1"/>
    </xf>
    <xf numFmtId="164" fontId="6" fillId="10" borderId="0" xfId="1" applyFont="1" applyFill="1" applyAlignment="1">
      <alignment wrapText="1"/>
    </xf>
    <xf numFmtId="10" fontId="0" fillId="10" borderId="0" xfId="2" applyNumberFormat="1" applyFont="1" applyFill="1" applyAlignment="1">
      <alignment wrapText="1"/>
    </xf>
    <xf numFmtId="10" fontId="8" fillId="10" borderId="0" xfId="2" applyNumberFormat="1" applyFont="1" applyFill="1" applyAlignment="1">
      <alignment wrapText="1"/>
    </xf>
    <xf numFmtId="165" fontId="4" fillId="10" borderId="0" xfId="0" applyNumberFormat="1" applyFont="1" applyFill="1" applyAlignment="1">
      <alignment wrapText="1"/>
    </xf>
    <xf numFmtId="0" fontId="3" fillId="10" borderId="0" xfId="0" applyNumberFormat="1" applyFont="1" applyFill="1" applyBorder="1" applyAlignment="1"/>
    <xf numFmtId="165" fontId="0" fillId="10" borderId="0" xfId="1" applyNumberFormat="1" applyFont="1" applyFill="1"/>
    <xf numFmtId="165" fontId="3" fillId="10" borderId="0" xfId="1" applyNumberFormat="1" applyFont="1" applyFill="1" applyBorder="1" applyAlignment="1"/>
    <xf numFmtId="0" fontId="0" fillId="10" borderId="0" xfId="0" applyFill="1" applyAlignment="1">
      <alignment horizontal="center" wrapText="1"/>
    </xf>
    <xf numFmtId="0" fontId="1" fillId="10" borderId="0" xfId="0" applyFont="1" applyFill="1" applyAlignment="1">
      <alignment horizontal="center" wrapText="1"/>
    </xf>
    <xf numFmtId="165" fontId="0" fillId="9" borderId="7" xfId="1" applyNumberFormat="1" applyFont="1" applyFill="1" applyBorder="1"/>
    <xf numFmtId="165" fontId="0" fillId="9" borderId="8" xfId="1" applyNumberFormat="1" applyFont="1" applyFill="1" applyBorder="1"/>
    <xf numFmtId="165" fontId="0" fillId="9" borderId="9" xfId="1" applyNumberFormat="1" applyFont="1" applyFill="1" applyBorder="1"/>
    <xf numFmtId="0" fontId="0" fillId="10" borderId="8" xfId="0" applyFill="1" applyBorder="1" applyAlignment="1">
      <alignment wrapText="1"/>
    </xf>
    <xf numFmtId="0" fontId="0" fillId="10" borderId="0" xfId="0" applyFill="1" applyBorder="1" applyAlignment="1">
      <alignment wrapText="1"/>
    </xf>
    <xf numFmtId="168" fontId="0" fillId="8" borderId="0" xfId="2" applyNumberFormat="1" applyFont="1" applyFill="1"/>
    <xf numFmtId="165" fontId="4" fillId="7" borderId="12" xfId="1" applyNumberFormat="1" applyFont="1" applyFill="1" applyBorder="1"/>
    <xf numFmtId="165" fontId="4" fillId="7" borderId="5" xfId="1" applyNumberFormat="1" applyFont="1" applyFill="1" applyBorder="1"/>
    <xf numFmtId="165" fontId="4" fillId="7" borderId="6" xfId="1" applyNumberFormat="1" applyFont="1" applyFill="1" applyBorder="1"/>
    <xf numFmtId="165" fontId="12" fillId="9" borderId="4" xfId="1" applyNumberFormat="1" applyFont="1" applyFill="1" applyBorder="1"/>
    <xf numFmtId="165" fontId="12" fillId="9" borderId="5" xfId="1" applyNumberFormat="1" applyFont="1" applyFill="1" applyBorder="1"/>
    <xf numFmtId="165" fontId="12" fillId="9" borderId="6" xfId="1" applyNumberFormat="1" applyFont="1" applyFill="1" applyBorder="1"/>
    <xf numFmtId="165" fontId="3" fillId="10" borderId="17" xfId="1" applyNumberFormat="1" applyFont="1" applyFill="1" applyBorder="1" applyAlignment="1">
      <alignment wrapText="1"/>
    </xf>
    <xf numFmtId="165" fontId="3" fillId="10" borderId="18" xfId="1" applyNumberFormat="1" applyFont="1" applyFill="1" applyBorder="1" applyAlignment="1">
      <alignment wrapText="1"/>
    </xf>
    <xf numFmtId="165" fontId="14" fillId="6" borderId="2" xfId="1" applyNumberFormat="1" applyFont="1" applyFill="1" applyBorder="1"/>
    <xf numFmtId="165" fontId="14" fillId="6" borderId="0" xfId="1" applyNumberFormat="1" applyFont="1" applyFill="1"/>
    <xf numFmtId="165" fontId="14" fillId="6" borderId="3" xfId="1" applyNumberFormat="1" applyFont="1" applyFill="1" applyBorder="1"/>
    <xf numFmtId="165" fontId="14" fillId="6" borderId="0" xfId="1" applyNumberFormat="1" applyFont="1" applyFill="1" applyBorder="1"/>
    <xf numFmtId="0" fontId="12" fillId="0" borderId="16" xfId="0" applyFont="1" applyBorder="1" applyAlignment="1">
      <alignment wrapText="1"/>
    </xf>
    <xf numFmtId="165" fontId="15" fillId="5" borderId="10" xfId="1" applyNumberFormat="1" applyFont="1" applyFill="1" applyBorder="1"/>
    <xf numFmtId="165" fontId="15" fillId="5" borderId="11" xfId="1" applyNumberFormat="1" applyFont="1" applyFill="1" applyBorder="1"/>
    <xf numFmtId="165" fontId="16" fillId="5" borderId="12" xfId="1" applyNumberFormat="1" applyFont="1" applyFill="1" applyBorder="1"/>
    <xf numFmtId="165" fontId="15" fillId="4" borderId="10" xfId="1" applyNumberFormat="1" applyFont="1" applyFill="1" applyBorder="1"/>
    <xf numFmtId="170" fontId="0" fillId="12" borderId="2" xfId="3" applyNumberFormat="1" applyFont="1" applyFill="1" applyBorder="1"/>
    <xf numFmtId="170" fontId="0" fillId="12" borderId="0" xfId="3" applyNumberFormat="1" applyFont="1" applyFill="1" applyBorder="1"/>
    <xf numFmtId="170" fontId="0" fillId="12" borderId="3" xfId="3" applyNumberFormat="1" applyFont="1" applyFill="1" applyBorder="1"/>
    <xf numFmtId="170" fontId="0" fillId="12" borderId="7" xfId="3" applyNumberFormat="1" applyFont="1" applyFill="1" applyBorder="1"/>
    <xf numFmtId="170" fontId="0" fillId="12" borderId="8" xfId="3" applyNumberFormat="1" applyFont="1" applyFill="1" applyBorder="1"/>
    <xf numFmtId="170" fontId="0" fillId="12" borderId="9" xfId="3" applyNumberFormat="1" applyFont="1" applyFill="1" applyBorder="1"/>
    <xf numFmtId="170" fontId="12" fillId="12" borderId="4" xfId="3" applyNumberFormat="1" applyFont="1" applyFill="1" applyBorder="1"/>
    <xf numFmtId="170" fontId="12" fillId="12" borderId="5" xfId="3" applyNumberFormat="1" applyFont="1" applyFill="1" applyBorder="1"/>
    <xf numFmtId="170" fontId="12" fillId="12" borderId="6" xfId="3" applyNumberFormat="1" applyFont="1" applyFill="1" applyBorder="1"/>
    <xf numFmtId="170" fontId="0" fillId="12" borderId="0" xfId="3" applyNumberFormat="1" applyFont="1" applyFill="1"/>
    <xf numFmtId="165" fontId="15" fillId="5" borderId="12" xfId="1" applyNumberFormat="1" applyFont="1" applyFill="1" applyBorder="1"/>
    <xf numFmtId="169" fontId="0" fillId="10" borderId="0" xfId="2" applyNumberFormat="1" applyFont="1" applyFill="1" applyAlignment="1">
      <alignment wrapText="1"/>
    </xf>
    <xf numFmtId="169" fontId="0" fillId="10" borderId="8" xfId="2" applyNumberFormat="1" applyFont="1" applyFill="1" applyBorder="1" applyAlignment="1">
      <alignment wrapText="1"/>
    </xf>
    <xf numFmtId="170" fontId="1" fillId="10" borderId="0" xfId="3" applyNumberFormat="1" applyFont="1" applyFill="1" applyAlignment="1">
      <alignment wrapText="1"/>
    </xf>
    <xf numFmtId="170" fontId="0" fillId="10" borderId="0" xfId="3" applyNumberFormat="1" applyFont="1" applyFill="1" applyAlignment="1">
      <alignment wrapText="1"/>
    </xf>
    <xf numFmtId="170" fontId="0" fillId="10" borderId="8" xfId="3" applyNumberFormat="1" applyFont="1" applyFill="1" applyBorder="1" applyAlignment="1">
      <alignment wrapText="1"/>
    </xf>
    <xf numFmtId="165" fontId="3" fillId="5" borderId="2" xfId="1" applyNumberFormat="1" applyFont="1" applyFill="1" applyBorder="1" applyAlignment="1"/>
    <xf numFmtId="165" fontId="3" fillId="5" borderId="7" xfId="1" applyNumberFormat="1" applyFont="1" applyFill="1" applyBorder="1" applyAlignment="1"/>
    <xf numFmtId="165" fontId="10" fillId="5" borderId="4" xfId="1" applyNumberFormat="1" applyFont="1" applyFill="1" applyBorder="1" applyAlignment="1"/>
    <xf numFmtId="0" fontId="4" fillId="7" borderId="0" xfId="0" applyFont="1" applyFill="1" applyAlignment="1">
      <alignment wrapText="1"/>
    </xf>
    <xf numFmtId="0" fontId="4" fillId="8" borderId="16" xfId="0" applyFont="1" applyFill="1" applyBorder="1" applyAlignment="1">
      <alignment wrapText="1"/>
    </xf>
    <xf numFmtId="165" fontId="3" fillId="4" borderId="2" xfId="1" applyNumberFormat="1" applyFont="1" applyFill="1" applyBorder="1" applyAlignment="1"/>
    <xf numFmtId="165" fontId="12" fillId="9" borderId="13" xfId="1" applyNumberFormat="1" applyFont="1" applyFill="1" applyBorder="1"/>
    <xf numFmtId="0" fontId="4" fillId="0" borderId="13" xfId="0" applyFont="1" applyBorder="1" applyAlignment="1">
      <alignment wrapText="1"/>
    </xf>
    <xf numFmtId="0" fontId="4" fillId="0" borderId="15" xfId="0" applyFont="1" applyBorder="1" applyAlignment="1">
      <alignment wrapText="1"/>
    </xf>
    <xf numFmtId="1" fontId="8" fillId="6" borderId="3" xfId="1" applyNumberFormat="1" applyFont="1" applyFill="1" applyBorder="1" applyAlignment="1">
      <alignment horizontal="center"/>
    </xf>
    <xf numFmtId="164" fontId="17" fillId="10" borderId="2" xfId="1" applyFont="1" applyFill="1" applyBorder="1" applyAlignment="1">
      <alignment wrapText="1"/>
    </xf>
    <xf numFmtId="164" fontId="17" fillId="10" borderId="3" xfId="1" applyFont="1" applyFill="1" applyBorder="1" applyAlignment="1">
      <alignment wrapText="1"/>
    </xf>
    <xf numFmtId="164" fontId="7" fillId="10" borderId="2" xfId="1" applyFont="1" applyFill="1" applyBorder="1" applyAlignment="1">
      <alignment wrapText="1"/>
    </xf>
    <xf numFmtId="164" fontId="7" fillId="10" borderId="3" xfId="1" applyFont="1" applyFill="1" applyBorder="1" applyAlignment="1">
      <alignment wrapText="1"/>
    </xf>
    <xf numFmtId="164" fontId="8" fillId="10" borderId="4" xfId="2" applyNumberFormat="1" applyFont="1" applyFill="1" applyBorder="1" applyAlignment="1">
      <alignment wrapText="1"/>
    </xf>
    <xf numFmtId="164" fontId="8" fillId="10" borderId="6" xfId="2" applyNumberFormat="1" applyFont="1" applyFill="1" applyBorder="1" applyAlignment="1">
      <alignment wrapText="1"/>
    </xf>
    <xf numFmtId="164" fontId="18" fillId="10" borderId="7" xfId="1" applyFont="1" applyFill="1" applyBorder="1" applyAlignment="1">
      <alignment wrapText="1"/>
    </xf>
    <xf numFmtId="164" fontId="18" fillId="10" borderId="9" xfId="1" applyFont="1" applyFill="1" applyBorder="1" applyAlignment="1">
      <alignment wrapText="1"/>
    </xf>
    <xf numFmtId="0" fontId="5" fillId="10" borderId="16" xfId="0" applyFont="1" applyFill="1" applyBorder="1" applyAlignment="1">
      <alignment wrapText="1"/>
    </xf>
    <xf numFmtId="165" fontId="17" fillId="10" borderId="10" xfId="1" applyNumberFormat="1" applyFont="1" applyFill="1" applyBorder="1" applyAlignment="1">
      <alignment wrapText="1"/>
    </xf>
    <xf numFmtId="165" fontId="17" fillId="10" borderId="11" xfId="1" applyNumberFormat="1" applyFont="1" applyFill="1" applyBorder="1" applyAlignment="1">
      <alignment wrapText="1"/>
    </xf>
    <xf numFmtId="165" fontId="7" fillId="10" borderId="10" xfId="1" applyNumberFormat="1" applyFont="1" applyFill="1" applyBorder="1" applyAlignment="1">
      <alignment wrapText="1"/>
    </xf>
    <xf numFmtId="165" fontId="8" fillId="10" borderId="12" xfId="2" applyNumberFormat="1" applyFont="1" applyFill="1" applyBorder="1" applyAlignment="1">
      <alignment wrapText="1"/>
    </xf>
    <xf numFmtId="170" fontId="0" fillId="13" borderId="2" xfId="3" applyNumberFormat="1" applyFont="1" applyFill="1" applyBorder="1"/>
    <xf numFmtId="170" fontId="0" fillId="13" borderId="0" xfId="3" applyNumberFormat="1" applyFont="1" applyFill="1" applyBorder="1"/>
    <xf numFmtId="170" fontId="0" fillId="13" borderId="3" xfId="3" applyNumberFormat="1" applyFont="1" applyFill="1" applyBorder="1"/>
    <xf numFmtId="170" fontId="0" fillId="13" borderId="4" xfId="3" applyNumberFormat="1" applyFont="1" applyFill="1" applyBorder="1"/>
    <xf numFmtId="170" fontId="0" fillId="13" borderId="5" xfId="3" applyNumberFormat="1" applyFont="1" applyFill="1" applyBorder="1"/>
    <xf numFmtId="170" fontId="0" fillId="13" borderId="6" xfId="3" applyNumberFormat="1" applyFont="1" applyFill="1" applyBorder="1"/>
    <xf numFmtId="170" fontId="12" fillId="13" borderId="16" xfId="3" applyNumberFormat="1" applyFont="1" applyFill="1" applyBorder="1"/>
    <xf numFmtId="44" fontId="11" fillId="0" borderId="0" xfId="3" applyFont="1"/>
    <xf numFmtId="165" fontId="0" fillId="10" borderId="0" xfId="1" applyNumberFormat="1" applyFont="1" applyFill="1" applyBorder="1"/>
    <xf numFmtId="0" fontId="0" fillId="10" borderId="0" xfId="0" applyFill="1" applyBorder="1"/>
    <xf numFmtId="164" fontId="0" fillId="10" borderId="0" xfId="1" applyNumberFormat="1" applyFont="1" applyFill="1" applyBorder="1"/>
    <xf numFmtId="165" fontId="15" fillId="5" borderId="2" xfId="1" applyNumberFormat="1" applyFont="1" applyFill="1" applyBorder="1"/>
    <xf numFmtId="165" fontId="16" fillId="5" borderId="4" xfId="1" applyNumberFormat="1" applyFont="1" applyFill="1" applyBorder="1"/>
    <xf numFmtId="165" fontId="15" fillId="12" borderId="13" xfId="1" applyNumberFormat="1" applyFont="1" applyFill="1" applyBorder="1"/>
    <xf numFmtId="165" fontId="15" fillId="12" borderId="14" xfId="1" applyNumberFormat="1" applyFont="1" applyFill="1" applyBorder="1"/>
    <xf numFmtId="165" fontId="15" fillId="12" borderId="15" xfId="1" applyNumberFormat="1" applyFont="1" applyFill="1" applyBorder="1"/>
    <xf numFmtId="165" fontId="8" fillId="14" borderId="2" xfId="1" applyNumberFormat="1" applyFont="1" applyFill="1" applyBorder="1" applyAlignment="1"/>
    <xf numFmtId="165" fontId="8" fillId="14" borderId="0" xfId="1" applyNumberFormat="1" applyFont="1" applyFill="1" applyBorder="1" applyAlignment="1"/>
    <xf numFmtId="165" fontId="8" fillId="14" borderId="3" xfId="1" applyNumberFormat="1" applyFont="1" applyFill="1" applyBorder="1" applyAlignment="1"/>
    <xf numFmtId="165" fontId="3" fillId="14" borderId="2" xfId="1" applyNumberFormat="1" applyFont="1" applyFill="1" applyBorder="1" applyAlignment="1"/>
    <xf numFmtId="165" fontId="3" fillId="14" borderId="0" xfId="1" applyNumberFormat="1" applyFont="1" applyFill="1" applyBorder="1" applyAlignment="1"/>
    <xf numFmtId="165" fontId="3" fillId="14" borderId="3" xfId="1" applyNumberFormat="1" applyFont="1" applyFill="1" applyBorder="1" applyAlignment="1"/>
    <xf numFmtId="165" fontId="3" fillId="14" borderId="4" xfId="1" applyNumberFormat="1" applyFont="1" applyFill="1" applyBorder="1" applyAlignment="1"/>
    <xf numFmtId="165" fontId="3" fillId="14" borderId="5" xfId="1" applyNumberFormat="1" applyFont="1" applyFill="1" applyBorder="1" applyAlignment="1"/>
    <xf numFmtId="165" fontId="3" fillId="14" borderId="6" xfId="1" applyNumberFormat="1" applyFont="1" applyFill="1" applyBorder="1" applyAlignment="1"/>
    <xf numFmtId="0" fontId="15" fillId="10" borderId="0" xfId="0" applyFont="1" applyFill="1"/>
    <xf numFmtId="165" fontId="14" fillId="14" borderId="2" xfId="1" applyNumberFormat="1" applyFont="1" applyFill="1" applyBorder="1"/>
    <xf numFmtId="165" fontId="14" fillId="14" borderId="0" xfId="1" applyNumberFormat="1" applyFont="1" applyFill="1"/>
    <xf numFmtId="165" fontId="14" fillId="14" borderId="3" xfId="1" applyNumberFormat="1" applyFont="1" applyFill="1" applyBorder="1"/>
    <xf numFmtId="165" fontId="15" fillId="14" borderId="2" xfId="1" applyNumberFormat="1" applyFont="1" applyFill="1" applyBorder="1"/>
    <xf numFmtId="165" fontId="15" fillId="14" borderId="0" xfId="1" applyNumberFormat="1" applyFont="1" applyFill="1"/>
    <xf numFmtId="165" fontId="15" fillId="14" borderId="3" xfId="1" applyNumberFormat="1" applyFont="1" applyFill="1" applyBorder="1"/>
    <xf numFmtId="165" fontId="15" fillId="14" borderId="4" xfId="1" applyNumberFormat="1" applyFont="1" applyFill="1" applyBorder="1"/>
    <xf numFmtId="165" fontId="15" fillId="14" borderId="5" xfId="1" applyNumberFormat="1" applyFont="1" applyFill="1" applyBorder="1"/>
    <xf numFmtId="165" fontId="15" fillId="14" borderId="6" xfId="1" applyNumberFormat="1" applyFont="1" applyFill="1" applyBorder="1"/>
    <xf numFmtId="165" fontId="15" fillId="10" borderId="0" xfId="1" applyNumberFormat="1" applyFont="1" applyFill="1"/>
    <xf numFmtId="165" fontId="15" fillId="10" borderId="13" xfId="1" applyNumberFormat="1" applyFont="1" applyFill="1" applyBorder="1"/>
    <xf numFmtId="165" fontId="15" fillId="10" borderId="14" xfId="1" applyNumberFormat="1" applyFont="1" applyFill="1" applyBorder="1"/>
    <xf numFmtId="165" fontId="15" fillId="10" borderId="15" xfId="1" applyNumberFormat="1" applyFont="1" applyFill="1" applyBorder="1"/>
    <xf numFmtId="9" fontId="15" fillId="10" borderId="2" xfId="2" applyFont="1" applyFill="1" applyBorder="1"/>
    <xf numFmtId="9" fontId="15" fillId="10" borderId="0" xfId="2" applyFont="1" applyFill="1" applyBorder="1"/>
    <xf numFmtId="9" fontId="15" fillId="10" borderId="3" xfId="2" applyFont="1" applyFill="1" applyBorder="1"/>
    <xf numFmtId="9" fontId="15" fillId="10" borderId="4" xfId="2" applyFont="1" applyFill="1" applyBorder="1"/>
    <xf numFmtId="9" fontId="15" fillId="10" borderId="5" xfId="2" applyFont="1" applyFill="1" applyBorder="1"/>
    <xf numFmtId="9" fontId="15" fillId="10" borderId="6" xfId="2" applyFont="1" applyFill="1" applyBorder="1"/>
    <xf numFmtId="165" fontId="14" fillId="14" borderId="0" xfId="1" applyNumberFormat="1" applyFont="1" applyFill="1" applyBorder="1"/>
    <xf numFmtId="165" fontId="15" fillId="14" borderId="0" xfId="1" applyNumberFormat="1" applyFont="1" applyFill="1" applyBorder="1"/>
    <xf numFmtId="165" fontId="15" fillId="5" borderId="4" xfId="1" applyNumberFormat="1" applyFont="1" applyFill="1" applyBorder="1"/>
    <xf numFmtId="170" fontId="12" fillId="12" borderId="16" xfId="3" applyNumberFormat="1" applyFont="1" applyFill="1" applyBorder="1"/>
    <xf numFmtId="10" fontId="0" fillId="11" borderId="0" xfId="2" applyNumberFormat="1" applyFont="1" applyFill="1" applyBorder="1"/>
    <xf numFmtId="10" fontId="0" fillId="11" borderId="3" xfId="2" applyNumberFormat="1" applyFont="1" applyFill="1" applyBorder="1"/>
    <xf numFmtId="10" fontId="0" fillId="11" borderId="2" xfId="2" applyNumberFormat="1" applyFont="1" applyFill="1" applyBorder="1"/>
    <xf numFmtId="10" fontId="0" fillId="11" borderId="8" xfId="2" applyNumberFormat="1" applyFont="1" applyFill="1" applyBorder="1"/>
    <xf numFmtId="10" fontId="0" fillId="11" borderId="9" xfId="2" applyNumberFormat="1" applyFont="1" applyFill="1" applyBorder="1"/>
    <xf numFmtId="10" fontId="0" fillId="11" borderId="7" xfId="2" applyNumberFormat="1" applyFont="1" applyFill="1" applyBorder="1"/>
    <xf numFmtId="10" fontId="12" fillId="11" borderId="0" xfId="2" applyNumberFormat="1" applyFont="1" applyFill="1" applyBorder="1"/>
    <xf numFmtId="10" fontId="12" fillId="11" borderId="3" xfId="2" applyNumberFormat="1" applyFont="1" applyFill="1" applyBorder="1"/>
    <xf numFmtId="10" fontId="12" fillId="11" borderId="2" xfId="2" applyNumberFormat="1" applyFont="1" applyFill="1" applyBorder="1"/>
    <xf numFmtId="10" fontId="12" fillId="11" borderId="5" xfId="2" applyNumberFormat="1" applyFont="1" applyFill="1" applyBorder="1"/>
    <xf numFmtId="10" fontId="12" fillId="11" borderId="6" xfId="2" applyNumberFormat="1" applyFont="1" applyFill="1" applyBorder="1"/>
    <xf numFmtId="10" fontId="12" fillId="11" borderId="4" xfId="2" applyNumberFormat="1" applyFont="1" applyFill="1" applyBorder="1"/>
    <xf numFmtId="10" fontId="0" fillId="13" borderId="2" xfId="2" applyNumberFormat="1" applyFont="1" applyFill="1" applyBorder="1"/>
    <xf numFmtId="10" fontId="0" fillId="13" borderId="0" xfId="2" applyNumberFormat="1" applyFont="1" applyFill="1" applyBorder="1"/>
    <xf numFmtId="10" fontId="0" fillId="13" borderId="3" xfId="2" applyNumberFormat="1" applyFont="1" applyFill="1" applyBorder="1"/>
    <xf numFmtId="0" fontId="4" fillId="10" borderId="0" xfId="0" applyFont="1" applyFill="1" applyAlignment="1">
      <alignment horizontal="center" wrapText="1"/>
    </xf>
    <xf numFmtId="0" fontId="13" fillId="4" borderId="13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/>
    </xf>
    <xf numFmtId="0" fontId="13" fillId="4" borderId="15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164" fontId="0" fillId="10" borderId="0" xfId="1" applyFont="1" applyFill="1" applyAlignment="1">
      <alignment wrapText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00"/>
      <color rgb="FF0404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GB"/>
              <a:t>Annual UTM per capita to achieve target of 55 percent emission reduction in 2030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'UTM calc'!$G$81:$I$81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'UTM calc'!$AU$83:$AU$112</c:f>
                <c:numCache>
                  <c:formatCode>General</c:formatCode>
                  <c:ptCount val="30"/>
                  <c:pt idx="0">
                    <c:v>271.81453026315791</c:v>
                  </c:pt>
                  <c:pt idx="1">
                    <c:v>97.9307175</c:v>
                  </c:pt>
                  <c:pt idx="2">
                    <c:v>205.31478726415099</c:v>
                  </c:pt>
                  <c:pt idx="3">
                    <c:v>176.78440431034485</c:v>
                  </c:pt>
                  <c:pt idx="4">
                    <c:v>213.47267747883916</c:v>
                  </c:pt>
                  <c:pt idx="5">
                    <c:v>85.092573076923202</c:v>
                  </c:pt>
                  <c:pt idx="6">
                    <c:v>444.51495000000023</c:v>
                  </c:pt>
                  <c:pt idx="7">
                    <c:v>249.30375841121491</c:v>
                  </c:pt>
                  <c:pt idx="8">
                    <c:v>258.9113858672377</c:v>
                  </c:pt>
                  <c:pt idx="9">
                    <c:v>174.43140986547093</c:v>
                  </c:pt>
                  <c:pt idx="10">
                    <c:v>131.29746890243902</c:v>
                  </c:pt>
                  <c:pt idx="11">
                    <c:v>186.75970600165567</c:v>
                  </c:pt>
                  <c:pt idx="12">
                    <c:v>426.10565555555559</c:v>
                  </c:pt>
                  <c:pt idx="13">
                    <c:v>7.2755881578947861</c:v>
                  </c:pt>
                  <c:pt idx="14">
                    <c:v>0</c:v>
                  </c:pt>
                  <c:pt idx="15">
                    <c:v>591.70429999999999</c:v>
                  </c:pt>
                  <c:pt idx="16">
                    <c:v>122.25020386597944</c:v>
                  </c:pt>
                  <c:pt idx="17">
                    <c:v>155.73915499999995</c:v>
                  </c:pt>
                  <c:pt idx="18">
                    <c:v>317.20783625731002</c:v>
                  </c:pt>
                  <c:pt idx="19">
                    <c:v>286.10501562500002</c:v>
                  </c:pt>
                  <c:pt idx="20">
                    <c:v>292.05392960526325</c:v>
                  </c:pt>
                  <c:pt idx="21">
                    <c:v>237.54629757281549</c:v>
                  </c:pt>
                  <c:pt idx="22">
                    <c:v>12.903984358974398</c:v>
                  </c:pt>
                  <c:pt idx="23">
                    <c:v>241.15939047619059</c:v>
                  </c:pt>
                  <c:pt idx="24">
                    <c:v>106.1422388888889</c:v>
                  </c:pt>
                  <c:pt idx="25">
                    <c:v>263.08077000000003</c:v>
                  </c:pt>
                  <c:pt idx="26">
                    <c:v>119.60084900990103</c:v>
                  </c:pt>
                  <c:pt idx="27">
                    <c:v>111.46262296380098</c:v>
                  </c:pt>
                  <c:pt idx="28">
                    <c:v>0</c:v>
                  </c:pt>
                  <c:pt idx="29">
                    <c:v>195.37029888161752</c:v>
                  </c:pt>
                </c:numCache>
              </c:numRef>
            </c:plus>
            <c:minus>
              <c:numRef>
                <c:f>'UTM calc'!$AV$83:$AV$112</c:f>
                <c:numCache>
                  <c:formatCode>General</c:formatCode>
                  <c:ptCount val="30"/>
                  <c:pt idx="0">
                    <c:v>271.81453026315774</c:v>
                  </c:pt>
                  <c:pt idx="1">
                    <c:v>97.930717500000014</c:v>
                  </c:pt>
                  <c:pt idx="2">
                    <c:v>205.31478726415099</c:v>
                  </c:pt>
                  <c:pt idx="3">
                    <c:v>176.78440431034483</c:v>
                  </c:pt>
                  <c:pt idx="4">
                    <c:v>213.47267747883927</c:v>
                  </c:pt>
                  <c:pt idx="5">
                    <c:v>85.092573076923145</c:v>
                  </c:pt>
                  <c:pt idx="6">
                    <c:v>444.51495000000011</c:v>
                  </c:pt>
                  <c:pt idx="7">
                    <c:v>249.30375841121497</c:v>
                  </c:pt>
                  <c:pt idx="8">
                    <c:v>258.91138586723753</c:v>
                  </c:pt>
                  <c:pt idx="9">
                    <c:v>174.43140986547081</c:v>
                  </c:pt>
                  <c:pt idx="10">
                    <c:v>131.29746890243905</c:v>
                  </c:pt>
                  <c:pt idx="11">
                    <c:v>186.75970600165567</c:v>
                  </c:pt>
                  <c:pt idx="12">
                    <c:v>426.10565555555593</c:v>
                  </c:pt>
                  <c:pt idx="13">
                    <c:v>7.2755881578947879</c:v>
                  </c:pt>
                  <c:pt idx="14">
                    <c:v>0</c:v>
                  </c:pt>
                  <c:pt idx="15">
                    <c:v>591.7043000000001</c:v>
                  </c:pt>
                  <c:pt idx="16">
                    <c:v>122.25020386597942</c:v>
                  </c:pt>
                  <c:pt idx="17">
                    <c:v>155.73915500000004</c:v>
                  </c:pt>
                  <c:pt idx="18">
                    <c:v>317.20783625730985</c:v>
                  </c:pt>
                  <c:pt idx="19">
                    <c:v>286.10501562499985</c:v>
                  </c:pt>
                  <c:pt idx="20">
                    <c:v>292.05392960526308</c:v>
                  </c:pt>
                  <c:pt idx="21">
                    <c:v>237.54629757281555</c:v>
                  </c:pt>
                  <c:pt idx="22">
                    <c:v>12.903984358974395</c:v>
                  </c:pt>
                  <c:pt idx="23">
                    <c:v>241.15939047619054</c:v>
                  </c:pt>
                  <c:pt idx="24">
                    <c:v>106.1422388888889</c:v>
                  </c:pt>
                  <c:pt idx="25">
                    <c:v>263.08077000000026</c:v>
                  </c:pt>
                  <c:pt idx="26">
                    <c:v>119.60084900990097</c:v>
                  </c:pt>
                  <c:pt idx="27">
                    <c:v>111.46262296380101</c:v>
                  </c:pt>
                  <c:pt idx="28">
                    <c:v>0</c:v>
                  </c:pt>
                  <c:pt idx="29">
                    <c:v>195.37029888161754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'UTM calc'!$A$83:$A$112</c:f>
              <c:strCache>
                <c:ptCount val="30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7">
                  <c:v> United Kingdom </c:v>
                </c:pt>
                <c:pt idx="29">
                  <c:v> EU28 </c:v>
                </c:pt>
              </c:strCache>
            </c:strRef>
          </c:cat>
          <c:val>
            <c:numRef>
              <c:f>'UTM calc'!$H$83:$H$112</c:f>
              <c:numCache>
                <c:formatCode>_-* #,##0\ _z_ł_-;\-* #,##0\ _z_ł_-;_-* "-"??\ _z_ł_-;_-@_-</c:formatCode>
                <c:ptCount val="30"/>
                <c:pt idx="0">
                  <c:v>617.76029605263159</c:v>
                </c:pt>
                <c:pt idx="1">
                  <c:v>222.56981250000001</c:v>
                </c:pt>
                <c:pt idx="2">
                  <c:v>466.62451650943405</c:v>
                </c:pt>
                <c:pt idx="3">
                  <c:v>401.78273706896562</c:v>
                </c:pt>
                <c:pt idx="4">
                  <c:v>485.16517608827098</c:v>
                </c:pt>
                <c:pt idx="5">
                  <c:v>193.39221153846177</c:v>
                </c:pt>
                <c:pt idx="6">
                  <c:v>1010.2612500000004</c:v>
                </c:pt>
                <c:pt idx="7">
                  <c:v>566.59945093457952</c:v>
                </c:pt>
                <c:pt idx="8">
                  <c:v>588.43496788008565</c:v>
                </c:pt>
                <c:pt idx="9">
                  <c:v>396.43502242152471</c:v>
                </c:pt>
                <c:pt idx="10">
                  <c:v>298.40333841463416</c:v>
                </c:pt>
                <c:pt idx="11">
                  <c:v>424.45387727649018</c:v>
                </c:pt>
                <c:pt idx="12">
                  <c:v>968.42194444444442</c:v>
                </c:pt>
                <c:pt idx="13">
                  <c:v>16.535427631579058</c:v>
                </c:pt>
                <c:pt idx="14">
                  <c:v>0</c:v>
                </c:pt>
                <c:pt idx="15">
                  <c:v>1344.7825000000003</c:v>
                </c:pt>
                <c:pt idx="16">
                  <c:v>277.84137242268054</c:v>
                </c:pt>
                <c:pt idx="17">
                  <c:v>353.9526249999999</c:v>
                </c:pt>
                <c:pt idx="18">
                  <c:v>720.92690058479536</c:v>
                </c:pt>
                <c:pt idx="19">
                  <c:v>650.23867187500002</c:v>
                </c:pt>
                <c:pt idx="20">
                  <c:v>663.75893092105275</c:v>
                </c:pt>
                <c:pt idx="21">
                  <c:v>539.87794902912617</c:v>
                </c:pt>
                <c:pt idx="22">
                  <c:v>29.327237179487266</c:v>
                </c:pt>
                <c:pt idx="23">
                  <c:v>548.08952380952394</c:v>
                </c:pt>
                <c:pt idx="24">
                  <c:v>241.2323611111112</c:v>
                </c:pt>
                <c:pt idx="25">
                  <c:v>597.91084090909101</c:v>
                </c:pt>
                <c:pt idx="26">
                  <c:v>271.82011138613871</c:v>
                </c:pt>
                <c:pt idx="27">
                  <c:v>253.32414309954768</c:v>
                </c:pt>
                <c:pt idx="29">
                  <c:v>444.0234065491307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6-4194-8184-48BD6A3F7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Annual unprofitable top margin [bln €]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&quot;€&quot;\ 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33039904"/>
        <c:crosses val="autoZero"/>
        <c:crossBetween val="between"/>
        <c:majorUnit val="25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GB"/>
              <a:t>Annual UTM per capita to achieve target of 50 percent emission reduction in 2030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'UTM calc'!$G$81:$I$81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'UTM calc'!$AX$83:$AX$112</c:f>
                <c:numCache>
                  <c:formatCode>General</c:formatCode>
                  <c:ptCount val="30"/>
                  <c:pt idx="0">
                    <c:v>163.57845263157898</c:v>
                  </c:pt>
                  <c:pt idx="1">
                    <c:v>0</c:v>
                  </c:pt>
                  <c:pt idx="2">
                    <c:v>49.96932641509428</c:v>
                  </c:pt>
                  <c:pt idx="3">
                    <c:v>73.558156896551807</c:v>
                  </c:pt>
                  <c:pt idx="4">
                    <c:v>87.614836396614251</c:v>
                  </c:pt>
                  <c:pt idx="5">
                    <c:v>0</c:v>
                  </c:pt>
                  <c:pt idx="6">
                    <c:v>347.31956875000009</c:v>
                  </c:pt>
                  <c:pt idx="7">
                    <c:v>167.72509065420567</c:v>
                  </c:pt>
                  <c:pt idx="8">
                    <c:v>206.94629999999984</c:v>
                  </c:pt>
                  <c:pt idx="9">
                    <c:v>105.74947174887896</c:v>
                  </c:pt>
                  <c:pt idx="10">
                    <c:v>66.14925121951218</c:v>
                  </c:pt>
                  <c:pt idx="11">
                    <c:v>115.68227218543049</c:v>
                  </c:pt>
                  <c:pt idx="12">
                    <c:v>367.36418888888892</c:v>
                  </c:pt>
                  <c:pt idx="13">
                    <c:v>0</c:v>
                  </c:pt>
                  <c:pt idx="14">
                    <c:v>0</c:v>
                  </c:pt>
                  <c:pt idx="15">
                    <c:v>411.15965000000017</c:v>
                  </c:pt>
                  <c:pt idx="16">
                    <c:v>41.91041958762888</c:v>
                  </c:pt>
                  <c:pt idx="17">
                    <c:v>110.05873999999997</c:v>
                  </c:pt>
                  <c:pt idx="18">
                    <c:v>208.02723976608183</c:v>
                  </c:pt>
                  <c:pt idx="19">
                    <c:v>211.67862500000012</c:v>
                  </c:pt>
                  <c:pt idx="20">
                    <c:v>188.77189736842109</c:v>
                  </c:pt>
                  <c:pt idx="21">
                    <c:v>189.33164757281546</c:v>
                  </c:pt>
                  <c:pt idx="22">
                    <c:v>0</c:v>
                  </c:pt>
                  <c:pt idx="23">
                    <c:v>167.85664761904769</c:v>
                  </c:pt>
                  <c:pt idx="24">
                    <c:v>0</c:v>
                  </c:pt>
                  <c:pt idx="25">
                    <c:v>154.71006000000003</c:v>
                  </c:pt>
                  <c:pt idx="26">
                    <c:v>60.348777227722778</c:v>
                  </c:pt>
                  <c:pt idx="27">
                    <c:v>10.703219004524945</c:v>
                  </c:pt>
                  <c:pt idx="28">
                    <c:v>0</c:v>
                  </c:pt>
                  <c:pt idx="29">
                    <c:v>108.67555981637045</c:v>
                  </c:pt>
                </c:numCache>
              </c:numRef>
            </c:plus>
            <c:minus>
              <c:numRef>
                <c:f>'UTM calc'!$AY$83:$AY$112</c:f>
                <c:numCache>
                  <c:formatCode>General</c:formatCode>
                  <c:ptCount val="30"/>
                  <c:pt idx="0">
                    <c:v>163.57845263157884</c:v>
                  </c:pt>
                  <c:pt idx="1">
                    <c:v>0</c:v>
                  </c:pt>
                  <c:pt idx="2">
                    <c:v>49.969326415094301</c:v>
                  </c:pt>
                  <c:pt idx="3">
                    <c:v>73.558156896551793</c:v>
                  </c:pt>
                  <c:pt idx="4">
                    <c:v>87.614836396614351</c:v>
                  </c:pt>
                  <c:pt idx="5">
                    <c:v>0</c:v>
                  </c:pt>
                  <c:pt idx="6">
                    <c:v>347.31956875000003</c:v>
                  </c:pt>
                  <c:pt idx="7">
                    <c:v>167.72509065420564</c:v>
                  </c:pt>
                  <c:pt idx="8">
                    <c:v>206.94630000000012</c:v>
                  </c:pt>
                  <c:pt idx="9">
                    <c:v>105.7494717488789</c:v>
                  </c:pt>
                  <c:pt idx="10">
                    <c:v>66.149251219512223</c:v>
                  </c:pt>
                  <c:pt idx="11">
                    <c:v>115.68227218543052</c:v>
                  </c:pt>
                  <c:pt idx="12">
                    <c:v>367.36418888888886</c:v>
                  </c:pt>
                  <c:pt idx="13">
                    <c:v>0</c:v>
                  </c:pt>
                  <c:pt idx="14">
                    <c:v>0</c:v>
                  </c:pt>
                  <c:pt idx="15">
                    <c:v>411.15965000000017</c:v>
                  </c:pt>
                  <c:pt idx="16">
                    <c:v>41.91041958762888</c:v>
                  </c:pt>
                  <c:pt idx="17">
                    <c:v>110.05873999999997</c:v>
                  </c:pt>
                  <c:pt idx="18">
                    <c:v>208.02723976608178</c:v>
                  </c:pt>
                  <c:pt idx="19">
                    <c:v>211.67862499999995</c:v>
                  </c:pt>
                  <c:pt idx="20">
                    <c:v>188.77189736842121</c:v>
                  </c:pt>
                  <c:pt idx="21">
                    <c:v>189.33164757281548</c:v>
                  </c:pt>
                  <c:pt idx="22">
                    <c:v>0</c:v>
                  </c:pt>
                  <c:pt idx="23">
                    <c:v>167.85664761904758</c:v>
                  </c:pt>
                  <c:pt idx="24">
                    <c:v>0</c:v>
                  </c:pt>
                  <c:pt idx="25">
                    <c:v>154.71005999999988</c:v>
                  </c:pt>
                  <c:pt idx="26">
                    <c:v>60.34877722772282</c:v>
                  </c:pt>
                  <c:pt idx="27">
                    <c:v>10.703219004524943</c:v>
                  </c:pt>
                  <c:pt idx="28">
                    <c:v>0</c:v>
                  </c:pt>
                  <c:pt idx="29">
                    <c:v>108.67555981637034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'UTM calc'!$A$83:$A$112</c:f>
              <c:strCache>
                <c:ptCount val="30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7">
                  <c:v> United Kingdom </c:v>
                </c:pt>
                <c:pt idx="29">
                  <c:v> EU28 </c:v>
                </c:pt>
              </c:strCache>
            </c:strRef>
          </c:cat>
          <c:val>
            <c:numRef>
              <c:f>'UTM calc'!$G$83:$G$112</c:f>
              <c:numCache>
                <c:formatCode>_-* #,##0\ _z_ł_-;\-* #,##0\ _z_ł_-;_-* "-"??\ _z_ł_-;_-@_-</c:formatCode>
                <c:ptCount val="30"/>
                <c:pt idx="0">
                  <c:v>371.76921052631582</c:v>
                </c:pt>
                <c:pt idx="1">
                  <c:v>0</c:v>
                </c:pt>
                <c:pt idx="2">
                  <c:v>113.56665094339611</c:v>
                </c:pt>
                <c:pt idx="3">
                  <c:v>167.17762931034503</c:v>
                </c:pt>
                <c:pt idx="4">
                  <c:v>199.12462817412336</c:v>
                </c:pt>
                <c:pt idx="5">
                  <c:v>0</c:v>
                </c:pt>
                <c:pt idx="6">
                  <c:v>789.36265625000021</c:v>
                </c:pt>
                <c:pt idx="7">
                  <c:v>381.19338785046745</c:v>
                </c:pt>
                <c:pt idx="8">
                  <c:v>470.33249999999981</c:v>
                </c:pt>
                <c:pt idx="9">
                  <c:v>240.33970852017941</c:v>
                </c:pt>
                <c:pt idx="10">
                  <c:v>150.33920731707317</c:v>
                </c:pt>
                <c:pt idx="11">
                  <c:v>262.91425496688754</c:v>
                </c:pt>
                <c:pt idx="12">
                  <c:v>834.91861111111109</c:v>
                </c:pt>
                <c:pt idx="13">
                  <c:v>0</c:v>
                </c:pt>
                <c:pt idx="14">
                  <c:v>0</c:v>
                </c:pt>
                <c:pt idx="15">
                  <c:v>934.45375000000024</c:v>
                </c:pt>
                <c:pt idx="16">
                  <c:v>95.250953608247457</c:v>
                </c:pt>
                <c:pt idx="17">
                  <c:v>250.13349999999994</c:v>
                </c:pt>
                <c:pt idx="18">
                  <c:v>472.78918128654965</c:v>
                </c:pt>
                <c:pt idx="19">
                  <c:v>481.08778409090922</c:v>
                </c:pt>
                <c:pt idx="20">
                  <c:v>429.02703947368428</c:v>
                </c:pt>
                <c:pt idx="21">
                  <c:v>430.2991990291261</c:v>
                </c:pt>
                <c:pt idx="22">
                  <c:v>0</c:v>
                </c:pt>
                <c:pt idx="23">
                  <c:v>381.4923809523811</c:v>
                </c:pt>
                <c:pt idx="24">
                  <c:v>0</c:v>
                </c:pt>
                <c:pt idx="25">
                  <c:v>351.61377272727282</c:v>
                </c:pt>
                <c:pt idx="26">
                  <c:v>137.15631188118815</c:v>
                </c:pt>
                <c:pt idx="27">
                  <c:v>24.325497737556685</c:v>
                </c:pt>
                <c:pt idx="29">
                  <c:v>246.98990867356915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4-404A-96CB-6C9537F0F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  <c:max val="22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Annual unprofitable top margin [bln €]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&quot;€&quot;\ 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33039904"/>
        <c:crosses val="autoZero"/>
        <c:crossBetween val="between"/>
        <c:majorUnit val="25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GB"/>
              <a:t>Annual UTM per capita to achieve target of 60 percent emission reduction in 2030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'UTM calc'!$G$81:$I$81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'UTM calc'!$BA$83:$BA$112</c:f>
                <c:numCache>
                  <c:formatCode>General</c:formatCode>
                  <c:ptCount val="30"/>
                  <c:pt idx="0">
                    <c:v>307.89322280701748</c:v>
                  </c:pt>
                  <c:pt idx="1">
                    <c:v>138.20395285714281</c:v>
                  </c:pt>
                  <c:pt idx="2">
                    <c:v>257.09660754716975</c:v>
                  </c:pt>
                  <c:pt idx="3">
                    <c:v>211.19315344827589</c:v>
                  </c:pt>
                  <c:pt idx="4">
                    <c:v>255.42529117291417</c:v>
                  </c:pt>
                  <c:pt idx="5">
                    <c:v>170.52233846153848</c:v>
                  </c:pt>
                  <c:pt idx="6">
                    <c:v>476.91341041666669</c:v>
                  </c:pt>
                  <c:pt idx="7">
                    <c:v>276.49664766355141</c:v>
                  </c:pt>
                  <c:pt idx="8">
                    <c:v>276.23308115631681</c:v>
                  </c:pt>
                  <c:pt idx="9">
                    <c:v>197.32538923766813</c:v>
                  </c:pt>
                  <c:pt idx="10">
                    <c:v>153.01354146341464</c:v>
                  </c:pt>
                  <c:pt idx="11">
                    <c:v>210.45218394039733</c:v>
                  </c:pt>
                  <c:pt idx="12">
                    <c:v>445.68614444444438</c:v>
                  </c:pt>
                  <c:pt idx="13">
                    <c:v>45.706215789473653</c:v>
                  </c:pt>
                  <c:pt idx="14">
                    <c:v>25.153660714285714</c:v>
                  </c:pt>
                  <c:pt idx="15">
                    <c:v>651.88585000000012</c:v>
                  </c:pt>
                  <c:pt idx="16">
                    <c:v>149.03013195876289</c:v>
                  </c:pt>
                  <c:pt idx="17">
                    <c:v>170.96595999999982</c:v>
                  </c:pt>
                  <c:pt idx="18">
                    <c:v>353.60136842105243</c:v>
                  </c:pt>
                  <c:pt idx="19">
                    <c:v>310.91381250000006</c:v>
                  </c:pt>
                  <c:pt idx="20">
                    <c:v>326.48127368421075</c:v>
                  </c:pt>
                  <c:pt idx="21">
                    <c:v>253.61784757281549</c:v>
                  </c:pt>
                  <c:pt idx="22">
                    <c:v>47.989919999999962</c:v>
                  </c:pt>
                  <c:pt idx="23">
                    <c:v>265.59363809523825</c:v>
                  </c:pt>
                  <c:pt idx="24">
                    <c:v>143.6159592592592</c:v>
                  </c:pt>
                  <c:pt idx="25">
                    <c:v>299.20433999999989</c:v>
                  </c:pt>
                  <c:pt idx="26">
                    <c:v>139.35153960396045</c:v>
                  </c:pt>
                  <c:pt idx="27">
                    <c:v>145.04909095022626</c:v>
                  </c:pt>
                  <c:pt idx="28">
                    <c:v>0</c:v>
                  </c:pt>
                  <c:pt idx="29">
                    <c:v>225.98379306505171</c:v>
                  </c:pt>
                </c:numCache>
              </c:numRef>
            </c:plus>
            <c:minus>
              <c:numRef>
                <c:f>'UTM calc'!$BB$83:$BB$112</c:f>
                <c:numCache>
                  <c:formatCode>General</c:formatCode>
                  <c:ptCount val="30"/>
                  <c:pt idx="0">
                    <c:v>307.89322280701754</c:v>
                  </c:pt>
                  <c:pt idx="1">
                    <c:v>138.20395285714284</c:v>
                  </c:pt>
                  <c:pt idx="2">
                    <c:v>257.09660754716981</c:v>
                  </c:pt>
                  <c:pt idx="3">
                    <c:v>211.19315344827589</c:v>
                  </c:pt>
                  <c:pt idx="4">
                    <c:v>255.42529117291417</c:v>
                  </c:pt>
                  <c:pt idx="5">
                    <c:v>170.52233846153837</c:v>
                  </c:pt>
                  <c:pt idx="6">
                    <c:v>476.91341041666647</c:v>
                  </c:pt>
                  <c:pt idx="7">
                    <c:v>276.49664766355147</c:v>
                  </c:pt>
                  <c:pt idx="8">
                    <c:v>276.23308115631698</c:v>
                  </c:pt>
                  <c:pt idx="9">
                    <c:v>197.32538923766816</c:v>
                  </c:pt>
                  <c:pt idx="10">
                    <c:v>153.0135414634147</c:v>
                  </c:pt>
                  <c:pt idx="11">
                    <c:v>210.45218394039739</c:v>
                  </c:pt>
                  <c:pt idx="12">
                    <c:v>445.68614444444449</c:v>
                  </c:pt>
                  <c:pt idx="13">
                    <c:v>45.70621578947366</c:v>
                  </c:pt>
                  <c:pt idx="14">
                    <c:v>25.153660714285692</c:v>
                  </c:pt>
                  <c:pt idx="15">
                    <c:v>651.88585000000012</c:v>
                  </c:pt>
                  <c:pt idx="16">
                    <c:v>149.03013195876287</c:v>
                  </c:pt>
                  <c:pt idx="17">
                    <c:v>170.96596000000005</c:v>
                  </c:pt>
                  <c:pt idx="18">
                    <c:v>353.6013684210526</c:v>
                  </c:pt>
                  <c:pt idx="19">
                    <c:v>310.91381249999995</c:v>
                  </c:pt>
                  <c:pt idx="20">
                    <c:v>326.48127368421035</c:v>
                  </c:pt>
                  <c:pt idx="21">
                    <c:v>253.61784757281544</c:v>
                  </c:pt>
                  <c:pt idx="22">
                    <c:v>47.989919999999998</c:v>
                  </c:pt>
                  <c:pt idx="23">
                    <c:v>265.59363809523813</c:v>
                  </c:pt>
                  <c:pt idx="24">
                    <c:v>143.61595925925928</c:v>
                  </c:pt>
                  <c:pt idx="25">
                    <c:v>299.20434</c:v>
                  </c:pt>
                  <c:pt idx="26">
                    <c:v>139.35153960396042</c:v>
                  </c:pt>
                  <c:pt idx="27">
                    <c:v>145.04909095022617</c:v>
                  </c:pt>
                  <c:pt idx="28">
                    <c:v>0</c:v>
                  </c:pt>
                  <c:pt idx="29">
                    <c:v>225.98379306505183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'UTM calc'!$A$83:$A$112</c:f>
              <c:strCache>
                <c:ptCount val="30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7">
                  <c:v> United Kingdom </c:v>
                </c:pt>
                <c:pt idx="29">
                  <c:v> EU28 </c:v>
                </c:pt>
              </c:strCache>
            </c:strRef>
          </c:cat>
          <c:val>
            <c:numRef>
              <c:f>'UTM calc'!$I$83:$I$112</c:f>
              <c:numCache>
                <c:formatCode>_-* #,##0\ _z_ł_-;\-* #,##0\ _z_ł_-;_-* "-"??\ _z_ł_-;_-@_-</c:formatCode>
                <c:ptCount val="30"/>
                <c:pt idx="0">
                  <c:v>699.75732456140338</c:v>
                </c:pt>
                <c:pt idx="1">
                  <c:v>314.09989285714278</c:v>
                </c:pt>
                <c:pt idx="2">
                  <c:v>584.31047169811313</c:v>
                </c:pt>
                <c:pt idx="3">
                  <c:v>479.98443965517254</c:v>
                </c:pt>
                <c:pt idx="4">
                  <c:v>580.51202539298674</c:v>
                </c:pt>
                <c:pt idx="5">
                  <c:v>387.55076923076916</c:v>
                </c:pt>
                <c:pt idx="6">
                  <c:v>1083.8941145833335</c:v>
                </c:pt>
                <c:pt idx="7">
                  <c:v>628.40147196261682</c:v>
                </c:pt>
                <c:pt idx="8">
                  <c:v>627.80245717344735</c:v>
                </c:pt>
                <c:pt idx="9">
                  <c:v>448.46679372197303</c:v>
                </c:pt>
                <c:pt idx="10">
                  <c:v>347.7580487804878</c:v>
                </c:pt>
                <c:pt idx="11">
                  <c:v>478.30041804635766</c:v>
                </c:pt>
                <c:pt idx="12">
                  <c:v>1012.9230555555554</c:v>
                </c:pt>
                <c:pt idx="13">
                  <c:v>103.87776315789468</c:v>
                </c:pt>
                <c:pt idx="14">
                  <c:v>57.167410714285694</c:v>
                </c:pt>
                <c:pt idx="15">
                  <c:v>1481.5587500000001</c:v>
                </c:pt>
                <c:pt idx="16">
                  <c:v>338.70484536082478</c:v>
                </c:pt>
                <c:pt idx="17">
                  <c:v>388.5589999999998</c:v>
                </c:pt>
                <c:pt idx="18">
                  <c:v>803.6394736842102</c:v>
                </c:pt>
                <c:pt idx="19">
                  <c:v>706.62230113636372</c:v>
                </c:pt>
                <c:pt idx="20">
                  <c:v>742.00289473684222</c:v>
                </c:pt>
                <c:pt idx="21">
                  <c:v>576.40419902912606</c:v>
                </c:pt>
                <c:pt idx="22">
                  <c:v>109.06799999999994</c:v>
                </c:pt>
                <c:pt idx="23">
                  <c:v>603.62190476190494</c:v>
                </c:pt>
                <c:pt idx="24">
                  <c:v>326.39990740740734</c:v>
                </c:pt>
                <c:pt idx="25">
                  <c:v>680.00986363636355</c:v>
                </c:pt>
                <c:pt idx="26">
                  <c:v>316.70804455445551</c:v>
                </c:pt>
                <c:pt idx="27">
                  <c:v>329.65702488687788</c:v>
                </c:pt>
                <c:pt idx="29">
                  <c:v>513.59952969329936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15-4A15-BD2D-0550608F9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Annual unprofitable top margin [bln €]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&quot;€&quot;\ 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33039904"/>
        <c:crosses val="autoZero"/>
        <c:crossBetween val="between"/>
        <c:majorUnit val="25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GB"/>
              <a:t>Annual UTM as share of</a:t>
            </a:r>
            <a:r>
              <a:rPr lang="en-GB" baseline="0"/>
              <a:t> GDP </a:t>
            </a:r>
            <a:r>
              <a:rPr lang="en-GB"/>
              <a:t>to achieve target of 55 percent emission reduction in 2030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'UTM calc'!$G$81:$I$81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'UTM calc'!$AU$117:$AU$146</c:f>
                <c:numCache>
                  <c:formatCode>General</c:formatCode>
                  <c:ptCount val="30"/>
                  <c:pt idx="0">
                    <c:v>6.7431394163099991E-3</c:v>
                  </c:pt>
                  <c:pt idx="1">
                    <c:v>1.2222373183399334E-2</c:v>
                  </c:pt>
                  <c:pt idx="2">
                    <c:v>1.031964001124743E-2</c:v>
                  </c:pt>
                  <c:pt idx="3">
                    <c:v>3.4026232250583977E-3</c:v>
                  </c:pt>
                  <c:pt idx="4">
                    <c:v>5.2598432335441737E-3</c:v>
                  </c:pt>
                  <c:pt idx="5">
                    <c:v>4.2487620938780734E-3</c:v>
                  </c:pt>
                  <c:pt idx="6">
                    <c:v>6.5252674654977735E-3</c:v>
                  </c:pt>
                  <c:pt idx="7">
                    <c:v>1.4441547428018297E-2</c:v>
                  </c:pt>
                  <c:pt idx="8">
                    <c:v>1.005758785818916E-2</c:v>
                  </c:pt>
                  <c:pt idx="9">
                    <c:v>4.9432480121252842E-3</c:v>
                  </c:pt>
                  <c:pt idx="10">
                    <c:v>1.0427478542414447E-2</c:v>
                  </c:pt>
                  <c:pt idx="11">
                    <c:v>6.3868697457580802E-3</c:v>
                  </c:pt>
                  <c:pt idx="12">
                    <c:v>1.814253497272671E-2</c:v>
                  </c:pt>
                  <c:pt idx="13">
                    <c:v>4.7575612349902744E-4</c:v>
                  </c:pt>
                  <c:pt idx="14">
                    <c:v>0</c:v>
                  </c:pt>
                  <c:pt idx="15">
                    <c:v>5.9118110472232074E-3</c:v>
                  </c:pt>
                  <c:pt idx="16">
                    <c:v>8.8638621393578552E-3</c:v>
                  </c:pt>
                  <c:pt idx="17">
                    <c:v>6.2783869368207169E-3</c:v>
                  </c:pt>
                  <c:pt idx="18">
                    <c:v>7.0081978121079563E-3</c:v>
                  </c:pt>
                  <c:pt idx="19">
                    <c:v>6.5274733227053718E-3</c:v>
                  </c:pt>
                  <c:pt idx="20">
                    <c:v>2.2303597529372082E-2</c:v>
                  </c:pt>
                  <c:pt idx="21">
                    <c:v>1.1975865789741602E-2</c:v>
                  </c:pt>
                  <c:pt idx="22">
                    <c:v>1.2296084841465925E-3</c:v>
                  </c:pt>
                  <c:pt idx="23">
                    <c:v>1.1068450086111188E-2</c:v>
                  </c:pt>
                  <c:pt idx="24">
                    <c:v>6.3965440891727027E-3</c:v>
                  </c:pt>
                  <c:pt idx="25">
                    <c:v>6.1924670464174759E-3</c:v>
                  </c:pt>
                  <c:pt idx="26">
                    <c:v>2.5664703910208597E-3</c:v>
                  </c:pt>
                  <c:pt idx="27">
                    <c:v>3.0489995911684472E-3</c:v>
                  </c:pt>
                  <c:pt idx="28">
                    <c:v>0</c:v>
                  </c:pt>
                  <c:pt idx="29">
                    <c:v>6.2765056697003958E-3</c:v>
                  </c:pt>
                </c:numCache>
              </c:numRef>
            </c:plus>
            <c:minus>
              <c:numRef>
                <c:f>'UTM calc'!$AV$117:$AV$146</c:f>
                <c:numCache>
                  <c:formatCode>General</c:formatCode>
                  <c:ptCount val="30"/>
                  <c:pt idx="0">
                    <c:v>6.7431394163099973E-3</c:v>
                  </c:pt>
                  <c:pt idx="1">
                    <c:v>1.2222373183399336E-2</c:v>
                  </c:pt>
                  <c:pt idx="2">
                    <c:v>1.0319640011247418E-2</c:v>
                  </c:pt>
                  <c:pt idx="3">
                    <c:v>3.4026232250583969E-3</c:v>
                  </c:pt>
                  <c:pt idx="4">
                    <c:v>5.2598432335441737E-3</c:v>
                  </c:pt>
                  <c:pt idx="5">
                    <c:v>4.2487620938780717E-3</c:v>
                  </c:pt>
                  <c:pt idx="6">
                    <c:v>6.5252674654977683E-3</c:v>
                  </c:pt>
                  <c:pt idx="7">
                    <c:v>1.4441547428018293E-2</c:v>
                  </c:pt>
                  <c:pt idx="8">
                    <c:v>1.0057587858189155E-2</c:v>
                  </c:pt>
                  <c:pt idx="9">
                    <c:v>4.9432480121252842E-3</c:v>
                  </c:pt>
                  <c:pt idx="10">
                    <c:v>1.0427478542414437E-2</c:v>
                  </c:pt>
                  <c:pt idx="11">
                    <c:v>6.3868697457580767E-3</c:v>
                  </c:pt>
                  <c:pt idx="12">
                    <c:v>1.8142534972726727E-2</c:v>
                  </c:pt>
                  <c:pt idx="13">
                    <c:v>4.7575612349902777E-4</c:v>
                  </c:pt>
                  <c:pt idx="14">
                    <c:v>0</c:v>
                  </c:pt>
                  <c:pt idx="15">
                    <c:v>5.9118110472232074E-3</c:v>
                  </c:pt>
                  <c:pt idx="16">
                    <c:v>8.8638621393578552E-3</c:v>
                  </c:pt>
                  <c:pt idx="17">
                    <c:v>6.2783869368207203E-3</c:v>
                  </c:pt>
                  <c:pt idx="18">
                    <c:v>7.0081978121079511E-3</c:v>
                  </c:pt>
                  <c:pt idx="19">
                    <c:v>6.5274733227053613E-3</c:v>
                  </c:pt>
                  <c:pt idx="20">
                    <c:v>2.2303597529372061E-2</c:v>
                  </c:pt>
                  <c:pt idx="21">
                    <c:v>1.1975865789741601E-2</c:v>
                  </c:pt>
                  <c:pt idx="22">
                    <c:v>1.2296084841465918E-3</c:v>
                  </c:pt>
                  <c:pt idx="23">
                    <c:v>1.1068450086111188E-2</c:v>
                  </c:pt>
                  <c:pt idx="24">
                    <c:v>6.3965440891726993E-3</c:v>
                  </c:pt>
                  <c:pt idx="25">
                    <c:v>6.1924670464174793E-3</c:v>
                  </c:pt>
                  <c:pt idx="26">
                    <c:v>2.5664703910208602E-3</c:v>
                  </c:pt>
                  <c:pt idx="27">
                    <c:v>3.0489995911684485E-3</c:v>
                  </c:pt>
                  <c:pt idx="28">
                    <c:v>0</c:v>
                  </c:pt>
                  <c:pt idx="29">
                    <c:v>6.2765056697003975E-3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'UTM calc'!$A$83:$A$112</c:f>
              <c:strCache>
                <c:ptCount val="30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7">
                  <c:v> United Kingdom </c:v>
                </c:pt>
                <c:pt idx="29">
                  <c:v> EU28 </c:v>
                </c:pt>
              </c:strCache>
            </c:strRef>
          </c:cat>
          <c:val>
            <c:numRef>
              <c:f>'UTM calc'!$H$117:$H$146</c:f>
              <c:numCache>
                <c:formatCode>0.00%</c:formatCode>
                <c:ptCount val="30"/>
                <c:pt idx="0">
                  <c:v>1.532531685525E-2</c:v>
                </c:pt>
                <c:pt idx="1">
                  <c:v>2.7778120871362121E-2</c:v>
                </c:pt>
                <c:pt idx="2">
                  <c:v>2.3453727298289609E-2</c:v>
                </c:pt>
                <c:pt idx="3">
                  <c:v>7.7332346024054496E-3</c:v>
                </c:pt>
                <c:pt idx="4">
                  <c:v>1.1954189167145853E-2</c:v>
                </c:pt>
                <c:pt idx="5">
                  <c:v>9.65627748608653E-3</c:v>
                </c:pt>
                <c:pt idx="6">
                  <c:v>1.4830153330676754E-2</c:v>
                </c:pt>
                <c:pt idx="7">
                  <c:v>3.2821698700041584E-2</c:v>
                </c:pt>
                <c:pt idx="8">
                  <c:v>2.2858154223157182E-2</c:v>
                </c:pt>
                <c:pt idx="9">
                  <c:v>1.123465457301201E-2</c:v>
                </c:pt>
                <c:pt idx="10">
                  <c:v>2.3698814869123744E-2</c:v>
                </c:pt>
                <c:pt idx="11">
                  <c:v>1.4515613058541089E-2</c:v>
                </c:pt>
                <c:pt idx="12">
                  <c:v>4.1233034028924344E-2</c:v>
                </c:pt>
                <c:pt idx="13">
                  <c:v>1.0812639170432441E-3</c:v>
                </c:pt>
                <c:pt idx="14">
                  <c:v>0</c:v>
                </c:pt>
                <c:pt idx="15">
                  <c:v>1.3435934198234564E-2</c:v>
                </c:pt>
                <c:pt idx="16">
                  <c:v>2.0145141225813304E-2</c:v>
                </c:pt>
                <c:pt idx="17">
                  <c:v>1.4269061220047083E-2</c:v>
                </c:pt>
                <c:pt idx="18">
                  <c:v>1.5927722300245355E-2</c:v>
                </c:pt>
                <c:pt idx="19">
                  <c:v>1.48351666425122E-2</c:v>
                </c:pt>
                <c:pt idx="20">
                  <c:v>5.0689994384936536E-2</c:v>
                </c:pt>
                <c:pt idx="21">
                  <c:v>2.7217876794867278E-2</c:v>
                </c:pt>
                <c:pt idx="22">
                  <c:v>2.794564736696801E-3</c:v>
                </c:pt>
                <c:pt idx="23">
                  <c:v>2.5155568377525424E-2</c:v>
                </c:pt>
                <c:pt idx="24">
                  <c:v>1.4537600202665235E-2</c:v>
                </c:pt>
                <c:pt idx="25">
                  <c:v>1.40737887418579E-2</c:v>
                </c:pt>
                <c:pt idx="26">
                  <c:v>5.8328872523201363E-3</c:v>
                </c:pt>
                <c:pt idx="27">
                  <c:v>6.9295445253828363E-3</c:v>
                </c:pt>
                <c:pt idx="29">
                  <c:v>1.4264785612955445E-2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4-4D97-8C97-C32735259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  <c:max val="7.5000000000000011E-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Annual unprofitable top margin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0.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33039904"/>
        <c:crosses val="autoZero"/>
        <c:crossBetween val="between"/>
        <c:majorUnit val="5.000000000000001E-3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GB"/>
              <a:t>Annual UTM as share of GDP to achieve target of 50 percent emission reduction in 2030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'UTM calc'!$G$81:$I$81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'UTM calc'!$AX$117:$AX$146</c:f>
                <c:numCache>
                  <c:formatCode>General</c:formatCode>
                  <c:ptCount val="30"/>
                  <c:pt idx="0">
                    <c:v>4.0580329187372526E-3</c:v>
                  </c:pt>
                  <c:pt idx="1">
                    <c:v>0</c:v>
                  </c:pt>
                  <c:pt idx="2">
                    <c:v>2.5115846115109693E-3</c:v>
                  </c:pt>
                  <c:pt idx="3">
                    <c:v>1.4157962294530891E-3</c:v>
                  </c:pt>
                  <c:pt idx="4">
                    <c:v>2.158778864918171E-3</c:v>
                  </c:pt>
                  <c:pt idx="5">
                    <c:v>0</c:v>
                  </c:pt>
                  <c:pt idx="6">
                    <c:v>5.0984856237008243E-3</c:v>
                  </c:pt>
                  <c:pt idx="7">
                    <c:v>9.7158978548412284E-3</c:v>
                  </c:pt>
                  <c:pt idx="8">
                    <c:v>8.0389689592270091E-3</c:v>
                  </c:pt>
                  <c:pt idx="9">
                    <c:v>2.9968562795491325E-3</c:v>
                  </c:pt>
                  <c:pt idx="10">
                    <c:v>5.2534896784703555E-3</c:v>
                  </c:pt>
                  <c:pt idx="11">
                    <c:v>3.9561403268386346E-3</c:v>
                  </c:pt>
                  <c:pt idx="12">
                    <c:v>1.5641467222382546E-2</c:v>
                  </c:pt>
                  <c:pt idx="13">
                    <c:v>0</c:v>
                  </c:pt>
                  <c:pt idx="14">
                    <c:v>0</c:v>
                  </c:pt>
                  <c:pt idx="15">
                    <c:v>4.1079609545552221E-3</c:v>
                  </c:pt>
                  <c:pt idx="16">
                    <c:v>3.0387530628140378E-3</c:v>
                  </c:pt>
                  <c:pt idx="17">
                    <c:v>4.4368505498758332E-3</c:v>
                  </c:pt>
                  <c:pt idx="18">
                    <c:v>4.5960278402608816E-3</c:v>
                  </c:pt>
                  <c:pt idx="19">
                    <c:v>4.8294385006010989E-3</c:v>
                  </c:pt>
                  <c:pt idx="20">
                    <c:v>1.4416147146014368E-2</c:v>
                  </c:pt>
                  <c:pt idx="21">
                    <c:v>9.5451304619372547E-3</c:v>
                  </c:pt>
                  <c:pt idx="22">
                    <c:v>0</c:v>
                  </c:pt>
                  <c:pt idx="23">
                    <c:v>7.7040870028936906E-3</c:v>
                  </c:pt>
                  <c:pt idx="24">
                    <c:v>0</c:v>
                  </c:pt>
                  <c:pt idx="25">
                    <c:v>3.6416076640617646E-3</c:v>
                  </c:pt>
                  <c:pt idx="26">
                    <c:v>1.2950020938099084E-3</c:v>
                  </c:pt>
                  <c:pt idx="27">
                    <c:v>2.9278075018547957E-4</c:v>
                  </c:pt>
                  <c:pt idx="28">
                    <c:v>0</c:v>
                  </c:pt>
                  <c:pt idx="29">
                    <c:v>3.4913329776837081E-3</c:v>
                  </c:pt>
                </c:numCache>
              </c:numRef>
            </c:plus>
            <c:minus>
              <c:numRef>
                <c:f>'UTM calc'!$AY$117:$AY$146</c:f>
                <c:numCache>
                  <c:formatCode>General</c:formatCode>
                  <c:ptCount val="30"/>
                  <c:pt idx="0">
                    <c:v>4.0580329187372526E-3</c:v>
                  </c:pt>
                  <c:pt idx="1">
                    <c:v>0</c:v>
                  </c:pt>
                  <c:pt idx="2">
                    <c:v>2.5115846115109685E-3</c:v>
                  </c:pt>
                  <c:pt idx="3">
                    <c:v>1.4157962294530889E-3</c:v>
                  </c:pt>
                  <c:pt idx="4">
                    <c:v>2.1587788649181736E-3</c:v>
                  </c:pt>
                  <c:pt idx="5">
                    <c:v>0</c:v>
                  </c:pt>
                  <c:pt idx="6">
                    <c:v>5.0984856237008252E-3</c:v>
                  </c:pt>
                  <c:pt idx="7">
                    <c:v>9.7158978548412198E-3</c:v>
                  </c:pt>
                  <c:pt idx="8">
                    <c:v>8.0389689592270178E-3</c:v>
                  </c:pt>
                  <c:pt idx="9">
                    <c:v>2.9968562795491321E-3</c:v>
                  </c:pt>
                  <c:pt idx="10">
                    <c:v>5.2534896784703546E-3</c:v>
                  </c:pt>
                  <c:pt idx="11">
                    <c:v>3.9561403268386329E-3</c:v>
                  </c:pt>
                  <c:pt idx="12">
                    <c:v>1.5641467222382542E-2</c:v>
                  </c:pt>
                  <c:pt idx="13">
                    <c:v>0</c:v>
                  </c:pt>
                  <c:pt idx="14">
                    <c:v>0</c:v>
                  </c:pt>
                  <c:pt idx="15">
                    <c:v>4.1079609545552186E-3</c:v>
                  </c:pt>
                  <c:pt idx="16">
                    <c:v>3.038753062814036E-3</c:v>
                  </c:pt>
                  <c:pt idx="17">
                    <c:v>4.4368505498758332E-3</c:v>
                  </c:pt>
                  <c:pt idx="18">
                    <c:v>4.5960278402608825E-3</c:v>
                  </c:pt>
                  <c:pt idx="19">
                    <c:v>4.8294385006010954E-3</c:v>
                  </c:pt>
                  <c:pt idx="20">
                    <c:v>1.4416147146014364E-2</c:v>
                  </c:pt>
                  <c:pt idx="21">
                    <c:v>9.5451304619372686E-3</c:v>
                  </c:pt>
                  <c:pt idx="22">
                    <c:v>0</c:v>
                  </c:pt>
                  <c:pt idx="23">
                    <c:v>7.7040870028936836E-3</c:v>
                  </c:pt>
                  <c:pt idx="24">
                    <c:v>0</c:v>
                  </c:pt>
                  <c:pt idx="25">
                    <c:v>3.6416076640617637E-3</c:v>
                  </c:pt>
                  <c:pt idx="26">
                    <c:v>1.2950020938099073E-3</c:v>
                  </c:pt>
                  <c:pt idx="27">
                    <c:v>2.9278075018547968E-4</c:v>
                  </c:pt>
                  <c:pt idx="28">
                    <c:v>0</c:v>
                  </c:pt>
                  <c:pt idx="29">
                    <c:v>3.4913329776837063E-3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'UTM calc'!$A$83:$A$112</c:f>
              <c:strCache>
                <c:ptCount val="30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7">
                  <c:v> United Kingdom </c:v>
                </c:pt>
                <c:pt idx="29">
                  <c:v> EU28 </c:v>
                </c:pt>
              </c:strCache>
            </c:strRef>
          </c:cat>
          <c:val>
            <c:numRef>
              <c:f>'UTM calc'!$G$117:$G$146</c:f>
              <c:numCache>
                <c:formatCode>0.00%</c:formatCode>
                <c:ptCount val="30"/>
                <c:pt idx="0">
                  <c:v>9.2228020880392118E-3</c:v>
                </c:pt>
                <c:pt idx="1">
                  <c:v>0</c:v>
                </c:pt>
                <c:pt idx="2">
                  <c:v>5.7081468443431127E-3</c:v>
                </c:pt>
                <c:pt idx="3">
                  <c:v>3.2177187033024758E-3</c:v>
                </c:pt>
                <c:pt idx="4">
                  <c:v>4.9063156020867542E-3</c:v>
                </c:pt>
                <c:pt idx="5">
                  <c:v>0</c:v>
                </c:pt>
                <c:pt idx="6">
                  <c:v>1.1587467326592783E-2</c:v>
                </c:pt>
                <c:pt idx="7">
                  <c:v>2.2081586033730061E-2</c:v>
                </c:pt>
                <c:pt idx="8">
                  <c:v>1.8270383998243205E-2</c:v>
                </c:pt>
                <c:pt idx="9">
                  <c:v>6.8110369989753004E-3</c:v>
                </c:pt>
                <c:pt idx="10">
                  <c:v>1.193974926925081E-2</c:v>
                </c:pt>
                <c:pt idx="11">
                  <c:v>8.9912280155423525E-3</c:v>
                </c:pt>
                <c:pt idx="12">
                  <c:v>3.554878914177851E-2</c:v>
                </c:pt>
                <c:pt idx="13">
                  <c:v>0</c:v>
                </c:pt>
                <c:pt idx="14">
                  <c:v>0</c:v>
                </c:pt>
                <c:pt idx="15">
                  <c:v>9.3362748967164098E-3</c:v>
                </c:pt>
                <c:pt idx="16">
                  <c:v>6.9062569609409938E-3</c:v>
                </c:pt>
                <c:pt idx="17">
                  <c:v>1.0083751249717804E-2</c:v>
                </c:pt>
                <c:pt idx="18">
                  <c:v>1.0445517818774733E-2</c:v>
                </c:pt>
                <c:pt idx="19">
                  <c:v>1.0975996592275222E-2</c:v>
                </c:pt>
                <c:pt idx="20">
                  <c:v>3.2763970786396285E-2</c:v>
                </c:pt>
                <c:pt idx="21">
                  <c:v>2.169347832258468E-2</c:v>
                </c:pt>
                <c:pt idx="22">
                  <c:v>0</c:v>
                </c:pt>
                <c:pt idx="23">
                  <c:v>1.7509288642940202E-2</c:v>
                </c:pt>
                <c:pt idx="24">
                  <c:v>0</c:v>
                </c:pt>
                <c:pt idx="25">
                  <c:v>8.2763810546858298E-3</c:v>
                </c:pt>
                <c:pt idx="26">
                  <c:v>2.9431865768407002E-3</c:v>
                </c:pt>
                <c:pt idx="27">
                  <c:v>6.6541079587608982E-4</c:v>
                </c:pt>
                <c:pt idx="29">
                  <c:v>7.934847676553879E-3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8-4CA2-B6DF-A3B006FEE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Annual unprofitable top margin 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3303990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GB"/>
              <a:t>Annual UTM as share of GDP to achieve target of 60 percent emission reduction in 2030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'UTM calc'!$G$81:$I$81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'UTM calc'!$BA$117:$BA$146</c:f>
                <c:numCache>
                  <c:formatCode>General</c:formatCode>
                  <c:ptCount val="30"/>
                  <c:pt idx="0">
                    <c:v>7.6381749155009105E-3</c:v>
                  </c:pt>
                  <c:pt idx="1">
                    <c:v>1.7248727777787673E-2</c:v>
                  </c:pt>
                  <c:pt idx="2">
                    <c:v>1.2922325144492906E-2</c:v>
                  </c:pt>
                  <c:pt idx="3">
                    <c:v>4.0648988902601685E-3</c:v>
                  </c:pt>
                  <c:pt idx="4">
                    <c:v>6.2935313564195083E-3</c:v>
                  </c:pt>
                  <c:pt idx="5">
                    <c:v>8.5143605560015195E-3</c:v>
                  </c:pt>
                  <c:pt idx="6">
                    <c:v>7.000861412763416E-3</c:v>
                  </c:pt>
                  <c:pt idx="7">
                    <c:v>1.6016763952410647E-2</c:v>
                  </c:pt>
                  <c:pt idx="8">
                    <c:v>1.0730460824509869E-2</c:v>
                  </c:pt>
                  <c:pt idx="9">
                    <c:v>5.592045256317334E-3</c:v>
                  </c:pt>
                  <c:pt idx="10">
                    <c:v>1.2152141497062478E-2</c:v>
                  </c:pt>
                  <c:pt idx="11">
                    <c:v>7.1971128853978925E-3</c:v>
                  </c:pt>
                  <c:pt idx="12">
                    <c:v>1.8976224222841426E-2</c:v>
                  </c:pt>
                  <c:pt idx="13">
                    <c:v>2.9887634610288355E-3</c:v>
                  </c:pt>
                  <c:pt idx="14">
                    <c:v>1.5559744523289823E-3</c:v>
                  </c:pt>
                  <c:pt idx="15">
                    <c:v>6.513094411445871E-3</c:v>
                  </c:pt>
                  <c:pt idx="16">
                    <c:v>1.0805565164872456E-2</c:v>
                  </c:pt>
                  <c:pt idx="17">
                    <c:v>6.8922323991356706E-3</c:v>
                  </c:pt>
                  <c:pt idx="18">
                    <c:v>7.8122544693903073E-3</c:v>
                  </c:pt>
                  <c:pt idx="19">
                    <c:v>7.0934849300734598E-3</c:v>
                  </c:pt>
                  <c:pt idx="20">
                    <c:v>2.4932747657157979E-2</c:v>
                  </c:pt>
                  <c:pt idx="21">
                    <c:v>1.278611089900971E-2</c:v>
                  </c:pt>
                  <c:pt idx="22">
                    <c:v>4.5729141592206791E-3</c:v>
                  </c:pt>
                  <c:pt idx="23">
                    <c:v>1.2189904447183691E-2</c:v>
                  </c:pt>
                  <c:pt idx="24">
                    <c:v>8.654856209245148E-3</c:v>
                  </c:pt>
                  <c:pt idx="25">
                    <c:v>7.0427535072027109E-3</c:v>
                  </c:pt>
                  <c:pt idx="26">
                    <c:v>2.9902931567578452E-3</c:v>
                  </c:pt>
                  <c:pt idx="27">
                    <c:v>3.967739204829436E-3</c:v>
                  </c:pt>
                  <c:pt idx="28">
                    <c:v>0</c:v>
                  </c:pt>
                  <c:pt idx="29">
                    <c:v>7.2600009651039889E-3</c:v>
                  </c:pt>
                </c:numCache>
              </c:numRef>
            </c:plus>
            <c:minus>
              <c:numRef>
                <c:f>'UTM calc'!$BB$117:$BB$146</c:f>
                <c:numCache>
                  <c:formatCode>General</c:formatCode>
                  <c:ptCount val="30"/>
                  <c:pt idx="0">
                    <c:v>7.6381749155009192E-3</c:v>
                  </c:pt>
                  <c:pt idx="1">
                    <c:v>1.724872777778768E-2</c:v>
                  </c:pt>
                  <c:pt idx="2">
                    <c:v>1.2922325144492906E-2</c:v>
                  </c:pt>
                  <c:pt idx="3">
                    <c:v>4.064898890260165E-3</c:v>
                  </c:pt>
                  <c:pt idx="4">
                    <c:v>6.2935313564195117E-3</c:v>
                  </c:pt>
                  <c:pt idx="5">
                    <c:v>8.5143605560015177E-3</c:v>
                  </c:pt>
                  <c:pt idx="6">
                    <c:v>7.0008614127634178E-3</c:v>
                  </c:pt>
                  <c:pt idx="7">
                    <c:v>1.6016763952410654E-2</c:v>
                  </c:pt>
                  <c:pt idx="8">
                    <c:v>1.0730460824509878E-2</c:v>
                  </c:pt>
                  <c:pt idx="9">
                    <c:v>5.5920452563173358E-3</c:v>
                  </c:pt>
                  <c:pt idx="10">
                    <c:v>1.2152141497062476E-2</c:v>
                  </c:pt>
                  <c:pt idx="11">
                    <c:v>7.1971128853978959E-3</c:v>
                  </c:pt>
                  <c:pt idx="12">
                    <c:v>1.8976224222841433E-2</c:v>
                  </c:pt>
                  <c:pt idx="13">
                    <c:v>2.9887634610288351E-3</c:v>
                  </c:pt>
                  <c:pt idx="14">
                    <c:v>1.555974452328981E-3</c:v>
                  </c:pt>
                  <c:pt idx="15">
                    <c:v>6.5130944114458744E-3</c:v>
                  </c:pt>
                  <c:pt idx="16">
                    <c:v>1.0805565164872452E-2</c:v>
                  </c:pt>
                  <c:pt idx="17">
                    <c:v>6.8922323991356844E-3</c:v>
                  </c:pt>
                  <c:pt idx="18">
                    <c:v>7.8122544693903159E-3</c:v>
                  </c:pt>
                  <c:pt idx="19">
                    <c:v>7.0934849300734529E-3</c:v>
                  </c:pt>
                  <c:pt idx="20">
                    <c:v>2.4932747657157965E-2</c:v>
                  </c:pt>
                  <c:pt idx="21">
                    <c:v>1.2786110899009721E-2</c:v>
                  </c:pt>
                  <c:pt idx="22">
                    <c:v>4.5729141592206809E-3</c:v>
                  </c:pt>
                  <c:pt idx="23">
                    <c:v>1.2189904447183677E-2</c:v>
                  </c:pt>
                  <c:pt idx="24">
                    <c:v>8.6548562092451514E-3</c:v>
                  </c:pt>
                  <c:pt idx="25">
                    <c:v>7.0427535072027092E-3</c:v>
                  </c:pt>
                  <c:pt idx="26">
                    <c:v>2.9902931567578426E-3</c:v>
                  </c:pt>
                  <c:pt idx="27">
                    <c:v>3.9677392048294343E-3</c:v>
                  </c:pt>
                  <c:pt idx="28">
                    <c:v>0</c:v>
                  </c:pt>
                  <c:pt idx="29">
                    <c:v>7.2600009651039958E-3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'UTM calc'!$A$83:$A$112</c:f>
              <c:strCache>
                <c:ptCount val="30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7">
                  <c:v> United Kingdom </c:v>
                </c:pt>
                <c:pt idx="29">
                  <c:v> EU28 </c:v>
                </c:pt>
              </c:strCache>
            </c:strRef>
          </c:cat>
          <c:val>
            <c:numRef>
              <c:f>'UTM calc'!$I$117:$I$146</c:f>
              <c:numCache>
                <c:formatCode>0.00%</c:formatCode>
                <c:ptCount val="30"/>
                <c:pt idx="0">
                  <c:v>1.7359488444320257E-2</c:v>
                </c:pt>
                <c:pt idx="1">
                  <c:v>3.920165404042654E-2</c:v>
                </c:pt>
                <c:pt idx="2">
                  <c:v>2.9368920782938426E-2</c:v>
                </c:pt>
                <c:pt idx="3">
                  <c:v>9.2384065687731096E-3</c:v>
                </c:pt>
                <c:pt idx="4">
                  <c:v>1.4303480355498882E-2</c:v>
                </c:pt>
                <c:pt idx="5">
                  <c:v>1.9350819445457995E-2</c:v>
                </c:pt>
                <c:pt idx="6">
                  <c:v>1.5911048665371404E-2</c:v>
                </c:pt>
                <c:pt idx="7">
                  <c:v>3.6401736255478746E-2</c:v>
                </c:pt>
                <c:pt idx="8">
                  <c:v>2.4387410964795162E-2</c:v>
                </c:pt>
                <c:pt idx="9">
                  <c:v>1.2709193764357578E-2</c:v>
                </c:pt>
                <c:pt idx="10">
                  <c:v>2.7618503402414719E-2</c:v>
                </c:pt>
                <c:pt idx="11">
                  <c:v>1.6357074739540664E-2</c:v>
                </c:pt>
                <c:pt idx="12">
                  <c:v>4.3127782324639617E-2</c:v>
                </c:pt>
                <c:pt idx="13">
                  <c:v>6.7926442296109904E-3</c:v>
                </c:pt>
                <c:pt idx="14">
                  <c:v>3.5363055734749589E-3</c:v>
                </c:pt>
                <c:pt idx="15">
                  <c:v>1.4802487298740615E-2</c:v>
                </c:pt>
                <c:pt idx="16">
                  <c:v>2.4558102647437401E-2</c:v>
                </c:pt>
                <c:pt idx="17">
                  <c:v>1.5664164543490171E-2</c:v>
                </c:pt>
                <c:pt idx="18">
                  <c:v>1.7755123794068885E-2</c:v>
                </c:pt>
                <c:pt idx="19">
                  <c:v>1.6121556659257859E-2</c:v>
                </c:pt>
                <c:pt idx="20">
                  <c:v>5.6665335584449937E-2</c:v>
                </c:pt>
                <c:pt idx="21">
                  <c:v>2.9059342952294797E-2</c:v>
                </c:pt>
                <c:pt idx="22">
                  <c:v>1.0392986725501546E-2</c:v>
                </c:pt>
                <c:pt idx="23">
                  <c:v>2.7704328289053833E-2</c:v>
                </c:pt>
                <c:pt idx="24">
                  <c:v>1.967012774828443E-2</c:v>
                </c:pt>
                <c:pt idx="25">
                  <c:v>1.6006257970915254E-2</c:v>
                </c:pt>
                <c:pt idx="26">
                  <c:v>6.7961208108132821E-3</c:v>
                </c:pt>
                <c:pt idx="27">
                  <c:v>9.0175891018850814E-3</c:v>
                </c:pt>
                <c:pt idx="29">
                  <c:v>1.650000219341816E-2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E-4DAC-B638-478FA1C7A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  <c:max val="7.0000000000000007E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Annual unprofitable top margin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3303990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GB"/>
              <a:t>Annual UTM to achieve target of 55 percent emission reduction in 2030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'UTM calc'!$G$81:$I$81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'UTM calc'!$AU$151:$AU$178</c:f>
                <c:numCache>
                  <c:formatCode>General</c:formatCode>
                  <c:ptCount val="28"/>
                  <c:pt idx="0">
                    <c:v>3098.685645</c:v>
                  </c:pt>
                  <c:pt idx="1">
                    <c:v>685.5150225000001</c:v>
                  </c:pt>
                  <c:pt idx="2">
                    <c:v>2176.3367450000014</c:v>
                  </c:pt>
                  <c:pt idx="3">
                    <c:v>1025.3495450000003</c:v>
                  </c:pt>
                  <c:pt idx="4">
                    <c:v>17654.190427500002</c:v>
                  </c:pt>
                  <c:pt idx="5">
                    <c:v>110.62034500000016</c:v>
                  </c:pt>
                  <c:pt idx="6">
                    <c:v>2133.6717600000015</c:v>
                  </c:pt>
                  <c:pt idx="7">
                    <c:v>2667.5502150000002</c:v>
                  </c:pt>
                  <c:pt idx="8">
                    <c:v>12091.161719999998</c:v>
                  </c:pt>
                  <c:pt idx="9">
                    <c:v>11669.46132</c:v>
                  </c:pt>
                  <c:pt idx="10">
                    <c:v>538.31962250000004</c:v>
                  </c:pt>
                  <c:pt idx="11">
                    <c:v>11280.286242500004</c:v>
                  </c:pt>
                  <c:pt idx="12">
                    <c:v>383.49509</c:v>
                  </c:pt>
                  <c:pt idx="13">
                    <c:v>13.823617500000093</c:v>
                  </c:pt>
                  <c:pt idx="14">
                    <c:v>0</c:v>
                  </c:pt>
                  <c:pt idx="15">
                    <c:v>355.02258</c:v>
                  </c:pt>
                  <c:pt idx="16">
                    <c:v>1185.8269775000006</c:v>
                  </c:pt>
                  <c:pt idx="17">
                    <c:v>77.869577499999977</c:v>
                  </c:pt>
                  <c:pt idx="18">
                    <c:v>5424.2539999999999</c:v>
                  </c:pt>
                  <c:pt idx="19">
                    <c:v>2517.7241375000017</c:v>
                  </c:pt>
                  <c:pt idx="20">
                    <c:v>11098.049325000005</c:v>
                  </c:pt>
                  <c:pt idx="21">
                    <c:v>2446.7268650000001</c:v>
                  </c:pt>
                  <c:pt idx="22">
                    <c:v>251.62769500000076</c:v>
                  </c:pt>
                  <c:pt idx="23">
                    <c:v>506.4347200000002</c:v>
                  </c:pt>
                  <c:pt idx="24">
                    <c:v>573.16809000000012</c:v>
                  </c:pt>
                  <c:pt idx="25">
                    <c:v>1446.9442350000002</c:v>
                  </c:pt>
                  <c:pt idx="26">
                    <c:v>1207.9685750000003</c:v>
                  </c:pt>
                  <c:pt idx="27">
                    <c:v>7389.9719025000031</c:v>
                  </c:pt>
                </c:numCache>
              </c:numRef>
            </c:plus>
            <c:minus>
              <c:numRef>
                <c:f>'UTM calc'!$AV$151:$AV$178</c:f>
                <c:numCache>
                  <c:formatCode>General</c:formatCode>
                  <c:ptCount val="28"/>
                  <c:pt idx="0">
                    <c:v>3098.6856449999996</c:v>
                  </c:pt>
                  <c:pt idx="1">
                    <c:v>685.51502250000021</c:v>
                  </c:pt>
                  <c:pt idx="2">
                    <c:v>2176.3367449999987</c:v>
                  </c:pt>
                  <c:pt idx="3">
                    <c:v>1025.349545</c:v>
                  </c:pt>
                  <c:pt idx="4">
                    <c:v>17654.190427500005</c:v>
                  </c:pt>
                  <c:pt idx="5">
                    <c:v>110.62034500000007</c:v>
                  </c:pt>
                  <c:pt idx="6">
                    <c:v>2133.6717600000002</c:v>
                  </c:pt>
                  <c:pt idx="7">
                    <c:v>2667.5502150000002</c:v>
                  </c:pt>
                  <c:pt idx="8">
                    <c:v>12091.161719999996</c:v>
                  </c:pt>
                  <c:pt idx="9">
                    <c:v>11669.461320000006</c:v>
                  </c:pt>
                  <c:pt idx="10">
                    <c:v>538.3196224999997</c:v>
                  </c:pt>
                  <c:pt idx="11">
                    <c:v>11280.286242500002</c:v>
                  </c:pt>
                  <c:pt idx="12">
                    <c:v>383.49509000000023</c:v>
                  </c:pt>
                  <c:pt idx="13">
                    <c:v>13.823617500000097</c:v>
                  </c:pt>
                  <c:pt idx="14">
                    <c:v>0</c:v>
                  </c:pt>
                  <c:pt idx="15">
                    <c:v>355.02257999999995</c:v>
                  </c:pt>
                  <c:pt idx="16">
                    <c:v>1185.8269775000003</c:v>
                  </c:pt>
                  <c:pt idx="17">
                    <c:v>77.86957750000002</c:v>
                  </c:pt>
                  <c:pt idx="18">
                    <c:v>5424.253999999999</c:v>
                  </c:pt>
                  <c:pt idx="19">
                    <c:v>2517.7241374999985</c:v>
                  </c:pt>
                  <c:pt idx="20">
                    <c:v>11098.049324999996</c:v>
                  </c:pt>
                  <c:pt idx="21">
                    <c:v>2446.7268649999996</c:v>
                  </c:pt>
                  <c:pt idx="22">
                    <c:v>251.6276950000007</c:v>
                  </c:pt>
                  <c:pt idx="23">
                    <c:v>506.4347200000002</c:v>
                  </c:pt>
                  <c:pt idx="24">
                    <c:v>573.16809000000012</c:v>
                  </c:pt>
                  <c:pt idx="25">
                    <c:v>1446.9442350000008</c:v>
                  </c:pt>
                  <c:pt idx="26">
                    <c:v>1207.9685750000003</c:v>
                  </c:pt>
                  <c:pt idx="27">
                    <c:v>7389.9719025000049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'UTM calc'!$A$83:$A$112</c:f>
              <c:strCache>
                <c:ptCount val="30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7">
                  <c:v> United Kingdom </c:v>
                </c:pt>
                <c:pt idx="29">
                  <c:v> EU28 </c:v>
                </c:pt>
              </c:strCache>
            </c:strRef>
          </c:cat>
          <c:val>
            <c:numRef>
              <c:f>'UTM calc'!$H$151:$H$178</c:f>
              <c:numCache>
                <c:formatCode>_ "€"\ * #,##0_ ;_ "€"\ * \-#,##0_ ;_ "€"\ * "-"??_ ;_ @_ </c:formatCode>
                <c:ptCount val="28"/>
                <c:pt idx="0">
                  <c:v>7042.4673750000002</c:v>
                </c:pt>
                <c:pt idx="1">
                  <c:v>1557.9886875000002</c:v>
                </c:pt>
                <c:pt idx="2">
                  <c:v>4946.2198750000016</c:v>
                </c:pt>
                <c:pt idx="3">
                  <c:v>2330.3398750000006</c:v>
                </c:pt>
                <c:pt idx="4">
                  <c:v>40123.160062500014</c:v>
                </c:pt>
                <c:pt idx="5">
                  <c:v>251.40987500000031</c:v>
                </c:pt>
                <c:pt idx="6">
                  <c:v>4849.2540000000017</c:v>
                </c:pt>
                <c:pt idx="7">
                  <c:v>6062.614125000001</c:v>
                </c:pt>
                <c:pt idx="8">
                  <c:v>27479.913</c:v>
                </c:pt>
                <c:pt idx="9">
                  <c:v>26521.503000000001</c:v>
                </c:pt>
                <c:pt idx="10">
                  <c:v>1223.4536875000001</c:v>
                </c:pt>
                <c:pt idx="11">
                  <c:v>25637.014187500008</c:v>
                </c:pt>
                <c:pt idx="12">
                  <c:v>871.57974999999999</c:v>
                </c:pt>
                <c:pt idx="13">
                  <c:v>31.417312500000207</c:v>
                </c:pt>
                <c:pt idx="14">
                  <c:v>0</c:v>
                </c:pt>
                <c:pt idx="15">
                  <c:v>806.86950000000013</c:v>
                </c:pt>
                <c:pt idx="16">
                  <c:v>2695.0613125000009</c:v>
                </c:pt>
                <c:pt idx="17">
                  <c:v>176.97631249999995</c:v>
                </c:pt>
                <c:pt idx="18">
                  <c:v>12327.85</c:v>
                </c:pt>
                <c:pt idx="19">
                  <c:v>5722.1003125000016</c:v>
                </c:pt>
                <c:pt idx="20">
                  <c:v>25222.839375000007</c:v>
                </c:pt>
                <c:pt idx="21">
                  <c:v>5560.7428749999999</c:v>
                </c:pt>
                <c:pt idx="22">
                  <c:v>571.8811250000017</c:v>
                </c:pt>
                <c:pt idx="23">
                  <c:v>1150.9880000000003</c:v>
                </c:pt>
                <c:pt idx="24">
                  <c:v>1302.6547500000006</c:v>
                </c:pt>
                <c:pt idx="25">
                  <c:v>3288.5096250000006</c:v>
                </c:pt>
                <c:pt idx="26">
                  <c:v>2745.3831250000007</c:v>
                </c:pt>
                <c:pt idx="27">
                  <c:v>16795.39068750001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4-4FDB-B70B-F102BF591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  <c:max val="6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Annual unprofitable top margin [bln €]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&quot;€&quot;\ 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33039904"/>
        <c:crosses val="autoZero"/>
        <c:crossBetween val="between"/>
        <c:majorUnit val="5000"/>
        <c:minorUnit val="1000"/>
        <c:dispUnits>
          <c:builtInUnit val="thousands"/>
        </c:dispUnits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GB"/>
              <a:t>Annual UTM to achieve target of 50 percent emission reduction in 2030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'UTM calc'!$G$81:$I$81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'UTM calc'!$AX$151:$AX$178</c:f>
                <c:numCache>
                  <c:formatCode>General</c:formatCode>
                  <c:ptCount val="28"/>
                  <c:pt idx="0">
                    <c:v>1864.7943599999999</c:v>
                  </c:pt>
                  <c:pt idx="1">
                    <c:v>0</c:v>
                  </c:pt>
                  <c:pt idx="2">
                    <c:v>529.6748599999994</c:v>
                  </c:pt>
                  <c:pt idx="3">
                    <c:v>426.63731000000041</c:v>
                  </c:pt>
                  <c:pt idx="4">
                    <c:v>7245.7469699999983</c:v>
                  </c:pt>
                  <c:pt idx="5">
                    <c:v>0</c:v>
                  </c:pt>
                  <c:pt idx="6">
                    <c:v>1667.13393</c:v>
                  </c:pt>
                  <c:pt idx="7">
                    <c:v>1794.6584700000008</c:v>
                  </c:pt>
                  <c:pt idx="8">
                    <c:v>9664.3922099999963</c:v>
                  </c:pt>
                  <c:pt idx="9">
                    <c:v>7074.6396600000026</c:v>
                  </c:pt>
                  <c:pt idx="10">
                    <c:v>271.21193</c:v>
                  </c:pt>
                  <c:pt idx="11">
                    <c:v>6987.209240000002</c:v>
                  </c:pt>
                  <c:pt idx="12">
                    <c:v>330.62777</c:v>
                  </c:pt>
                  <c:pt idx="13">
                    <c:v>0</c:v>
                  </c:pt>
                  <c:pt idx="14">
                    <c:v>0</c:v>
                  </c:pt>
                  <c:pt idx="15">
                    <c:v>246.69579000000016</c:v>
                  </c:pt>
                  <c:pt idx="16">
                    <c:v>406.53107000000011</c:v>
                  </c:pt>
                  <c:pt idx="17">
                    <c:v>55.029369999999986</c:v>
                  </c:pt>
                  <c:pt idx="18">
                    <c:v>3557.2657999999992</c:v>
                  </c:pt>
                  <c:pt idx="19">
                    <c:v>1862.7719000000006</c:v>
                  </c:pt>
                  <c:pt idx="20">
                    <c:v>7173.3321000000014</c:v>
                  </c:pt>
                  <c:pt idx="21">
                    <c:v>1950.1159699999985</c:v>
                  </c:pt>
                  <c:pt idx="22">
                    <c:v>0</c:v>
                  </c:pt>
                  <c:pt idx="23">
                    <c:v>352.49896000000018</c:v>
                  </c:pt>
                  <c:pt idx="24">
                    <c:v>0</c:v>
                  </c:pt>
                  <c:pt idx="25">
                    <c:v>850.90533000000005</c:v>
                  </c:pt>
                  <c:pt idx="26">
                    <c:v>609.52265000000023</c:v>
                  </c:pt>
                  <c:pt idx="27">
                    <c:v>709.62342000000365</c:v>
                  </c:pt>
                </c:numCache>
              </c:numRef>
            </c:plus>
            <c:minus>
              <c:numRef>
                <c:f>'UTM calc'!$AY$151:$AY$178</c:f>
                <c:numCache>
                  <c:formatCode>General</c:formatCode>
                  <c:ptCount val="28"/>
                  <c:pt idx="0">
                    <c:v>1864.794359999999</c:v>
                  </c:pt>
                  <c:pt idx="1">
                    <c:v>0</c:v>
                  </c:pt>
                  <c:pt idx="2">
                    <c:v>529.6748599999994</c:v>
                  </c:pt>
                  <c:pt idx="3">
                    <c:v>426.6373100000003</c:v>
                  </c:pt>
                  <c:pt idx="4">
                    <c:v>7245.7469700000074</c:v>
                  </c:pt>
                  <c:pt idx="5">
                    <c:v>0</c:v>
                  </c:pt>
                  <c:pt idx="6">
                    <c:v>1667.1339300000004</c:v>
                  </c:pt>
                  <c:pt idx="7">
                    <c:v>1794.6584699999994</c:v>
                  </c:pt>
                  <c:pt idx="8">
                    <c:v>9664.3922100000054</c:v>
                  </c:pt>
                  <c:pt idx="9">
                    <c:v>7074.6396600000007</c:v>
                  </c:pt>
                  <c:pt idx="10">
                    <c:v>271.21192999999994</c:v>
                  </c:pt>
                  <c:pt idx="11">
                    <c:v>6987.2092400000001</c:v>
                  </c:pt>
                  <c:pt idx="12">
                    <c:v>330.62776999999994</c:v>
                  </c:pt>
                  <c:pt idx="13">
                    <c:v>0</c:v>
                  </c:pt>
                  <c:pt idx="14">
                    <c:v>0</c:v>
                  </c:pt>
                  <c:pt idx="15">
                    <c:v>246.69578999999999</c:v>
                  </c:pt>
                  <c:pt idx="16">
                    <c:v>406.53107</c:v>
                  </c:pt>
                  <c:pt idx="17">
                    <c:v>55.029369999999986</c:v>
                  </c:pt>
                  <c:pt idx="18">
                    <c:v>3557.2657999999992</c:v>
                  </c:pt>
                  <c:pt idx="19">
                    <c:v>1862.7718999999997</c:v>
                  </c:pt>
                  <c:pt idx="20">
                    <c:v>7173.3321000000033</c:v>
                  </c:pt>
                  <c:pt idx="21">
                    <c:v>1950.1159700000007</c:v>
                  </c:pt>
                  <c:pt idx="22">
                    <c:v>0</c:v>
                  </c:pt>
                  <c:pt idx="23">
                    <c:v>352.49896000000001</c:v>
                  </c:pt>
                  <c:pt idx="24">
                    <c:v>0</c:v>
                  </c:pt>
                  <c:pt idx="25">
                    <c:v>850.90532999999982</c:v>
                  </c:pt>
                  <c:pt idx="26">
                    <c:v>609.52265000000011</c:v>
                  </c:pt>
                  <c:pt idx="27">
                    <c:v>709.62342000000399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'UTM calc'!$A$83:$A$112</c:f>
              <c:strCache>
                <c:ptCount val="30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7">
                  <c:v> United Kingdom </c:v>
                </c:pt>
                <c:pt idx="29">
                  <c:v> EU28 </c:v>
                </c:pt>
              </c:strCache>
            </c:strRef>
          </c:cat>
          <c:val>
            <c:numRef>
              <c:f>'UTM calc'!$G$151:$G$178</c:f>
              <c:numCache>
                <c:formatCode>_ "€"\ * #,##0_ ;_ "€"\ * \-#,##0_ ;_ "€"\ * "-"??_ ;_ @_ </c:formatCode>
                <c:ptCount val="28"/>
                <c:pt idx="0">
                  <c:v>4238.1689999999999</c:v>
                </c:pt>
                <c:pt idx="1">
                  <c:v>0</c:v>
                </c:pt>
                <c:pt idx="2">
                  <c:v>1203.8064999999988</c:v>
                </c:pt>
                <c:pt idx="3">
                  <c:v>969.63025000000107</c:v>
                </c:pt>
                <c:pt idx="4">
                  <c:v>16467.606750000003</c:v>
                </c:pt>
                <c:pt idx="5">
                  <c:v>0</c:v>
                </c:pt>
                <c:pt idx="6">
                  <c:v>3788.9407500000002</c:v>
                </c:pt>
                <c:pt idx="7">
                  <c:v>4078.7692500000012</c:v>
                </c:pt>
                <c:pt idx="8">
                  <c:v>21964.527749999994</c:v>
                </c:pt>
                <c:pt idx="9">
                  <c:v>16078.726500000004</c:v>
                </c:pt>
                <c:pt idx="10">
                  <c:v>616.39075000000003</c:v>
                </c:pt>
                <c:pt idx="11">
                  <c:v>15880.021000000008</c:v>
                </c:pt>
                <c:pt idx="12">
                  <c:v>751.42674999999997</c:v>
                </c:pt>
                <c:pt idx="13">
                  <c:v>0</c:v>
                </c:pt>
                <c:pt idx="14">
                  <c:v>0</c:v>
                </c:pt>
                <c:pt idx="15">
                  <c:v>560.67225000000019</c:v>
                </c:pt>
                <c:pt idx="16">
                  <c:v>923.93425000000025</c:v>
                </c:pt>
                <c:pt idx="17">
                  <c:v>125.06674999999997</c:v>
                </c:pt>
                <c:pt idx="18">
                  <c:v>8084.6949999999997</c:v>
                </c:pt>
                <c:pt idx="19">
                  <c:v>4233.5725000000011</c:v>
                </c:pt>
                <c:pt idx="20">
                  <c:v>16303.027500000004</c:v>
                </c:pt>
                <c:pt idx="21">
                  <c:v>4432.0817499999985</c:v>
                </c:pt>
                <c:pt idx="22">
                  <c:v>0</c:v>
                </c:pt>
                <c:pt idx="23">
                  <c:v>801.13400000000036</c:v>
                </c:pt>
                <c:pt idx="24">
                  <c:v>0</c:v>
                </c:pt>
                <c:pt idx="25">
                  <c:v>1933.8757500000004</c:v>
                </c:pt>
                <c:pt idx="26">
                  <c:v>1385.2787500000004</c:v>
                </c:pt>
                <c:pt idx="27">
                  <c:v>1612.780500000008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D-4E56-86B7-B8B723ED5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  <c:max val="6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Annual unprofitable top margin [bln €]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&quot;€&quot;\ 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33039904"/>
        <c:crosses val="autoZero"/>
        <c:crossBetween val="between"/>
        <c:majorUnit val="5000"/>
        <c:dispUnits>
          <c:builtInUnit val="thousands"/>
        </c:dispUnits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GB"/>
              <a:t>Annual UTM to achieve target of 60 percent emission reduction in 2030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'UTM calc'!$G$81:$I$81</c:f>
              <c:strCache>
                <c:ptCount val="1"/>
                <c:pt idx="0">
                  <c:v>UTM moderate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'UTM calc'!$BA$151:$BA$178</c:f>
                <c:numCache>
                  <c:formatCode>General</c:formatCode>
                  <c:ptCount val="28"/>
                  <c:pt idx="0">
                    <c:v>3509.9827399999986</c:v>
                  </c:pt>
                  <c:pt idx="1">
                    <c:v>967.42766999999935</c:v>
                  </c:pt>
                  <c:pt idx="2">
                    <c:v>2725.2240399999991</c:v>
                  </c:pt>
                  <c:pt idx="3">
                    <c:v>1224.9202900000003</c:v>
                  </c:pt>
                  <c:pt idx="4">
                    <c:v>21123.671580000006</c:v>
                  </c:pt>
                  <c:pt idx="5">
                    <c:v>221.67903999999999</c:v>
                  </c:pt>
                  <c:pt idx="6">
                    <c:v>2289.1843699999995</c:v>
                  </c:pt>
                  <c:pt idx="7">
                    <c:v>2958.51413</c:v>
                  </c:pt>
                  <c:pt idx="8">
                    <c:v>12900.084889999995</c:v>
                  </c:pt>
                  <c:pt idx="9">
                    <c:v>13201.06854</c:v>
                  </c:pt>
                  <c:pt idx="10">
                    <c:v>627.35552000000007</c:v>
                  </c:pt>
                  <c:pt idx="11">
                    <c:v>12711.31191</c:v>
                  </c:pt>
                  <c:pt idx="12">
                    <c:v>401.11752999999982</c:v>
                  </c:pt>
                  <c:pt idx="13">
                    <c:v>86.841809999999938</c:v>
                  </c:pt>
                  <c:pt idx="14">
                    <c:v>70.430249999999987</c:v>
                  </c:pt>
                  <c:pt idx="15">
                    <c:v>391.13150999999999</c:v>
                  </c:pt>
                  <c:pt idx="16">
                    <c:v>1445.5922799999998</c:v>
                  </c:pt>
                  <c:pt idx="17">
                    <c:v>85.482979999999912</c:v>
                  </c:pt>
                  <c:pt idx="18">
                    <c:v>6046.5833999999968</c:v>
                  </c:pt>
                  <c:pt idx="19">
                    <c:v>2736.0415500000013</c:v>
                  </c:pt>
                  <c:pt idx="20">
                    <c:v>12406.288400000003</c:v>
                  </c:pt>
                  <c:pt idx="21">
                    <c:v>2612.263829999999</c:v>
                  </c:pt>
                  <c:pt idx="22">
                    <c:v>935.80343999999945</c:v>
                  </c:pt>
                  <c:pt idx="23">
                    <c:v>557.74664000000041</c:v>
                  </c:pt>
                  <c:pt idx="24">
                    <c:v>775.52617999999961</c:v>
                  </c:pt>
                  <c:pt idx="25">
                    <c:v>1645.6238699999994</c:v>
                  </c:pt>
                  <c:pt idx="26">
                    <c:v>1407.4505500000007</c:v>
                  </c:pt>
                  <c:pt idx="27">
                    <c:v>9616.7547300000006</c:v>
                  </c:pt>
                </c:numCache>
              </c:numRef>
            </c:plus>
            <c:minus>
              <c:numRef>
                <c:f>'UTM calc'!$BB$151:$BB$178</c:f>
                <c:numCache>
                  <c:formatCode>General</c:formatCode>
                  <c:ptCount val="28"/>
                  <c:pt idx="0">
                    <c:v>3509.9827400000013</c:v>
                  </c:pt>
                  <c:pt idx="1">
                    <c:v>967.42767000000003</c:v>
                  </c:pt>
                  <c:pt idx="2">
                    <c:v>2725.2240399999991</c:v>
                  </c:pt>
                  <c:pt idx="3">
                    <c:v>1224.9202899999996</c:v>
                  </c:pt>
                  <c:pt idx="4">
                    <c:v>21123.671580000009</c:v>
                  </c:pt>
                  <c:pt idx="5">
                    <c:v>221.67903999999993</c:v>
                  </c:pt>
                  <c:pt idx="6">
                    <c:v>2289.1843699999999</c:v>
                  </c:pt>
                  <c:pt idx="7">
                    <c:v>2958.5141299999996</c:v>
                  </c:pt>
                  <c:pt idx="8">
                    <c:v>12900.084890000002</c:v>
                  </c:pt>
                  <c:pt idx="9">
                    <c:v>13201.068540000004</c:v>
                  </c:pt>
                  <c:pt idx="10">
                    <c:v>627.35552000000007</c:v>
                  </c:pt>
                  <c:pt idx="11">
                    <c:v>12711.311910000008</c:v>
                  </c:pt>
                  <c:pt idx="12">
                    <c:v>401.11752999999999</c:v>
                  </c:pt>
                  <c:pt idx="13">
                    <c:v>86.841809999999953</c:v>
                  </c:pt>
                  <c:pt idx="14">
                    <c:v>70.430249999999944</c:v>
                  </c:pt>
                  <c:pt idx="15">
                    <c:v>391.13151000000016</c:v>
                  </c:pt>
                  <c:pt idx="16">
                    <c:v>1445.5922799999998</c:v>
                  </c:pt>
                  <c:pt idx="17">
                    <c:v>85.482980000000026</c:v>
                  </c:pt>
                  <c:pt idx="18">
                    <c:v>6046.5834000000013</c:v>
                  </c:pt>
                  <c:pt idx="19">
                    <c:v>2736.041549999999</c:v>
                  </c:pt>
                  <c:pt idx="20">
                    <c:v>12406.288399999998</c:v>
                  </c:pt>
                  <c:pt idx="21">
                    <c:v>2612.2638300000008</c:v>
                  </c:pt>
                  <c:pt idx="22">
                    <c:v>935.80343999999968</c:v>
                  </c:pt>
                  <c:pt idx="23">
                    <c:v>557.74663999999984</c:v>
                  </c:pt>
                  <c:pt idx="24">
                    <c:v>775.52618000000007</c:v>
                  </c:pt>
                  <c:pt idx="25">
                    <c:v>1645.6238699999999</c:v>
                  </c:pt>
                  <c:pt idx="26">
                    <c:v>1407.45055</c:v>
                  </c:pt>
                  <c:pt idx="27">
                    <c:v>9616.7547299999969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'UTM calc'!$A$83:$A$112</c:f>
              <c:strCache>
                <c:ptCount val="30"/>
                <c:pt idx="0">
                  <c:v> Belgium </c:v>
                </c:pt>
                <c:pt idx="1">
                  <c:v> Bulgaria </c:v>
                </c:pt>
                <c:pt idx="2">
                  <c:v> Czechia </c:v>
                </c:pt>
                <c:pt idx="3">
                  <c:v> Denmark </c:v>
                </c:pt>
                <c:pt idx="4">
                  <c:v> Germany </c:v>
                </c:pt>
                <c:pt idx="5">
                  <c:v> Estonia </c:v>
                </c:pt>
                <c:pt idx="6">
                  <c:v> Ireland </c:v>
                </c:pt>
                <c:pt idx="7">
                  <c:v> Greece </c:v>
                </c:pt>
                <c:pt idx="8">
                  <c:v> Spain </c:v>
                </c:pt>
                <c:pt idx="9">
                  <c:v> France </c:v>
                </c:pt>
                <c:pt idx="10">
                  <c:v> Croatia </c:v>
                </c:pt>
                <c:pt idx="11">
                  <c:v> Italy </c:v>
                </c:pt>
                <c:pt idx="12">
                  <c:v> Cyprus </c:v>
                </c:pt>
                <c:pt idx="13">
                  <c:v> Latvia </c:v>
                </c:pt>
                <c:pt idx="14">
                  <c:v> Lithuania </c:v>
                </c:pt>
                <c:pt idx="15">
                  <c:v> Luxembourg </c:v>
                </c:pt>
                <c:pt idx="16">
                  <c:v> Hungary </c:v>
                </c:pt>
                <c:pt idx="17">
                  <c:v> Malta </c:v>
                </c:pt>
                <c:pt idx="18">
                  <c:v> Netherlands </c:v>
                </c:pt>
                <c:pt idx="19">
                  <c:v> Austria </c:v>
                </c:pt>
                <c:pt idx="20">
                  <c:v> Poland </c:v>
                </c:pt>
                <c:pt idx="21">
                  <c:v> Portugal </c:v>
                </c:pt>
                <c:pt idx="22">
                  <c:v> Romania </c:v>
                </c:pt>
                <c:pt idx="23">
                  <c:v> Slovenia </c:v>
                </c:pt>
                <c:pt idx="24">
                  <c:v> Slovakia </c:v>
                </c:pt>
                <c:pt idx="25">
                  <c:v> Finland </c:v>
                </c:pt>
                <c:pt idx="26">
                  <c:v> Sweden </c:v>
                </c:pt>
                <c:pt idx="27">
                  <c:v> United Kingdom </c:v>
                </c:pt>
                <c:pt idx="29">
                  <c:v> EU28 </c:v>
                </c:pt>
              </c:strCache>
            </c:strRef>
          </c:cat>
          <c:val>
            <c:numRef>
              <c:f>'UTM calc'!$I$151:$I$178</c:f>
              <c:numCache>
                <c:formatCode>_ "€"\ * #,##0_ ;_ "€"\ * \-#,##0_ ;_ "€"\ * "-"??_ ;_ @_ </c:formatCode>
                <c:ptCount val="28"/>
                <c:pt idx="0">
                  <c:v>7977.2334999999985</c:v>
                </c:pt>
                <c:pt idx="1">
                  <c:v>2198.6992499999992</c:v>
                </c:pt>
                <c:pt idx="2">
                  <c:v>6193.6909999999989</c:v>
                </c:pt>
                <c:pt idx="3">
                  <c:v>2783.9097500000007</c:v>
                </c:pt>
                <c:pt idx="4">
                  <c:v>48008.344500000007</c:v>
                </c:pt>
                <c:pt idx="5">
                  <c:v>503.81599999999986</c:v>
                </c:pt>
                <c:pt idx="6">
                  <c:v>5202.69175</c:v>
                </c:pt>
                <c:pt idx="7">
                  <c:v>6723.8957499999997</c:v>
                </c:pt>
                <c:pt idx="8">
                  <c:v>29318.374749999992</c:v>
                </c:pt>
                <c:pt idx="9">
                  <c:v>30002.428499999998</c:v>
                </c:pt>
                <c:pt idx="10">
                  <c:v>1425.808</c:v>
                </c:pt>
                <c:pt idx="11">
                  <c:v>28889.345250000002</c:v>
                </c:pt>
                <c:pt idx="12">
                  <c:v>911.63074999999981</c:v>
                </c:pt>
                <c:pt idx="13">
                  <c:v>197.36774999999989</c:v>
                </c:pt>
                <c:pt idx="14">
                  <c:v>160.06874999999994</c:v>
                </c:pt>
                <c:pt idx="15">
                  <c:v>888.93525</c:v>
                </c:pt>
                <c:pt idx="16">
                  <c:v>3285.4369999999999</c:v>
                </c:pt>
                <c:pt idx="17">
                  <c:v>194.2794999999999</c:v>
                </c:pt>
                <c:pt idx="18">
                  <c:v>13742.234999999995</c:v>
                </c:pt>
                <c:pt idx="19">
                  <c:v>6218.2762500000017</c:v>
                </c:pt>
                <c:pt idx="20">
                  <c:v>28196.11</c:v>
                </c:pt>
                <c:pt idx="21">
                  <c:v>5936.963249999998</c:v>
                </c:pt>
                <c:pt idx="22">
                  <c:v>2126.8259999999991</c:v>
                </c:pt>
                <c:pt idx="23">
                  <c:v>1267.6060000000004</c:v>
                </c:pt>
                <c:pt idx="24">
                  <c:v>1762.5594999999996</c:v>
                </c:pt>
                <c:pt idx="25">
                  <c:v>3740.0542499999997</c:v>
                </c:pt>
                <c:pt idx="26">
                  <c:v>3198.7512500000007</c:v>
                </c:pt>
                <c:pt idx="27">
                  <c:v>21856.260750000001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8-4DC1-82D7-2702A6230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039904"/>
        <c:axId val="633038592"/>
      </c:barChart>
      <c:catAx>
        <c:axId val="63303990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33038592"/>
        <c:crosses val="autoZero"/>
        <c:auto val="1"/>
        <c:lblAlgn val="ctr"/>
        <c:lblOffset val="100"/>
        <c:noMultiLvlLbl val="0"/>
      </c:catAx>
      <c:valAx>
        <c:axId val="633038592"/>
        <c:scaling>
          <c:orientation val="minMax"/>
          <c:max val="7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Annual unprofitable top margin [bln €]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&quot;€&quot;\ 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633039904"/>
        <c:crosses val="autoZero"/>
        <c:crossBetween val="between"/>
        <c:majorUnit val="10000"/>
        <c:dispUnits>
          <c:builtInUnit val="thousands"/>
        </c:dispUnits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789379</xdr:colOff>
      <xdr:row>80</xdr:row>
      <xdr:rowOff>15916</xdr:rowOff>
    </xdr:from>
    <xdr:to>
      <xdr:col>22</xdr:col>
      <xdr:colOff>300856</xdr:colOff>
      <xdr:row>109</xdr:row>
      <xdr:rowOff>143427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23FB0E5B-6814-4091-BBC3-08686F5EAB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221672</xdr:colOff>
      <xdr:row>80</xdr:row>
      <xdr:rowOff>41563</xdr:rowOff>
    </xdr:from>
    <xdr:to>
      <xdr:col>32</xdr:col>
      <xdr:colOff>12145</xdr:colOff>
      <xdr:row>110</xdr:row>
      <xdr:rowOff>914</xdr:rowOff>
    </xdr:to>
    <xdr:graphicFrame macro="">
      <xdr:nvGraphicFramePr>
        <xdr:cNvPr id="12" name="Chart 3">
          <a:extLst>
            <a:ext uri="{FF2B5EF4-FFF2-40B4-BE49-F238E27FC236}">
              <a16:creationId xmlns:a16="http://schemas.microsoft.com/office/drawing/2014/main" id="{9EE2FC74-2480-4425-9C3C-E806D9A68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401782</xdr:colOff>
      <xdr:row>80</xdr:row>
      <xdr:rowOff>55418</xdr:rowOff>
    </xdr:from>
    <xdr:to>
      <xdr:col>41</xdr:col>
      <xdr:colOff>192254</xdr:colOff>
      <xdr:row>110</xdr:row>
      <xdr:rowOff>18579</xdr:rowOff>
    </xdr:to>
    <xdr:graphicFrame macro="">
      <xdr:nvGraphicFramePr>
        <xdr:cNvPr id="14" name="Chart 3">
          <a:extLst>
            <a:ext uri="{FF2B5EF4-FFF2-40B4-BE49-F238E27FC236}">
              <a16:creationId xmlns:a16="http://schemas.microsoft.com/office/drawing/2014/main" id="{A477DB30-6CF7-4A9C-96BB-DD5CDF8DD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400050</xdr:colOff>
      <xdr:row>114</xdr:row>
      <xdr:rowOff>133350</xdr:rowOff>
    </xdr:from>
    <xdr:to>
      <xdr:col>22</xdr:col>
      <xdr:colOff>898317</xdr:colOff>
      <xdr:row>142</xdr:row>
      <xdr:rowOff>180851</xdr:rowOff>
    </xdr:to>
    <xdr:graphicFrame macro="">
      <xdr:nvGraphicFramePr>
        <xdr:cNvPr id="15" name="Chart 3">
          <a:extLst>
            <a:ext uri="{FF2B5EF4-FFF2-40B4-BE49-F238E27FC236}">
              <a16:creationId xmlns:a16="http://schemas.microsoft.com/office/drawing/2014/main" id="{00682804-8F6E-484A-92DC-B855EA79B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822943</xdr:colOff>
      <xdr:row>114</xdr:row>
      <xdr:rowOff>158997</xdr:rowOff>
    </xdr:from>
    <xdr:to>
      <xdr:col>32</xdr:col>
      <xdr:colOff>613416</xdr:colOff>
      <xdr:row>143</xdr:row>
      <xdr:rowOff>4048</xdr:rowOff>
    </xdr:to>
    <xdr:graphicFrame macro="">
      <xdr:nvGraphicFramePr>
        <xdr:cNvPr id="16" name="Chart 3">
          <a:extLst>
            <a:ext uri="{FF2B5EF4-FFF2-40B4-BE49-F238E27FC236}">
              <a16:creationId xmlns:a16="http://schemas.microsoft.com/office/drawing/2014/main" id="{9F78F186-F74F-45F4-9FB6-0C9187F3B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14358</xdr:colOff>
      <xdr:row>114</xdr:row>
      <xdr:rowOff>172852</xdr:rowOff>
    </xdr:from>
    <xdr:to>
      <xdr:col>41</xdr:col>
      <xdr:colOff>789715</xdr:colOff>
      <xdr:row>143</xdr:row>
      <xdr:rowOff>21713</xdr:rowOff>
    </xdr:to>
    <xdr:graphicFrame macro="">
      <xdr:nvGraphicFramePr>
        <xdr:cNvPr id="17" name="Chart 3">
          <a:extLst>
            <a:ext uri="{FF2B5EF4-FFF2-40B4-BE49-F238E27FC236}">
              <a16:creationId xmlns:a16="http://schemas.microsoft.com/office/drawing/2014/main" id="{C1384D31-E0CC-48EC-8986-7BE213035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384464</xdr:colOff>
      <xdr:row>149</xdr:row>
      <xdr:rowOff>83127</xdr:rowOff>
    </xdr:from>
    <xdr:to>
      <xdr:col>22</xdr:col>
      <xdr:colOff>882731</xdr:colOff>
      <xdr:row>179</xdr:row>
      <xdr:rowOff>103439</xdr:rowOff>
    </xdr:to>
    <xdr:graphicFrame macro="">
      <xdr:nvGraphicFramePr>
        <xdr:cNvPr id="27" name="Chart 3">
          <a:extLst>
            <a:ext uri="{FF2B5EF4-FFF2-40B4-BE49-F238E27FC236}">
              <a16:creationId xmlns:a16="http://schemas.microsoft.com/office/drawing/2014/main" id="{AE56958E-AA57-4EAD-85B7-69EC56C37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765793</xdr:colOff>
      <xdr:row>148</xdr:row>
      <xdr:rowOff>178047</xdr:rowOff>
    </xdr:from>
    <xdr:to>
      <xdr:col>32</xdr:col>
      <xdr:colOff>556266</xdr:colOff>
      <xdr:row>178</xdr:row>
      <xdr:rowOff>190738</xdr:rowOff>
    </xdr:to>
    <xdr:graphicFrame macro="">
      <xdr:nvGraphicFramePr>
        <xdr:cNvPr id="25" name="Chart 3">
          <a:extLst>
            <a:ext uri="{FF2B5EF4-FFF2-40B4-BE49-F238E27FC236}">
              <a16:creationId xmlns:a16="http://schemas.microsoft.com/office/drawing/2014/main" id="{10668DAF-D3A7-49B3-8B52-D93EFD46D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947808</xdr:colOff>
      <xdr:row>149</xdr:row>
      <xdr:rowOff>1402</xdr:rowOff>
    </xdr:from>
    <xdr:to>
      <xdr:col>41</xdr:col>
      <xdr:colOff>732565</xdr:colOff>
      <xdr:row>179</xdr:row>
      <xdr:rowOff>6473</xdr:rowOff>
    </xdr:to>
    <xdr:graphicFrame macro="">
      <xdr:nvGraphicFramePr>
        <xdr:cNvPr id="24" name="Chart 3">
          <a:extLst>
            <a:ext uri="{FF2B5EF4-FFF2-40B4-BE49-F238E27FC236}">
              <a16:creationId xmlns:a16="http://schemas.microsoft.com/office/drawing/2014/main" id="{4FF28DE5-EBC7-4718-AAAA-9ED05FAFF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culatio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9C6A0-6B61-449A-BFD5-476116A439F4}">
  <dimension ref="A2:BB261"/>
  <sheetViews>
    <sheetView tabSelected="1" topLeftCell="A165" zoomScale="70" zoomScaleNormal="70" workbookViewId="0">
      <pane xSplit="1" topLeftCell="B1" activePane="topRight" state="frozen"/>
      <selection activeCell="A16" sqref="A16"/>
      <selection pane="topRight" activeCell="C178" sqref="C178"/>
    </sheetView>
  </sheetViews>
  <sheetFormatPr defaultColWidth="9" defaultRowHeight="14.25" x14ac:dyDescent="0.2"/>
  <cols>
    <col min="1" max="1" width="64.125" style="53" bestFit="1" customWidth="1"/>
    <col min="2" max="2" width="20.375" style="53" customWidth="1"/>
    <col min="3" max="12" width="15.625" style="53" customWidth="1"/>
    <col min="13" max="15" width="13.125" style="53" bestFit="1" customWidth="1"/>
    <col min="16" max="16" width="13.125" style="53" customWidth="1"/>
    <col min="17" max="18" width="13.125" style="53" bestFit="1" customWidth="1"/>
    <col min="19" max="19" width="14.875" style="53" bestFit="1" customWidth="1"/>
    <col min="20" max="20" width="14.875" style="53" customWidth="1"/>
    <col min="21" max="23" width="13.125" style="53" bestFit="1" customWidth="1"/>
    <col min="24" max="24" width="13.125" style="53" customWidth="1"/>
    <col min="25" max="46" width="13.125" style="53" bestFit="1" customWidth="1"/>
    <col min="47" max="48" width="13.75" style="53" bestFit="1" customWidth="1"/>
    <col min="49" max="49" width="9" style="53"/>
    <col min="50" max="51" width="12.625" style="53" bestFit="1" customWidth="1"/>
    <col min="52" max="52" width="9" style="53"/>
    <col min="53" max="54" width="13.75" style="53" bestFit="1" customWidth="1"/>
    <col min="55" max="16384" width="9" style="53"/>
  </cols>
  <sheetData>
    <row r="2" spans="1:12" x14ac:dyDescent="0.2">
      <c r="A2" s="5" t="s">
        <v>103</v>
      </c>
      <c r="B2" s="2"/>
    </row>
    <row r="3" spans="1:12" x14ac:dyDescent="0.2">
      <c r="A3" s="4" t="s">
        <v>122</v>
      </c>
      <c r="B3" s="3">
        <v>70</v>
      </c>
      <c r="C3" s="54" t="s">
        <v>133</v>
      </c>
      <c r="D3" s="54"/>
      <c r="E3" s="55" t="s">
        <v>104</v>
      </c>
      <c r="F3" s="56" t="s">
        <v>100</v>
      </c>
    </row>
    <row r="4" spans="1:12" x14ac:dyDescent="0.2">
      <c r="A4" s="4" t="s">
        <v>123</v>
      </c>
      <c r="B4" s="3">
        <v>125</v>
      </c>
      <c r="C4" s="54" t="s">
        <v>133</v>
      </c>
      <c r="D4" s="54"/>
      <c r="E4" s="55" t="s">
        <v>105</v>
      </c>
      <c r="F4" s="56" t="s">
        <v>107</v>
      </c>
    </row>
    <row r="5" spans="1:12" x14ac:dyDescent="0.2">
      <c r="A5" s="4" t="s">
        <v>124</v>
      </c>
      <c r="B5" s="3">
        <v>180</v>
      </c>
      <c r="C5" s="54" t="s">
        <v>133</v>
      </c>
      <c r="D5" s="54"/>
      <c r="E5" s="55" t="s">
        <v>106</v>
      </c>
    </row>
    <row r="6" spans="1:12" ht="12.95" customHeight="1" x14ac:dyDescent="0.2">
      <c r="A6" s="4" t="s">
        <v>137</v>
      </c>
      <c r="B6" s="146">
        <f>1/('Emission data'!B12*1000*0.1/(64*10^9))*1.0009*1.011*1.0134*1.0152</f>
        <v>123.44714404038561</v>
      </c>
      <c r="C6" s="54" t="s">
        <v>133</v>
      </c>
      <c r="D6" s="54"/>
      <c r="E6" s="55"/>
      <c r="F6" s="56" t="s">
        <v>136</v>
      </c>
    </row>
    <row r="7" spans="1:12" x14ac:dyDescent="0.2">
      <c r="A7" s="54"/>
      <c r="B7" s="54"/>
    </row>
    <row r="8" spans="1:12" x14ac:dyDescent="0.2">
      <c r="A8" s="1" t="s">
        <v>99</v>
      </c>
      <c r="B8" s="6">
        <v>0.4</v>
      </c>
      <c r="C8" s="53" t="s">
        <v>135</v>
      </c>
    </row>
    <row r="9" spans="1:12" x14ac:dyDescent="0.2">
      <c r="A9" s="1" t="s">
        <v>91</v>
      </c>
      <c r="B9" s="6">
        <v>0.55000000000000004</v>
      </c>
      <c r="C9" s="53" t="s">
        <v>135</v>
      </c>
    </row>
    <row r="10" spans="1:12" x14ac:dyDescent="0.2">
      <c r="A10" s="4" t="s">
        <v>132</v>
      </c>
      <c r="B10" s="6">
        <v>0.6</v>
      </c>
      <c r="C10" s="53" t="s">
        <v>135</v>
      </c>
    </row>
    <row r="11" spans="1:12" x14ac:dyDescent="0.2">
      <c r="A11" s="4" t="s">
        <v>110</v>
      </c>
      <c r="B11" s="7">
        <f>2030-2018</f>
        <v>12</v>
      </c>
      <c r="C11" s="53" t="s">
        <v>134</v>
      </c>
    </row>
    <row r="12" spans="1:12" ht="15" thickBot="1" x14ac:dyDescent="0.25">
      <c r="A12" s="57"/>
      <c r="B12" s="57"/>
    </row>
    <row r="13" spans="1:12" ht="43.5" customHeight="1" x14ac:dyDescent="0.25">
      <c r="A13" s="119" t="s">
        <v>102</v>
      </c>
      <c r="B13" s="37" t="s">
        <v>108</v>
      </c>
      <c r="D13" s="207" t="s">
        <v>129</v>
      </c>
      <c r="E13" s="208"/>
      <c r="F13" s="209"/>
      <c r="H13" s="32" t="s">
        <v>98</v>
      </c>
      <c r="I13" s="12"/>
      <c r="J13" s="208" t="s">
        <v>109</v>
      </c>
      <c r="K13" s="208"/>
      <c r="L13" s="209"/>
    </row>
    <row r="14" spans="1:12" x14ac:dyDescent="0.2">
      <c r="A14" s="8" t="s">
        <v>11</v>
      </c>
      <c r="B14" s="38" t="s">
        <v>12</v>
      </c>
      <c r="D14" s="33" t="s">
        <v>138</v>
      </c>
      <c r="E14" s="34" t="s">
        <v>127</v>
      </c>
      <c r="F14" s="35" t="s">
        <v>128</v>
      </c>
      <c r="H14" s="36" t="s">
        <v>40</v>
      </c>
      <c r="I14" s="13"/>
      <c r="J14" s="13" t="str">
        <f>D14</f>
        <v>40% target</v>
      </c>
      <c r="K14" s="13" t="str">
        <f t="shared" ref="K14:L14" si="0">E14</f>
        <v>55% target</v>
      </c>
      <c r="L14" s="14" t="str">
        <f t="shared" si="0"/>
        <v>60% target</v>
      </c>
    </row>
    <row r="15" spans="1:12" x14ac:dyDescent="0.2">
      <c r="A15" s="9" t="s">
        <v>42</v>
      </c>
      <c r="B15" s="39">
        <f>'Emission data'!B89</f>
        <v>149562.57999999999</v>
      </c>
      <c r="D15" s="15">
        <f>B15*(1-$B$8)</f>
        <v>89737.547999999995</v>
      </c>
      <c r="E15" s="27">
        <f>$B15*(1-$B$9)</f>
        <v>67303.160999999993</v>
      </c>
      <c r="F15" s="28">
        <f>$B15*(1-$B$10)</f>
        <v>59825.031999999999</v>
      </c>
      <c r="H15" s="15">
        <f>'Emission data'!AD89</f>
        <v>123642.9</v>
      </c>
      <c r="I15" s="16"/>
      <c r="J15" s="17">
        <f>IF((H15-D15)&lt;0,0,(H15-D15))</f>
        <v>33905.351999999999</v>
      </c>
      <c r="K15" s="17">
        <f>IF((H15-E15)&lt;0,0,(H15-E15))</f>
        <v>56339.739000000001</v>
      </c>
      <c r="L15" s="18">
        <f>IF((H15-F15)&lt;0,0,(H15-F15))</f>
        <v>63817.867999999995</v>
      </c>
    </row>
    <row r="16" spans="1:12" x14ac:dyDescent="0.2">
      <c r="A16" s="9" t="s">
        <v>43</v>
      </c>
      <c r="B16" s="39">
        <f>'Emission data'!B90</f>
        <v>102513.69</v>
      </c>
      <c r="D16" s="15">
        <f t="shared" ref="D16:D42" si="1">B16*(1-$B$8)</f>
        <v>61508.214</v>
      </c>
      <c r="E16" s="27">
        <f t="shared" ref="E16:E42" si="2">$B16*(1-$B$9)</f>
        <v>46131.160499999998</v>
      </c>
      <c r="F16" s="28">
        <f t="shared" ref="F16:F42" si="3">$B16*(1-$B$10)</f>
        <v>41005.476000000002</v>
      </c>
      <c r="H16" s="15">
        <f>'Emission data'!AD90</f>
        <v>58595.07</v>
      </c>
      <c r="I16" s="16"/>
      <c r="J16" s="17">
        <f t="shared" ref="J16:J42" si="4">IF((H16-D16)&lt;0,0,(H16-D16))</f>
        <v>0</v>
      </c>
      <c r="K16" s="17">
        <f t="shared" ref="K16:K42" si="5">IF((H16-E16)&lt;0,0,(H16-E16))</f>
        <v>12463.909500000002</v>
      </c>
      <c r="L16" s="18">
        <f t="shared" ref="L16:L42" si="6">IF((H16-F16)&lt;0,0,(H16-F16))</f>
        <v>17589.593999999997</v>
      </c>
    </row>
    <row r="17" spans="1:12" x14ac:dyDescent="0.2">
      <c r="A17" s="9" t="s">
        <v>44</v>
      </c>
      <c r="B17" s="39">
        <f>'Emission data'!B91</f>
        <v>199595.38</v>
      </c>
      <c r="D17" s="15">
        <f t="shared" si="1"/>
        <v>119757.228</v>
      </c>
      <c r="E17" s="27">
        <f t="shared" si="2"/>
        <v>89817.920999999988</v>
      </c>
      <c r="F17" s="28">
        <f t="shared" si="3"/>
        <v>79838.152000000002</v>
      </c>
      <c r="H17" s="15">
        <f>'Emission data'!AD91</f>
        <v>129387.68</v>
      </c>
      <c r="I17" s="16"/>
      <c r="J17" s="17">
        <f t="shared" si="4"/>
        <v>9630.4519999999902</v>
      </c>
      <c r="K17" s="17">
        <f t="shared" si="5"/>
        <v>39569.759000000005</v>
      </c>
      <c r="L17" s="18">
        <f t="shared" si="6"/>
        <v>49549.527999999991</v>
      </c>
    </row>
    <row r="18" spans="1:12" x14ac:dyDescent="0.2">
      <c r="A18" s="9" t="s">
        <v>45</v>
      </c>
      <c r="B18" s="39">
        <f>'Emission data'!B92</f>
        <v>72571.179999999993</v>
      </c>
      <c r="D18" s="15">
        <f t="shared" si="1"/>
        <v>43542.707999999991</v>
      </c>
      <c r="E18" s="27">
        <f t="shared" si="2"/>
        <v>32657.030999999995</v>
      </c>
      <c r="F18" s="28">
        <f t="shared" si="3"/>
        <v>29028.471999999998</v>
      </c>
      <c r="H18" s="15">
        <f>'Emission data'!AD92</f>
        <v>51299.75</v>
      </c>
      <c r="I18" s="16"/>
      <c r="J18" s="17">
        <f t="shared" si="4"/>
        <v>7757.0420000000086</v>
      </c>
      <c r="K18" s="17">
        <f t="shared" si="5"/>
        <v>18642.719000000005</v>
      </c>
      <c r="L18" s="18">
        <f t="shared" si="6"/>
        <v>22271.278000000002</v>
      </c>
    </row>
    <row r="19" spans="1:12" x14ac:dyDescent="0.2">
      <c r="A19" s="9" t="s">
        <v>92</v>
      </c>
      <c r="B19" s="39">
        <f>'Emission data'!B93</f>
        <v>1261629.51</v>
      </c>
      <c r="D19" s="15">
        <f t="shared" si="1"/>
        <v>756977.70600000001</v>
      </c>
      <c r="E19" s="27">
        <f t="shared" si="2"/>
        <v>567733.27949999995</v>
      </c>
      <c r="F19" s="28">
        <f t="shared" si="3"/>
        <v>504651.804</v>
      </c>
      <c r="H19" s="15">
        <f>'Emission data'!AD93</f>
        <v>888718.56</v>
      </c>
      <c r="I19" s="16"/>
      <c r="J19" s="17">
        <f t="shared" si="4"/>
        <v>131740.85400000005</v>
      </c>
      <c r="K19" s="17">
        <f t="shared" si="5"/>
        <v>320985.28050000011</v>
      </c>
      <c r="L19" s="18">
        <f t="shared" si="6"/>
        <v>384066.75600000005</v>
      </c>
    </row>
    <row r="20" spans="1:12" x14ac:dyDescent="0.2">
      <c r="A20" s="9" t="s">
        <v>47</v>
      </c>
      <c r="B20" s="39">
        <f>'Emission data'!B94</f>
        <v>40384.980000000003</v>
      </c>
      <c r="D20" s="15">
        <f t="shared" si="1"/>
        <v>24230.988000000001</v>
      </c>
      <c r="E20" s="27">
        <f t="shared" si="2"/>
        <v>18173.240999999998</v>
      </c>
      <c r="F20" s="28">
        <f t="shared" si="3"/>
        <v>16153.992000000002</v>
      </c>
      <c r="H20" s="15">
        <f>'Emission data'!AD94</f>
        <v>20184.52</v>
      </c>
      <c r="I20" s="16"/>
      <c r="J20" s="17">
        <f t="shared" si="4"/>
        <v>0</v>
      </c>
      <c r="K20" s="17">
        <f t="shared" si="5"/>
        <v>2011.2790000000023</v>
      </c>
      <c r="L20" s="18">
        <f t="shared" si="6"/>
        <v>4030.5279999999984</v>
      </c>
    </row>
    <row r="21" spans="1:12" x14ac:dyDescent="0.2">
      <c r="A21" s="9" t="s">
        <v>48</v>
      </c>
      <c r="B21" s="39">
        <f>'Emission data'!B95</f>
        <v>56550.04</v>
      </c>
      <c r="D21" s="15">
        <f t="shared" si="1"/>
        <v>33930.023999999998</v>
      </c>
      <c r="E21" s="27">
        <f t="shared" si="2"/>
        <v>25447.517999999996</v>
      </c>
      <c r="F21" s="28">
        <f t="shared" si="3"/>
        <v>22620.016000000003</v>
      </c>
      <c r="H21" s="15">
        <f>'Emission data'!AD95</f>
        <v>64241.55</v>
      </c>
      <c r="I21" s="16"/>
      <c r="J21" s="17">
        <f t="shared" si="4"/>
        <v>30311.526000000005</v>
      </c>
      <c r="K21" s="17">
        <f t="shared" si="5"/>
        <v>38794.032000000007</v>
      </c>
      <c r="L21" s="18">
        <f t="shared" si="6"/>
        <v>41621.534</v>
      </c>
    </row>
    <row r="22" spans="1:12" x14ac:dyDescent="0.2">
      <c r="A22" s="9" t="s">
        <v>49</v>
      </c>
      <c r="B22" s="39">
        <f>'Emission data'!B96</f>
        <v>105805.06</v>
      </c>
      <c r="D22" s="15">
        <f t="shared" si="1"/>
        <v>63483.035999999993</v>
      </c>
      <c r="E22" s="27">
        <f t="shared" si="2"/>
        <v>47612.276999999995</v>
      </c>
      <c r="F22" s="28">
        <f t="shared" si="3"/>
        <v>42322.024000000005</v>
      </c>
      <c r="H22" s="15">
        <f>'Emission data'!AD96</f>
        <v>96113.19</v>
      </c>
      <c r="I22" s="16"/>
      <c r="J22" s="17">
        <f t="shared" si="4"/>
        <v>32630.15400000001</v>
      </c>
      <c r="K22" s="17">
        <f t="shared" si="5"/>
        <v>48500.913000000008</v>
      </c>
      <c r="L22" s="18">
        <f t="shared" si="6"/>
        <v>53791.165999999997</v>
      </c>
    </row>
    <row r="23" spans="1:12" x14ac:dyDescent="0.2">
      <c r="A23" s="9" t="s">
        <v>50</v>
      </c>
      <c r="B23" s="39">
        <f>'Emission data'!B97</f>
        <v>294153.88</v>
      </c>
      <c r="D23" s="15">
        <f t="shared" si="1"/>
        <v>176492.32800000001</v>
      </c>
      <c r="E23" s="27">
        <f t="shared" si="2"/>
        <v>132369.24599999998</v>
      </c>
      <c r="F23" s="28">
        <f t="shared" si="3"/>
        <v>117661.55200000001</v>
      </c>
      <c r="H23" s="15">
        <f>'Emission data'!AD97</f>
        <v>352208.55</v>
      </c>
      <c r="I23" s="16"/>
      <c r="J23" s="17">
        <f t="shared" si="4"/>
        <v>175716.22199999998</v>
      </c>
      <c r="K23" s="17">
        <f t="shared" si="5"/>
        <v>219839.304</v>
      </c>
      <c r="L23" s="18">
        <f t="shared" si="6"/>
        <v>234546.99799999996</v>
      </c>
    </row>
    <row r="24" spans="1:12" x14ac:dyDescent="0.2">
      <c r="A24" s="9" t="s">
        <v>51</v>
      </c>
      <c r="B24" s="39">
        <f>'Emission data'!B98</f>
        <v>556948.07999999996</v>
      </c>
      <c r="D24" s="15">
        <f t="shared" si="1"/>
        <v>334168.84799999994</v>
      </c>
      <c r="E24" s="27">
        <f t="shared" si="2"/>
        <v>250626.63599999997</v>
      </c>
      <c r="F24" s="28">
        <f t="shared" si="3"/>
        <v>222779.23199999999</v>
      </c>
      <c r="H24" s="15">
        <f>'Emission data'!AD98</f>
        <v>462798.66</v>
      </c>
      <c r="I24" s="16"/>
      <c r="J24" s="17">
        <f t="shared" si="4"/>
        <v>128629.81200000003</v>
      </c>
      <c r="K24" s="17">
        <f t="shared" si="5"/>
        <v>212172.024</v>
      </c>
      <c r="L24" s="18">
        <f t="shared" si="6"/>
        <v>240019.42799999999</v>
      </c>
    </row>
    <row r="25" spans="1:12" x14ac:dyDescent="0.2">
      <c r="A25" s="9" t="s">
        <v>52</v>
      </c>
      <c r="B25" s="39">
        <f>'Emission data'!B99</f>
        <v>32376.69</v>
      </c>
      <c r="D25" s="15">
        <f t="shared" si="1"/>
        <v>19426.013999999999</v>
      </c>
      <c r="E25" s="27">
        <f t="shared" si="2"/>
        <v>14569.510499999999</v>
      </c>
      <c r="F25" s="28">
        <f t="shared" si="3"/>
        <v>12950.675999999999</v>
      </c>
      <c r="H25" s="15">
        <f>'Emission data'!AD99</f>
        <v>24357.14</v>
      </c>
      <c r="I25" s="16"/>
      <c r="J25" s="17">
        <f t="shared" si="4"/>
        <v>4931.1260000000002</v>
      </c>
      <c r="K25" s="17">
        <f t="shared" si="5"/>
        <v>9787.6295000000009</v>
      </c>
      <c r="L25" s="18">
        <f t="shared" si="6"/>
        <v>11406.464</v>
      </c>
    </row>
    <row r="26" spans="1:12" x14ac:dyDescent="0.2">
      <c r="A26" s="9" t="s">
        <v>53</v>
      </c>
      <c r="B26" s="39">
        <f>'Emission data'!B100</f>
        <v>520372.97</v>
      </c>
      <c r="D26" s="15">
        <f t="shared" si="1"/>
        <v>312223.78199999995</v>
      </c>
      <c r="E26" s="27">
        <f t="shared" si="2"/>
        <v>234167.83649999998</v>
      </c>
      <c r="F26" s="28">
        <f t="shared" si="3"/>
        <v>208149.18799999999</v>
      </c>
      <c r="H26" s="15">
        <f>'Emission data'!AD100</f>
        <v>439263.95</v>
      </c>
      <c r="I26" s="16"/>
      <c r="J26" s="17">
        <f t="shared" si="4"/>
        <v>127040.16800000006</v>
      </c>
      <c r="K26" s="17">
        <f t="shared" si="5"/>
        <v>205096.11350000004</v>
      </c>
      <c r="L26" s="18">
        <f t="shared" si="6"/>
        <v>231114.76200000002</v>
      </c>
    </row>
    <row r="27" spans="1:12" x14ac:dyDescent="0.2">
      <c r="A27" s="9" t="s">
        <v>54</v>
      </c>
      <c r="B27" s="39">
        <f>'Emission data'!B101</f>
        <v>6408.16</v>
      </c>
      <c r="D27" s="15">
        <f t="shared" si="1"/>
        <v>3844.8959999999997</v>
      </c>
      <c r="E27" s="27">
        <f t="shared" si="2"/>
        <v>2883.6719999999996</v>
      </c>
      <c r="F27" s="28">
        <f t="shared" si="3"/>
        <v>2563.2640000000001</v>
      </c>
      <c r="H27" s="15">
        <f>'Emission data'!AD101</f>
        <v>9856.31</v>
      </c>
      <c r="I27" s="16"/>
      <c r="J27" s="17">
        <f t="shared" si="4"/>
        <v>6011.4139999999998</v>
      </c>
      <c r="K27" s="17">
        <f t="shared" si="5"/>
        <v>6972.6379999999999</v>
      </c>
      <c r="L27" s="18">
        <f t="shared" si="6"/>
        <v>7293.0459999999994</v>
      </c>
    </row>
    <row r="28" spans="1:12" x14ac:dyDescent="0.2">
      <c r="A28" s="9" t="s">
        <v>55</v>
      </c>
      <c r="B28" s="39">
        <f>'Emission data'!B102</f>
        <v>26552.07</v>
      </c>
      <c r="D28" s="15">
        <f t="shared" si="1"/>
        <v>15931.241999999998</v>
      </c>
      <c r="E28" s="27">
        <f t="shared" si="2"/>
        <v>11948.431499999999</v>
      </c>
      <c r="F28" s="28">
        <f t="shared" si="3"/>
        <v>10620.828000000001</v>
      </c>
      <c r="H28" s="15">
        <f>'Emission data'!AD102</f>
        <v>12199.77</v>
      </c>
      <c r="I28" s="16"/>
      <c r="J28" s="17">
        <f t="shared" si="4"/>
        <v>0</v>
      </c>
      <c r="K28" s="17">
        <f t="shared" si="5"/>
        <v>251.33850000000166</v>
      </c>
      <c r="L28" s="18">
        <f t="shared" si="6"/>
        <v>1578.9419999999991</v>
      </c>
    </row>
    <row r="29" spans="1:12" x14ac:dyDescent="0.2">
      <c r="A29" s="9" t="s">
        <v>56</v>
      </c>
      <c r="B29" s="39">
        <f>'Emission data'!B103</f>
        <v>48418.7</v>
      </c>
      <c r="D29" s="15">
        <f t="shared" si="1"/>
        <v>29051.219999999998</v>
      </c>
      <c r="E29" s="27">
        <f t="shared" si="2"/>
        <v>21788.414999999997</v>
      </c>
      <c r="F29" s="28">
        <f t="shared" si="3"/>
        <v>19367.48</v>
      </c>
      <c r="H29" s="15">
        <f>'Emission data'!AD103</f>
        <v>20648.03</v>
      </c>
      <c r="I29" s="16"/>
      <c r="J29" s="17">
        <f t="shared" si="4"/>
        <v>0</v>
      </c>
      <c r="K29" s="17">
        <f t="shared" si="5"/>
        <v>0</v>
      </c>
      <c r="L29" s="18">
        <f t="shared" si="6"/>
        <v>1280.5499999999993</v>
      </c>
    </row>
    <row r="30" spans="1:12" x14ac:dyDescent="0.2">
      <c r="A30" s="9" t="s">
        <v>57</v>
      </c>
      <c r="B30" s="39">
        <f>'Emission data'!B104</f>
        <v>13130.52</v>
      </c>
      <c r="D30" s="15">
        <f t="shared" si="1"/>
        <v>7878.3119999999999</v>
      </c>
      <c r="E30" s="27">
        <f t="shared" si="2"/>
        <v>5908.7339999999995</v>
      </c>
      <c r="F30" s="28">
        <f t="shared" si="3"/>
        <v>5252.2080000000005</v>
      </c>
      <c r="H30" s="15">
        <f>'Emission data'!AD104</f>
        <v>12363.69</v>
      </c>
      <c r="I30" s="16"/>
      <c r="J30" s="17">
        <f t="shared" si="4"/>
        <v>4485.3780000000006</v>
      </c>
      <c r="K30" s="17">
        <f t="shared" si="5"/>
        <v>6454.956000000001</v>
      </c>
      <c r="L30" s="18">
        <f t="shared" si="6"/>
        <v>7111.482</v>
      </c>
    </row>
    <row r="31" spans="1:12" x14ac:dyDescent="0.2">
      <c r="A31" s="9" t="s">
        <v>58</v>
      </c>
      <c r="B31" s="39">
        <f>'Emission data'!B105</f>
        <v>94460.11</v>
      </c>
      <c r="D31" s="15">
        <f t="shared" si="1"/>
        <v>56676.065999999999</v>
      </c>
      <c r="E31" s="27">
        <f t="shared" si="2"/>
        <v>42507.049499999994</v>
      </c>
      <c r="F31" s="28">
        <f t="shared" si="3"/>
        <v>37784.044000000002</v>
      </c>
      <c r="H31" s="15">
        <f>'Emission data'!AD105</f>
        <v>64067.54</v>
      </c>
      <c r="I31" s="16"/>
      <c r="J31" s="17">
        <f t="shared" si="4"/>
        <v>7391.474000000002</v>
      </c>
      <c r="K31" s="17">
        <f t="shared" si="5"/>
        <v>21560.490500000007</v>
      </c>
      <c r="L31" s="18">
        <f t="shared" si="6"/>
        <v>26283.495999999999</v>
      </c>
    </row>
    <row r="32" spans="1:12" x14ac:dyDescent="0.2">
      <c r="A32" s="9" t="s">
        <v>59</v>
      </c>
      <c r="B32" s="39">
        <f>'Emission data'!B106</f>
        <v>2768.51</v>
      </c>
      <c r="D32" s="15">
        <f t="shared" si="1"/>
        <v>1661.106</v>
      </c>
      <c r="E32" s="27">
        <f t="shared" si="2"/>
        <v>1245.8295000000001</v>
      </c>
      <c r="F32" s="28">
        <f t="shared" si="3"/>
        <v>1107.4040000000002</v>
      </c>
      <c r="H32" s="15">
        <f>'Emission data'!AD106</f>
        <v>2661.64</v>
      </c>
      <c r="I32" s="16"/>
      <c r="J32" s="17">
        <f t="shared" si="4"/>
        <v>1000.5339999999999</v>
      </c>
      <c r="K32" s="17">
        <f t="shared" si="5"/>
        <v>1415.8104999999998</v>
      </c>
      <c r="L32" s="18">
        <f t="shared" si="6"/>
        <v>1554.2359999999996</v>
      </c>
    </row>
    <row r="33" spans="1:12" x14ac:dyDescent="0.2">
      <c r="A33" s="9" t="s">
        <v>60</v>
      </c>
      <c r="B33" s="39">
        <f>'Emission data'!B107</f>
        <v>226301.6</v>
      </c>
      <c r="D33" s="15">
        <f t="shared" si="1"/>
        <v>135780.96</v>
      </c>
      <c r="E33" s="27">
        <f t="shared" si="2"/>
        <v>101835.71999999999</v>
      </c>
      <c r="F33" s="28">
        <f t="shared" si="3"/>
        <v>90520.640000000014</v>
      </c>
      <c r="H33" s="15">
        <f>'Emission data'!AD107</f>
        <v>200458.52</v>
      </c>
      <c r="I33" s="16"/>
      <c r="J33" s="17">
        <f t="shared" si="4"/>
        <v>64677.56</v>
      </c>
      <c r="K33" s="17">
        <f t="shared" si="5"/>
        <v>98622.8</v>
      </c>
      <c r="L33" s="18">
        <f t="shared" si="6"/>
        <v>109937.87999999998</v>
      </c>
    </row>
    <row r="34" spans="1:12" x14ac:dyDescent="0.2">
      <c r="A34" s="9" t="s">
        <v>61</v>
      </c>
      <c r="B34" s="39">
        <f>'Emission data'!B108</f>
        <v>79388.149999999994</v>
      </c>
      <c r="D34" s="15">
        <f t="shared" si="1"/>
        <v>47632.889999999992</v>
      </c>
      <c r="E34" s="27">
        <f t="shared" si="2"/>
        <v>35724.667499999996</v>
      </c>
      <c r="F34" s="28">
        <f t="shared" si="3"/>
        <v>31755.26</v>
      </c>
      <c r="H34" s="15">
        <f>'Emission data'!AD108</f>
        <v>81501.47</v>
      </c>
      <c r="I34" s="16"/>
      <c r="J34" s="17">
        <f t="shared" si="4"/>
        <v>33868.580000000009</v>
      </c>
      <c r="K34" s="17">
        <f t="shared" si="5"/>
        <v>45776.802500000005</v>
      </c>
      <c r="L34" s="18">
        <f t="shared" si="6"/>
        <v>49746.210000000006</v>
      </c>
    </row>
    <row r="35" spans="1:12" x14ac:dyDescent="0.2">
      <c r="A35" s="9" t="s">
        <v>62</v>
      </c>
      <c r="B35" s="39">
        <f>'Emission data'!B109</f>
        <v>475723.3</v>
      </c>
      <c r="D35" s="15">
        <f t="shared" si="1"/>
        <v>285433.98</v>
      </c>
      <c r="E35" s="27">
        <f t="shared" si="2"/>
        <v>214075.48499999999</v>
      </c>
      <c r="F35" s="28">
        <f t="shared" si="3"/>
        <v>190289.32</v>
      </c>
      <c r="H35" s="15">
        <f>'Emission data'!AD109</f>
        <v>415858.2</v>
      </c>
      <c r="I35" s="16"/>
      <c r="J35" s="17">
        <f t="shared" si="4"/>
        <v>130424.22000000003</v>
      </c>
      <c r="K35" s="17">
        <f t="shared" si="5"/>
        <v>201782.71500000003</v>
      </c>
      <c r="L35" s="18">
        <f t="shared" si="6"/>
        <v>225568.88</v>
      </c>
    </row>
    <row r="36" spans="1:12" x14ac:dyDescent="0.2">
      <c r="A36" s="9" t="s">
        <v>63</v>
      </c>
      <c r="B36" s="39">
        <f>'Emission data'!B110</f>
        <v>60195.26</v>
      </c>
      <c r="D36" s="15">
        <f t="shared" si="1"/>
        <v>36117.156000000003</v>
      </c>
      <c r="E36" s="27">
        <f t="shared" si="2"/>
        <v>27087.866999999998</v>
      </c>
      <c r="F36" s="28">
        <f t="shared" si="3"/>
        <v>24078.104000000003</v>
      </c>
      <c r="H36" s="15">
        <f>'Emission data'!AD110</f>
        <v>71573.81</v>
      </c>
      <c r="I36" s="16"/>
      <c r="J36" s="17">
        <f t="shared" si="4"/>
        <v>35456.653999999995</v>
      </c>
      <c r="K36" s="17">
        <f t="shared" si="5"/>
        <v>44485.942999999999</v>
      </c>
      <c r="L36" s="18">
        <f t="shared" si="6"/>
        <v>47495.705999999991</v>
      </c>
    </row>
    <row r="37" spans="1:12" x14ac:dyDescent="0.2">
      <c r="A37" s="9" t="s">
        <v>64</v>
      </c>
      <c r="B37" s="39">
        <f>'Emission data'!B111</f>
        <v>248791.18</v>
      </c>
      <c r="D37" s="15">
        <f t="shared" si="1"/>
        <v>149274.70799999998</v>
      </c>
      <c r="E37" s="27">
        <f t="shared" si="2"/>
        <v>111956.03099999999</v>
      </c>
      <c r="F37" s="28">
        <f t="shared" si="3"/>
        <v>99516.472000000009</v>
      </c>
      <c r="H37" s="15">
        <f>'Emission data'!AD111</f>
        <v>116531.08</v>
      </c>
      <c r="I37" s="16"/>
      <c r="J37" s="17">
        <f t="shared" si="4"/>
        <v>0</v>
      </c>
      <c r="K37" s="17">
        <f t="shared" si="5"/>
        <v>4575.0490000000136</v>
      </c>
      <c r="L37" s="18">
        <f t="shared" si="6"/>
        <v>17014.607999999993</v>
      </c>
    </row>
    <row r="38" spans="1:12" x14ac:dyDescent="0.2">
      <c r="A38" s="9" t="s">
        <v>65</v>
      </c>
      <c r="B38" s="39">
        <f>'Emission data'!B112</f>
        <v>18658.88</v>
      </c>
      <c r="D38" s="15">
        <f t="shared" si="1"/>
        <v>11195.328</v>
      </c>
      <c r="E38" s="27">
        <f t="shared" si="2"/>
        <v>8396.4959999999992</v>
      </c>
      <c r="F38" s="28">
        <f t="shared" si="3"/>
        <v>7463.5520000000006</v>
      </c>
      <c r="H38" s="15">
        <f>'Emission data'!AD112</f>
        <v>17604.400000000001</v>
      </c>
      <c r="I38" s="16"/>
      <c r="J38" s="17">
        <f t="shared" si="4"/>
        <v>6409.0720000000019</v>
      </c>
      <c r="K38" s="17">
        <f t="shared" si="5"/>
        <v>9207.9040000000023</v>
      </c>
      <c r="L38" s="18">
        <f t="shared" si="6"/>
        <v>10140.848000000002</v>
      </c>
    </row>
    <row r="39" spans="1:12" x14ac:dyDescent="0.2">
      <c r="A39" s="9" t="s">
        <v>66</v>
      </c>
      <c r="B39" s="39">
        <f>'Emission data'!B113</f>
        <v>73584.759999999995</v>
      </c>
      <c r="D39" s="15">
        <f t="shared" si="1"/>
        <v>44150.855999999992</v>
      </c>
      <c r="E39" s="27">
        <f t="shared" si="2"/>
        <v>33113.141999999993</v>
      </c>
      <c r="F39" s="28">
        <f t="shared" si="3"/>
        <v>29433.903999999999</v>
      </c>
      <c r="H39" s="15">
        <f>'Emission data'!AD113</f>
        <v>43534.38</v>
      </c>
      <c r="I39" s="16"/>
      <c r="J39" s="17">
        <f t="shared" si="4"/>
        <v>0</v>
      </c>
      <c r="K39" s="17">
        <f t="shared" si="5"/>
        <v>10421.238000000005</v>
      </c>
      <c r="L39" s="18">
        <f t="shared" si="6"/>
        <v>14100.475999999999</v>
      </c>
    </row>
    <row r="40" spans="1:12" x14ac:dyDescent="0.2">
      <c r="A40" s="9" t="s">
        <v>67</v>
      </c>
      <c r="B40" s="39">
        <f>'Emission data'!B114</f>
        <v>72247.14</v>
      </c>
      <c r="D40" s="15">
        <f t="shared" si="1"/>
        <v>43348.284</v>
      </c>
      <c r="E40" s="27">
        <f t="shared" si="2"/>
        <v>32511.212999999996</v>
      </c>
      <c r="F40" s="28">
        <f t="shared" si="3"/>
        <v>28898.856</v>
      </c>
      <c r="H40" s="15">
        <f>'Emission data'!AD114</f>
        <v>58819.29</v>
      </c>
      <c r="I40" s="16"/>
      <c r="J40" s="17">
        <f t="shared" si="4"/>
        <v>15471.006000000001</v>
      </c>
      <c r="K40" s="17">
        <f t="shared" si="5"/>
        <v>26308.077000000005</v>
      </c>
      <c r="L40" s="18">
        <f t="shared" si="6"/>
        <v>29920.434000000001</v>
      </c>
    </row>
    <row r="41" spans="1:12" x14ac:dyDescent="0.2">
      <c r="A41" s="9" t="s">
        <v>68</v>
      </c>
      <c r="B41" s="39">
        <f>'Emission data'!B115</f>
        <v>72538.899999999994</v>
      </c>
      <c r="D41" s="15">
        <f t="shared" si="1"/>
        <v>43523.34</v>
      </c>
      <c r="E41" s="27">
        <f t="shared" si="2"/>
        <v>32642.504999999994</v>
      </c>
      <c r="F41" s="28">
        <f t="shared" si="3"/>
        <v>29015.559999999998</v>
      </c>
      <c r="H41" s="15">
        <f>'Emission data'!AD115</f>
        <v>54605.57</v>
      </c>
      <c r="I41" s="16"/>
      <c r="J41" s="17">
        <f t="shared" si="4"/>
        <v>11082.230000000003</v>
      </c>
      <c r="K41" s="17">
        <f t="shared" si="5"/>
        <v>21963.065000000006</v>
      </c>
      <c r="L41" s="18">
        <f t="shared" si="6"/>
        <v>25590.010000000002</v>
      </c>
    </row>
    <row r="42" spans="1:12" ht="15" thickBot="1" x14ac:dyDescent="0.25">
      <c r="A42" s="10" t="s">
        <v>69</v>
      </c>
      <c r="B42" s="40">
        <f>'Emission data'!B116</f>
        <v>809739.21</v>
      </c>
      <c r="D42" s="19">
        <f t="shared" si="1"/>
        <v>485843.52599999995</v>
      </c>
      <c r="E42" s="29">
        <f t="shared" si="2"/>
        <v>364382.64449999994</v>
      </c>
      <c r="F42" s="30">
        <f t="shared" si="3"/>
        <v>323895.68400000001</v>
      </c>
      <c r="H42" s="19">
        <f>'Emission data'!AD116</f>
        <v>498745.77</v>
      </c>
      <c r="I42" s="20"/>
      <c r="J42" s="21">
        <f t="shared" si="4"/>
        <v>12902.244000000064</v>
      </c>
      <c r="K42" s="21">
        <f t="shared" si="5"/>
        <v>134363.12550000008</v>
      </c>
      <c r="L42" s="22">
        <f t="shared" si="6"/>
        <v>174850.08600000001</v>
      </c>
    </row>
    <row r="43" spans="1:12" ht="16.5" thickTop="1" thickBot="1" x14ac:dyDescent="0.3">
      <c r="A43" s="11" t="s">
        <v>93</v>
      </c>
      <c r="B43" s="83">
        <f>SUM(B15:B42)</f>
        <v>5721370.4899999993</v>
      </c>
      <c r="C43" s="58"/>
      <c r="D43" s="23">
        <f t="shared" ref="D43:F43" si="7">SUM(D15:D42)</f>
        <v>3432822.2940000002</v>
      </c>
      <c r="E43" s="84">
        <f t="shared" si="7"/>
        <v>2574616.7204999994</v>
      </c>
      <c r="F43" s="85">
        <f t="shared" si="7"/>
        <v>2288548.1960000005</v>
      </c>
      <c r="H43" s="23">
        <f>SUM(H15:H42)</f>
        <v>4391840.99</v>
      </c>
      <c r="I43" s="24"/>
      <c r="J43" s="25">
        <f>SUM(J15:J42)</f>
        <v>1011473.0740000004</v>
      </c>
      <c r="K43" s="25">
        <f>SUM(K15:K42)</f>
        <v>1818364.6545000006</v>
      </c>
      <c r="L43" s="26">
        <f>SUM(L15:L42)</f>
        <v>2103292.7940000002</v>
      </c>
    </row>
    <row r="44" spans="1:12" x14ac:dyDescent="0.2">
      <c r="G44" s="60"/>
      <c r="H44" s="60"/>
    </row>
    <row r="45" spans="1:12" ht="15" thickBot="1" x14ac:dyDescent="0.25"/>
    <row r="46" spans="1:12" ht="13.7" customHeight="1" x14ac:dyDescent="0.25">
      <c r="A46" s="120" t="s">
        <v>125</v>
      </c>
      <c r="D46" s="212" t="s">
        <v>122</v>
      </c>
      <c r="E46" s="210"/>
      <c r="F46" s="211"/>
      <c r="G46" s="212" t="s">
        <v>123</v>
      </c>
      <c r="H46" s="210"/>
      <c r="I46" s="211"/>
      <c r="J46" s="212" t="s">
        <v>124</v>
      </c>
      <c r="K46" s="210"/>
      <c r="L46" s="211"/>
    </row>
    <row r="47" spans="1:12" x14ac:dyDescent="0.2">
      <c r="A47" s="8" t="s">
        <v>11</v>
      </c>
      <c r="D47" s="31" t="str">
        <f>D14</f>
        <v>40% target</v>
      </c>
      <c r="E47" s="13" t="str">
        <f t="shared" ref="E47:F47" si="8">E14</f>
        <v>55% target</v>
      </c>
      <c r="F47" s="14" t="str">
        <f t="shared" si="8"/>
        <v>60% target</v>
      </c>
      <c r="G47" s="31" t="str">
        <f>D47</f>
        <v>40% target</v>
      </c>
      <c r="H47" s="13" t="str">
        <f t="shared" ref="H47:I47" si="9">E47</f>
        <v>55% target</v>
      </c>
      <c r="I47" s="14" t="str">
        <f t="shared" si="9"/>
        <v>60% target</v>
      </c>
      <c r="J47" s="31" t="str">
        <f>G47</f>
        <v>40% target</v>
      </c>
      <c r="K47" s="13" t="str">
        <f t="shared" ref="K47:L47" si="10">H47</f>
        <v>55% target</v>
      </c>
      <c r="L47" s="14" t="str">
        <f t="shared" si="10"/>
        <v>60% target</v>
      </c>
    </row>
    <row r="48" spans="1:12" x14ac:dyDescent="0.2">
      <c r="A48" s="9" t="s">
        <v>42</v>
      </c>
      <c r="D48" s="41">
        <f t="shared" ref="D48:D75" si="11">(J15*$B$3*$B$11)/1000</f>
        <v>28480.49568</v>
      </c>
      <c r="E48" s="82">
        <f t="shared" ref="E48:E75" si="12">(K15*$B$3*$B$11)/1000</f>
        <v>47325.38076</v>
      </c>
      <c r="F48" s="43">
        <f t="shared" ref="F48:F75" si="13">(L15*$B$3*$B$11)/1000</f>
        <v>53607.009119999995</v>
      </c>
      <c r="G48" s="41">
        <f t="shared" ref="G48:G75" si="14">(J15*$B$4*$B$11)/1000</f>
        <v>50858.027999999998</v>
      </c>
      <c r="H48" s="42">
        <f t="shared" ref="H48:H75" si="15">(K15*$B$4*$B$11)/1000</f>
        <v>84509.608500000002</v>
      </c>
      <c r="I48" s="43">
        <f t="shared" ref="I48:I75" si="16">(L15*$B$4*$B$11)/1000</f>
        <v>95726.801999999981</v>
      </c>
      <c r="J48" s="41">
        <f t="shared" ref="J48:L75" si="17">(J15*$B$5*$B$11)/1000</f>
        <v>73235.56031999999</v>
      </c>
      <c r="K48" s="42">
        <f t="shared" si="17"/>
        <v>121693.83623999999</v>
      </c>
      <c r="L48" s="43">
        <f t="shared" si="17"/>
        <v>137846.59487999999</v>
      </c>
    </row>
    <row r="49" spans="1:12" x14ac:dyDescent="0.2">
      <c r="A49" s="9" t="s">
        <v>43</v>
      </c>
      <c r="D49" s="41">
        <f t="shared" si="11"/>
        <v>0</v>
      </c>
      <c r="E49" s="42">
        <f t="shared" si="12"/>
        <v>10469.683980000002</v>
      </c>
      <c r="F49" s="43">
        <f t="shared" si="13"/>
        <v>14775.258959999997</v>
      </c>
      <c r="G49" s="41">
        <f t="shared" si="14"/>
        <v>0</v>
      </c>
      <c r="H49" s="42">
        <f t="shared" si="15"/>
        <v>18695.864250000002</v>
      </c>
      <c r="I49" s="43">
        <f t="shared" si="16"/>
        <v>26384.390999999992</v>
      </c>
      <c r="J49" s="41">
        <f t="shared" si="17"/>
        <v>0</v>
      </c>
      <c r="K49" s="42">
        <f t="shared" si="17"/>
        <v>26922.044520000003</v>
      </c>
      <c r="L49" s="43">
        <f t="shared" si="17"/>
        <v>37993.523039999993</v>
      </c>
    </row>
    <row r="50" spans="1:12" x14ac:dyDescent="0.2">
      <c r="A50" s="9" t="s">
        <v>44</v>
      </c>
      <c r="D50" s="41">
        <f t="shared" si="11"/>
        <v>8089.5796799999925</v>
      </c>
      <c r="E50" s="42">
        <f t="shared" si="12"/>
        <v>33238.597560000002</v>
      </c>
      <c r="F50" s="43">
        <f t="shared" si="13"/>
        <v>41621.603519999997</v>
      </c>
      <c r="G50" s="41">
        <f t="shared" si="14"/>
        <v>14445.677999999985</v>
      </c>
      <c r="H50" s="42">
        <f t="shared" si="15"/>
        <v>59354.638500000015</v>
      </c>
      <c r="I50" s="43">
        <f t="shared" si="16"/>
        <v>74324.291999999987</v>
      </c>
      <c r="J50" s="41">
        <f t="shared" si="17"/>
        <v>20801.776319999979</v>
      </c>
      <c r="K50" s="42">
        <f t="shared" si="17"/>
        <v>85470.679440000007</v>
      </c>
      <c r="L50" s="43">
        <f t="shared" si="17"/>
        <v>107026.98047999998</v>
      </c>
    </row>
    <row r="51" spans="1:12" x14ac:dyDescent="0.2">
      <c r="A51" s="9" t="s">
        <v>45</v>
      </c>
      <c r="D51" s="41">
        <f t="shared" si="11"/>
        <v>6515.9152800000074</v>
      </c>
      <c r="E51" s="42">
        <f t="shared" si="12"/>
        <v>15659.883960000005</v>
      </c>
      <c r="F51" s="43">
        <f t="shared" si="13"/>
        <v>18707.873520000005</v>
      </c>
      <c r="G51" s="41">
        <f t="shared" si="14"/>
        <v>11635.563000000013</v>
      </c>
      <c r="H51" s="42">
        <f t="shared" si="15"/>
        <v>27964.078500000007</v>
      </c>
      <c r="I51" s="43">
        <f t="shared" si="16"/>
        <v>33406.917000000009</v>
      </c>
      <c r="J51" s="41">
        <f t="shared" si="17"/>
        <v>16755.210720000017</v>
      </c>
      <c r="K51" s="42">
        <f t="shared" si="17"/>
        <v>40268.273040000007</v>
      </c>
      <c r="L51" s="43">
        <f t="shared" si="17"/>
        <v>48105.960480000002</v>
      </c>
    </row>
    <row r="52" spans="1:12" x14ac:dyDescent="0.2">
      <c r="A52" s="9" t="s">
        <v>92</v>
      </c>
      <c r="D52" s="41">
        <f t="shared" si="11"/>
        <v>110662.31736000004</v>
      </c>
      <c r="E52" s="42">
        <f t="shared" si="12"/>
        <v>269627.63562000013</v>
      </c>
      <c r="F52" s="43">
        <f t="shared" si="13"/>
        <v>322616.07504000003</v>
      </c>
      <c r="G52" s="41">
        <f t="shared" si="14"/>
        <v>197611.28100000005</v>
      </c>
      <c r="H52" s="42">
        <f t="shared" si="15"/>
        <v>481477.92075000016</v>
      </c>
      <c r="I52" s="43">
        <f t="shared" si="16"/>
        <v>576100.13400000008</v>
      </c>
      <c r="J52" s="41">
        <f t="shared" si="17"/>
        <v>284560.24464000011</v>
      </c>
      <c r="K52" s="42">
        <f t="shared" si="17"/>
        <v>693328.20588000026</v>
      </c>
      <c r="L52" s="43">
        <f t="shared" si="17"/>
        <v>829584.19296000013</v>
      </c>
    </row>
    <row r="53" spans="1:12" x14ac:dyDescent="0.2">
      <c r="A53" s="9" t="s">
        <v>47</v>
      </c>
      <c r="D53" s="41">
        <f t="shared" si="11"/>
        <v>0</v>
      </c>
      <c r="E53" s="42">
        <f t="shared" si="12"/>
        <v>1689.4743600000018</v>
      </c>
      <c r="F53" s="43">
        <f t="shared" si="13"/>
        <v>3385.6435199999987</v>
      </c>
      <c r="G53" s="41">
        <f t="shared" si="14"/>
        <v>0</v>
      </c>
      <c r="H53" s="42">
        <f t="shared" si="15"/>
        <v>3016.9185000000039</v>
      </c>
      <c r="I53" s="43">
        <f t="shared" si="16"/>
        <v>6045.7919999999986</v>
      </c>
      <c r="J53" s="41">
        <f t="shared" si="17"/>
        <v>0</v>
      </c>
      <c r="K53" s="42">
        <f t="shared" si="17"/>
        <v>4344.3626400000048</v>
      </c>
      <c r="L53" s="43">
        <f t="shared" si="17"/>
        <v>8705.9404799999975</v>
      </c>
    </row>
    <row r="54" spans="1:12" x14ac:dyDescent="0.2">
      <c r="A54" s="9" t="s">
        <v>48</v>
      </c>
      <c r="D54" s="41">
        <f t="shared" si="11"/>
        <v>25461.681840000005</v>
      </c>
      <c r="E54" s="42">
        <f t="shared" si="12"/>
        <v>32586.986880000004</v>
      </c>
      <c r="F54" s="43">
        <f t="shared" si="13"/>
        <v>34962.088560000004</v>
      </c>
      <c r="G54" s="41">
        <f t="shared" si="14"/>
        <v>45467.289000000004</v>
      </c>
      <c r="H54" s="42">
        <f t="shared" si="15"/>
        <v>58191.048000000017</v>
      </c>
      <c r="I54" s="43">
        <f t="shared" si="16"/>
        <v>62432.300999999999</v>
      </c>
      <c r="J54" s="41">
        <f t="shared" si="17"/>
        <v>65472.896160000011</v>
      </c>
      <c r="K54" s="42">
        <f t="shared" si="17"/>
        <v>83795.109120000023</v>
      </c>
      <c r="L54" s="43">
        <f t="shared" si="17"/>
        <v>89902.513439999995</v>
      </c>
    </row>
    <row r="55" spans="1:12" x14ac:dyDescent="0.2">
      <c r="A55" s="9" t="s">
        <v>49</v>
      </c>
      <c r="D55" s="41">
        <f t="shared" si="11"/>
        <v>27409.329360000007</v>
      </c>
      <c r="E55" s="42">
        <f t="shared" si="12"/>
        <v>40740.766920000009</v>
      </c>
      <c r="F55" s="43">
        <f t="shared" si="13"/>
        <v>45184.579439999994</v>
      </c>
      <c r="G55" s="41">
        <f t="shared" si="14"/>
        <v>48945.231000000014</v>
      </c>
      <c r="H55" s="42">
        <f t="shared" si="15"/>
        <v>72751.369500000015</v>
      </c>
      <c r="I55" s="43">
        <f t="shared" si="16"/>
        <v>80686.748999999996</v>
      </c>
      <c r="J55" s="41">
        <f t="shared" si="17"/>
        <v>70481.132640000011</v>
      </c>
      <c r="K55" s="42">
        <f t="shared" si="17"/>
        <v>104761.97208000001</v>
      </c>
      <c r="L55" s="43">
        <f t="shared" si="17"/>
        <v>116188.91855999999</v>
      </c>
    </row>
    <row r="56" spans="1:12" x14ac:dyDescent="0.2">
      <c r="A56" s="9" t="s">
        <v>50</v>
      </c>
      <c r="D56" s="41">
        <f t="shared" si="11"/>
        <v>147601.62647999998</v>
      </c>
      <c r="E56" s="42">
        <f t="shared" si="12"/>
        <v>184665.01536000002</v>
      </c>
      <c r="F56" s="43">
        <f t="shared" si="13"/>
        <v>197019.47831999997</v>
      </c>
      <c r="G56" s="41">
        <f t="shared" si="14"/>
        <v>263574.33299999993</v>
      </c>
      <c r="H56" s="42">
        <f t="shared" si="15"/>
        <v>329758.95600000001</v>
      </c>
      <c r="I56" s="43">
        <f t="shared" si="16"/>
        <v>351820.49699999992</v>
      </c>
      <c r="J56" s="41">
        <f t="shared" si="17"/>
        <v>379547.03951999999</v>
      </c>
      <c r="K56" s="42">
        <f t="shared" si="17"/>
        <v>474852.89663999999</v>
      </c>
      <c r="L56" s="43">
        <f t="shared" si="17"/>
        <v>506621.51567999995</v>
      </c>
    </row>
    <row r="57" spans="1:12" x14ac:dyDescent="0.2">
      <c r="A57" s="9" t="s">
        <v>51</v>
      </c>
      <c r="D57" s="41">
        <f t="shared" si="11"/>
        <v>108049.04208000001</v>
      </c>
      <c r="E57" s="42">
        <f t="shared" si="12"/>
        <v>178224.50016</v>
      </c>
      <c r="F57" s="43">
        <f t="shared" si="13"/>
        <v>201616.31951999999</v>
      </c>
      <c r="G57" s="41">
        <f t="shared" si="14"/>
        <v>192944.71800000005</v>
      </c>
      <c r="H57" s="42">
        <f t="shared" si="15"/>
        <v>318258.03600000002</v>
      </c>
      <c r="I57" s="43">
        <f t="shared" si="16"/>
        <v>360029.14199999999</v>
      </c>
      <c r="J57" s="41">
        <f t="shared" si="17"/>
        <v>277840.39392000006</v>
      </c>
      <c r="K57" s="42">
        <f t="shared" si="17"/>
        <v>458291.57184000005</v>
      </c>
      <c r="L57" s="43">
        <f t="shared" si="17"/>
        <v>518441.96448000002</v>
      </c>
    </row>
    <row r="58" spans="1:12" x14ac:dyDescent="0.2">
      <c r="A58" s="9" t="s">
        <v>52</v>
      </c>
      <c r="D58" s="41">
        <f t="shared" si="11"/>
        <v>4142.1458400000001</v>
      </c>
      <c r="E58" s="42">
        <f t="shared" si="12"/>
        <v>8221.6087800000005</v>
      </c>
      <c r="F58" s="43">
        <f t="shared" si="13"/>
        <v>9581.4297599999991</v>
      </c>
      <c r="G58" s="41">
        <f t="shared" si="14"/>
        <v>7396.6890000000003</v>
      </c>
      <c r="H58" s="42">
        <f t="shared" si="15"/>
        <v>14681.44425</v>
      </c>
      <c r="I58" s="43">
        <f t="shared" si="16"/>
        <v>17109.696</v>
      </c>
      <c r="J58" s="41">
        <f t="shared" si="17"/>
        <v>10651.23216</v>
      </c>
      <c r="K58" s="42">
        <f t="shared" si="17"/>
        <v>21141.279719999999</v>
      </c>
      <c r="L58" s="43">
        <f t="shared" si="17"/>
        <v>24637.962240000001</v>
      </c>
    </row>
    <row r="59" spans="1:12" x14ac:dyDescent="0.2">
      <c r="A59" s="9" t="s">
        <v>53</v>
      </c>
      <c r="D59" s="41">
        <f t="shared" si="11"/>
        <v>106713.74112000006</v>
      </c>
      <c r="E59" s="42">
        <f t="shared" si="12"/>
        <v>172280.73534000004</v>
      </c>
      <c r="F59" s="43">
        <f t="shared" si="13"/>
        <v>194136.40008000002</v>
      </c>
      <c r="G59" s="41">
        <f t="shared" si="14"/>
        <v>190560.25200000009</v>
      </c>
      <c r="H59" s="42">
        <f t="shared" si="15"/>
        <v>307644.17025000008</v>
      </c>
      <c r="I59" s="43">
        <f t="shared" si="16"/>
        <v>346672.14300000004</v>
      </c>
      <c r="J59" s="41">
        <f t="shared" si="17"/>
        <v>274406.76288000011</v>
      </c>
      <c r="K59" s="42">
        <f t="shared" si="17"/>
        <v>443007.60516000009</v>
      </c>
      <c r="L59" s="43">
        <f t="shared" si="17"/>
        <v>499207.88592000009</v>
      </c>
    </row>
    <row r="60" spans="1:12" x14ac:dyDescent="0.2">
      <c r="A60" s="9" t="s">
        <v>54</v>
      </c>
      <c r="D60" s="41">
        <f t="shared" si="11"/>
        <v>5049.5877599999994</v>
      </c>
      <c r="E60" s="42">
        <f t="shared" si="12"/>
        <v>5857.0159199999998</v>
      </c>
      <c r="F60" s="43">
        <f t="shared" si="13"/>
        <v>6126.1586399999997</v>
      </c>
      <c r="G60" s="41">
        <f t="shared" si="14"/>
        <v>9017.1209999999992</v>
      </c>
      <c r="H60" s="42">
        <f t="shared" si="15"/>
        <v>10458.957</v>
      </c>
      <c r="I60" s="43">
        <f t="shared" si="16"/>
        <v>10939.568999999998</v>
      </c>
      <c r="J60" s="41">
        <f t="shared" si="17"/>
        <v>12984.65424</v>
      </c>
      <c r="K60" s="42">
        <f t="shared" si="17"/>
        <v>15060.898080000003</v>
      </c>
      <c r="L60" s="43">
        <f t="shared" si="17"/>
        <v>15752.979359999998</v>
      </c>
    </row>
    <row r="61" spans="1:12" x14ac:dyDescent="0.2">
      <c r="A61" s="9" t="s">
        <v>55</v>
      </c>
      <c r="D61" s="41">
        <f t="shared" si="11"/>
        <v>0</v>
      </c>
      <c r="E61" s="42">
        <f t="shared" si="12"/>
        <v>211.12434000000138</v>
      </c>
      <c r="F61" s="43">
        <f t="shared" si="13"/>
        <v>1326.3112799999994</v>
      </c>
      <c r="G61" s="41">
        <f t="shared" si="14"/>
        <v>0</v>
      </c>
      <c r="H61" s="42">
        <f t="shared" si="15"/>
        <v>377.00775000000249</v>
      </c>
      <c r="I61" s="43">
        <f t="shared" si="16"/>
        <v>2368.4129999999986</v>
      </c>
      <c r="J61" s="41">
        <f t="shared" si="17"/>
        <v>0</v>
      </c>
      <c r="K61" s="42">
        <f t="shared" si="17"/>
        <v>542.89116000000365</v>
      </c>
      <c r="L61" s="43">
        <f t="shared" si="17"/>
        <v>3410.5147199999979</v>
      </c>
    </row>
    <row r="62" spans="1:12" x14ac:dyDescent="0.2">
      <c r="A62" s="9" t="s">
        <v>56</v>
      </c>
      <c r="D62" s="41">
        <f t="shared" si="11"/>
        <v>0</v>
      </c>
      <c r="E62" s="42">
        <f t="shared" si="12"/>
        <v>0</v>
      </c>
      <c r="F62" s="43">
        <f t="shared" si="13"/>
        <v>1075.6619999999994</v>
      </c>
      <c r="G62" s="41">
        <f t="shared" si="14"/>
        <v>0</v>
      </c>
      <c r="H62" s="42">
        <f t="shared" si="15"/>
        <v>0</v>
      </c>
      <c r="I62" s="43">
        <f t="shared" si="16"/>
        <v>1920.8249999999991</v>
      </c>
      <c r="J62" s="41">
        <f t="shared" si="17"/>
        <v>0</v>
      </c>
      <c r="K62" s="42">
        <f t="shared" si="17"/>
        <v>0</v>
      </c>
      <c r="L62" s="43">
        <f t="shared" si="17"/>
        <v>2765.9879999999985</v>
      </c>
    </row>
    <row r="63" spans="1:12" x14ac:dyDescent="0.2">
      <c r="A63" s="9" t="s">
        <v>57</v>
      </c>
      <c r="D63" s="41">
        <f t="shared" si="11"/>
        <v>3767.7175200000006</v>
      </c>
      <c r="E63" s="42">
        <f t="shared" si="12"/>
        <v>5422.1630400000013</v>
      </c>
      <c r="F63" s="43">
        <f t="shared" si="13"/>
        <v>5973.6448799999998</v>
      </c>
      <c r="G63" s="41">
        <f t="shared" si="14"/>
        <v>6728.0670000000018</v>
      </c>
      <c r="H63" s="42">
        <f t="shared" si="15"/>
        <v>9682.4340000000011</v>
      </c>
      <c r="I63" s="43">
        <f t="shared" si="16"/>
        <v>10667.223</v>
      </c>
      <c r="J63" s="41">
        <f t="shared" si="17"/>
        <v>9688.4164800000017</v>
      </c>
      <c r="K63" s="42">
        <f t="shared" si="17"/>
        <v>13942.704960000001</v>
      </c>
      <c r="L63" s="43">
        <f t="shared" si="17"/>
        <v>15360.801120000002</v>
      </c>
    </row>
    <row r="64" spans="1:12" x14ac:dyDescent="0.2">
      <c r="A64" s="9" t="s">
        <v>58</v>
      </c>
      <c r="D64" s="41">
        <f t="shared" si="11"/>
        <v>6208.8381600000021</v>
      </c>
      <c r="E64" s="42">
        <f t="shared" si="12"/>
        <v>18110.812020000005</v>
      </c>
      <c r="F64" s="43">
        <f t="shared" si="13"/>
        <v>22078.136640000001</v>
      </c>
      <c r="G64" s="41">
        <f t="shared" si="14"/>
        <v>11087.211000000003</v>
      </c>
      <c r="H64" s="42">
        <f t="shared" si="15"/>
        <v>32340.735750000011</v>
      </c>
      <c r="I64" s="43">
        <f t="shared" si="16"/>
        <v>39425.243999999999</v>
      </c>
      <c r="J64" s="41">
        <f t="shared" si="17"/>
        <v>15965.583840000003</v>
      </c>
      <c r="K64" s="42">
        <f t="shared" si="17"/>
        <v>46570.659480000017</v>
      </c>
      <c r="L64" s="43">
        <f t="shared" si="17"/>
        <v>56772.351360000001</v>
      </c>
    </row>
    <row r="65" spans="1:12" x14ac:dyDescent="0.2">
      <c r="A65" s="9" t="s">
        <v>59</v>
      </c>
      <c r="D65" s="41">
        <f t="shared" si="11"/>
        <v>840.44855999999982</v>
      </c>
      <c r="E65" s="42">
        <f t="shared" si="12"/>
        <v>1189.2808199999997</v>
      </c>
      <c r="F65" s="43">
        <f t="shared" si="13"/>
        <v>1305.5582399999998</v>
      </c>
      <c r="G65" s="41">
        <f t="shared" si="14"/>
        <v>1500.8009999999997</v>
      </c>
      <c r="H65" s="42">
        <f t="shared" si="15"/>
        <v>2123.7157499999994</v>
      </c>
      <c r="I65" s="43">
        <f t="shared" si="16"/>
        <v>2331.3539999999989</v>
      </c>
      <c r="J65" s="41">
        <f t="shared" si="17"/>
        <v>2161.1534399999996</v>
      </c>
      <c r="K65" s="42">
        <f t="shared" si="17"/>
        <v>3058.1506799999997</v>
      </c>
      <c r="L65" s="43">
        <f t="shared" si="17"/>
        <v>3357.1497599999989</v>
      </c>
    </row>
    <row r="66" spans="1:12" x14ac:dyDescent="0.2">
      <c r="A66" s="9" t="s">
        <v>60</v>
      </c>
      <c r="D66" s="41">
        <f t="shared" si="11"/>
        <v>54329.150400000006</v>
      </c>
      <c r="E66" s="42">
        <f t="shared" si="12"/>
        <v>82843.152000000002</v>
      </c>
      <c r="F66" s="43">
        <f t="shared" si="13"/>
        <v>92347.819199999984</v>
      </c>
      <c r="G66" s="41">
        <f t="shared" si="14"/>
        <v>97016.34</v>
      </c>
      <c r="H66" s="42">
        <f t="shared" si="15"/>
        <v>147934.20000000001</v>
      </c>
      <c r="I66" s="43">
        <f t="shared" si="16"/>
        <v>164906.81999999995</v>
      </c>
      <c r="J66" s="41">
        <f t="shared" si="17"/>
        <v>139703.52959999998</v>
      </c>
      <c r="K66" s="42">
        <f t="shared" si="17"/>
        <v>213025.24799999999</v>
      </c>
      <c r="L66" s="43">
        <f t="shared" si="17"/>
        <v>237465.82079999996</v>
      </c>
    </row>
    <row r="67" spans="1:12" x14ac:dyDescent="0.2">
      <c r="A67" s="9" t="s">
        <v>61</v>
      </c>
      <c r="D67" s="41">
        <f t="shared" si="11"/>
        <v>28449.607200000006</v>
      </c>
      <c r="E67" s="42">
        <f t="shared" si="12"/>
        <v>38452.5141</v>
      </c>
      <c r="F67" s="43">
        <f t="shared" si="13"/>
        <v>41786.816400000003</v>
      </c>
      <c r="G67" s="41">
        <f t="shared" si="14"/>
        <v>50802.870000000017</v>
      </c>
      <c r="H67" s="42">
        <f t="shared" si="15"/>
        <v>68665.203750000015</v>
      </c>
      <c r="I67" s="43">
        <f t="shared" si="16"/>
        <v>74619.315000000017</v>
      </c>
      <c r="J67" s="41">
        <f t="shared" si="17"/>
        <v>73156.132800000007</v>
      </c>
      <c r="K67" s="42">
        <f t="shared" si="17"/>
        <v>98877.893400000001</v>
      </c>
      <c r="L67" s="43">
        <f t="shared" si="17"/>
        <v>107451.81360000001</v>
      </c>
    </row>
    <row r="68" spans="1:12" x14ac:dyDescent="0.2">
      <c r="A68" s="9" t="s">
        <v>62</v>
      </c>
      <c r="D68" s="41">
        <f t="shared" si="11"/>
        <v>109556.34480000002</v>
      </c>
      <c r="E68" s="42">
        <f t="shared" si="12"/>
        <v>169497.48060000001</v>
      </c>
      <c r="F68" s="43">
        <f t="shared" si="13"/>
        <v>189477.85919999998</v>
      </c>
      <c r="G68" s="41">
        <f t="shared" si="14"/>
        <v>195636.33000000005</v>
      </c>
      <c r="H68" s="42">
        <f t="shared" si="15"/>
        <v>302674.07250000007</v>
      </c>
      <c r="I68" s="43">
        <f t="shared" si="16"/>
        <v>338353.32</v>
      </c>
      <c r="J68" s="41">
        <f t="shared" si="17"/>
        <v>281716.31520000007</v>
      </c>
      <c r="K68" s="42">
        <f t="shared" si="17"/>
        <v>435850.66440000001</v>
      </c>
      <c r="L68" s="43">
        <f t="shared" si="17"/>
        <v>487228.78079999995</v>
      </c>
    </row>
    <row r="69" spans="1:12" x14ac:dyDescent="0.2">
      <c r="A69" s="9" t="s">
        <v>63</v>
      </c>
      <c r="D69" s="41">
        <f t="shared" si="11"/>
        <v>29783.589359999998</v>
      </c>
      <c r="E69" s="42">
        <f t="shared" si="12"/>
        <v>37368.19212</v>
      </c>
      <c r="F69" s="43">
        <f t="shared" si="13"/>
        <v>39896.393039999988</v>
      </c>
      <c r="G69" s="41">
        <f t="shared" si="14"/>
        <v>53184.980999999985</v>
      </c>
      <c r="H69" s="42">
        <f t="shared" si="15"/>
        <v>66728.914499999999</v>
      </c>
      <c r="I69" s="43">
        <f t="shared" si="16"/>
        <v>71243.558999999979</v>
      </c>
      <c r="J69" s="41">
        <f t="shared" si="17"/>
        <v>76586.372639999987</v>
      </c>
      <c r="K69" s="42">
        <f t="shared" si="17"/>
        <v>96089.636879999991</v>
      </c>
      <c r="L69" s="43">
        <f t="shared" si="17"/>
        <v>102590.72495999998</v>
      </c>
    </row>
    <row r="70" spans="1:12" x14ac:dyDescent="0.2">
      <c r="A70" s="9" t="s">
        <v>64</v>
      </c>
      <c r="D70" s="41">
        <f t="shared" si="11"/>
        <v>0</v>
      </c>
      <c r="E70" s="42">
        <f t="shared" si="12"/>
        <v>3843.0411600000116</v>
      </c>
      <c r="F70" s="43">
        <f t="shared" si="13"/>
        <v>14292.270719999995</v>
      </c>
      <c r="G70" s="41">
        <f t="shared" si="14"/>
        <v>0</v>
      </c>
      <c r="H70" s="42">
        <f t="shared" si="15"/>
        <v>6862.5735000000204</v>
      </c>
      <c r="I70" s="43">
        <f t="shared" si="16"/>
        <v>25521.911999999989</v>
      </c>
      <c r="J70" s="41">
        <f t="shared" si="17"/>
        <v>0</v>
      </c>
      <c r="K70" s="42">
        <f t="shared" si="17"/>
        <v>9882.1058400000293</v>
      </c>
      <c r="L70" s="43">
        <f t="shared" si="17"/>
        <v>36751.553279999986</v>
      </c>
    </row>
    <row r="71" spans="1:12" x14ac:dyDescent="0.2">
      <c r="A71" s="9" t="s">
        <v>65</v>
      </c>
      <c r="D71" s="41">
        <f t="shared" si="11"/>
        <v>5383.6204800000023</v>
      </c>
      <c r="E71" s="42">
        <f t="shared" si="12"/>
        <v>7734.639360000001</v>
      </c>
      <c r="F71" s="43">
        <f t="shared" si="13"/>
        <v>8518.3123200000009</v>
      </c>
      <c r="G71" s="41">
        <f t="shared" si="14"/>
        <v>9613.6080000000038</v>
      </c>
      <c r="H71" s="42">
        <f t="shared" si="15"/>
        <v>13811.856000000003</v>
      </c>
      <c r="I71" s="43">
        <f t="shared" si="16"/>
        <v>15211.272000000004</v>
      </c>
      <c r="J71" s="41">
        <f t="shared" si="17"/>
        <v>13843.595520000004</v>
      </c>
      <c r="K71" s="42">
        <f t="shared" si="17"/>
        <v>19889.072640000006</v>
      </c>
      <c r="L71" s="43">
        <f t="shared" si="17"/>
        <v>21904.231680000004</v>
      </c>
    </row>
    <row r="72" spans="1:12" x14ac:dyDescent="0.2">
      <c r="A72" s="9" t="s">
        <v>66</v>
      </c>
      <c r="D72" s="41">
        <f t="shared" si="11"/>
        <v>0</v>
      </c>
      <c r="E72" s="42">
        <f t="shared" si="12"/>
        <v>8753.8399200000058</v>
      </c>
      <c r="F72" s="43">
        <f t="shared" si="13"/>
        <v>11844.39984</v>
      </c>
      <c r="G72" s="41">
        <f t="shared" si="14"/>
        <v>0</v>
      </c>
      <c r="H72" s="42">
        <f t="shared" si="15"/>
        <v>15631.857000000007</v>
      </c>
      <c r="I72" s="43">
        <f t="shared" si="16"/>
        <v>21150.713999999996</v>
      </c>
      <c r="J72" s="41">
        <f t="shared" si="17"/>
        <v>0</v>
      </c>
      <c r="K72" s="42">
        <f t="shared" si="17"/>
        <v>22509.874080000009</v>
      </c>
      <c r="L72" s="43">
        <f t="shared" si="17"/>
        <v>30457.028159999998</v>
      </c>
    </row>
    <row r="73" spans="1:12" x14ac:dyDescent="0.2">
      <c r="A73" s="9" t="s">
        <v>67</v>
      </c>
      <c r="D73" s="41">
        <f t="shared" si="11"/>
        <v>12995.645040000003</v>
      </c>
      <c r="E73" s="42">
        <f t="shared" si="12"/>
        <v>22098.784680000004</v>
      </c>
      <c r="F73" s="43">
        <f t="shared" si="13"/>
        <v>25133.164560000001</v>
      </c>
      <c r="G73" s="41">
        <f t="shared" si="14"/>
        <v>23206.509000000005</v>
      </c>
      <c r="H73" s="42">
        <f t="shared" si="15"/>
        <v>39462.115500000007</v>
      </c>
      <c r="I73" s="43">
        <f t="shared" si="16"/>
        <v>44880.650999999998</v>
      </c>
      <c r="J73" s="41">
        <f t="shared" si="17"/>
        <v>33417.372960000001</v>
      </c>
      <c r="K73" s="42">
        <f t="shared" si="17"/>
        <v>56825.446320000017</v>
      </c>
      <c r="L73" s="43">
        <f t="shared" si="17"/>
        <v>64628.137439999999</v>
      </c>
    </row>
    <row r="74" spans="1:12" x14ac:dyDescent="0.2">
      <c r="A74" s="9" t="s">
        <v>68</v>
      </c>
      <c r="D74" s="41">
        <f t="shared" si="11"/>
        <v>9309.0732000000025</v>
      </c>
      <c r="E74" s="42">
        <f t="shared" si="12"/>
        <v>18448.974600000005</v>
      </c>
      <c r="F74" s="43">
        <f t="shared" si="13"/>
        <v>21495.608400000001</v>
      </c>
      <c r="G74" s="41">
        <f t="shared" si="14"/>
        <v>16623.345000000005</v>
      </c>
      <c r="H74" s="42">
        <f t="shared" si="15"/>
        <v>32944.597500000011</v>
      </c>
      <c r="I74" s="43">
        <f t="shared" si="16"/>
        <v>38385.015000000007</v>
      </c>
      <c r="J74" s="41">
        <f t="shared" si="17"/>
        <v>23937.616800000007</v>
      </c>
      <c r="K74" s="42">
        <f t="shared" si="17"/>
        <v>47440.220400000013</v>
      </c>
      <c r="L74" s="43">
        <f t="shared" si="17"/>
        <v>55274.421600000009</v>
      </c>
    </row>
    <row r="75" spans="1:12" x14ac:dyDescent="0.2">
      <c r="A75" s="9" t="s">
        <v>69</v>
      </c>
      <c r="B75" s="81"/>
      <c r="C75" s="81"/>
      <c r="D75" s="41">
        <f t="shared" si="11"/>
        <v>10837.884960000052</v>
      </c>
      <c r="E75" s="42">
        <f t="shared" si="12"/>
        <v>112865.02542000008</v>
      </c>
      <c r="F75" s="43">
        <f t="shared" si="13"/>
        <v>146874.07224000001</v>
      </c>
      <c r="G75" s="41">
        <f t="shared" si="14"/>
        <v>19353.366000000096</v>
      </c>
      <c r="H75" s="42">
        <f t="shared" si="15"/>
        <v>201544.68825000012</v>
      </c>
      <c r="I75" s="43">
        <f t="shared" si="16"/>
        <v>262275.12900000002</v>
      </c>
      <c r="J75" s="41">
        <f t="shared" si="17"/>
        <v>27868.847040000142</v>
      </c>
      <c r="K75" s="42">
        <f t="shared" si="17"/>
        <v>290224.35108000017</v>
      </c>
      <c r="L75" s="43">
        <f t="shared" si="17"/>
        <v>377676.18575999996</v>
      </c>
    </row>
    <row r="76" spans="1:12" ht="0.6" customHeight="1" thickBot="1" x14ac:dyDescent="0.25">
      <c r="A76" s="10"/>
      <c r="B76" s="81"/>
      <c r="C76" s="81"/>
      <c r="D76" s="44"/>
      <c r="E76" s="45"/>
      <c r="F76" s="46"/>
      <c r="G76" s="44"/>
      <c r="H76" s="45"/>
      <c r="I76" s="46"/>
      <c r="J76" s="44"/>
      <c r="K76" s="45"/>
      <c r="L76" s="46"/>
    </row>
    <row r="77" spans="1:12" ht="15.75" thickBot="1" x14ac:dyDescent="0.3">
      <c r="A77" s="11" t="s">
        <v>93</v>
      </c>
      <c r="B77" s="81"/>
      <c r="C77" s="81"/>
      <c r="D77" s="47">
        <f>SUM(D48:D75)</f>
        <v>849637.38216000015</v>
      </c>
      <c r="E77" s="48">
        <f>SUM(E48:E75)</f>
        <v>1527426.3097800002</v>
      </c>
      <c r="F77" s="49">
        <f>SUM(F48:F75)</f>
        <v>1766765.9469599999</v>
      </c>
      <c r="G77" s="47">
        <f t="shared" ref="G77:L77" si="18">SUM(G48:G75)</f>
        <v>1517209.6110000005</v>
      </c>
      <c r="H77" s="48">
        <f t="shared" si="18"/>
        <v>2727546.9817500003</v>
      </c>
      <c r="I77" s="49">
        <f t="shared" si="18"/>
        <v>3154939.1909999996</v>
      </c>
      <c r="J77" s="47">
        <f t="shared" si="18"/>
        <v>2184781.8398400005</v>
      </c>
      <c r="K77" s="48">
        <f t="shared" si="18"/>
        <v>3927667.6537200008</v>
      </c>
      <c r="L77" s="49">
        <f t="shared" si="18"/>
        <v>4543112.4350399999</v>
      </c>
    </row>
    <row r="80" spans="1:12" ht="15" thickBot="1" x14ac:dyDescent="0.25"/>
    <row r="81" spans="1:54" ht="28.5" customHeight="1" x14ac:dyDescent="0.25">
      <c r="A81" s="122" t="s">
        <v>117</v>
      </c>
      <c r="B81" s="123" t="s">
        <v>115</v>
      </c>
      <c r="C81" s="124" t="s">
        <v>116</v>
      </c>
      <c r="D81" s="210" t="s">
        <v>122</v>
      </c>
      <c r="E81" s="210"/>
      <c r="F81" s="211"/>
      <c r="G81" s="212" t="s">
        <v>123</v>
      </c>
      <c r="H81" s="210"/>
      <c r="I81" s="211"/>
      <c r="J81" s="212" t="s">
        <v>124</v>
      </c>
      <c r="K81" s="210"/>
      <c r="L81" s="211"/>
      <c r="AU81" s="203" t="s">
        <v>121</v>
      </c>
      <c r="AV81" s="203"/>
      <c r="AW81" s="58"/>
      <c r="AX81" s="203" t="s">
        <v>130</v>
      </c>
      <c r="AY81" s="203"/>
      <c r="BA81" s="203" t="s">
        <v>131</v>
      </c>
      <c r="BB81" s="203"/>
    </row>
    <row r="82" spans="1:54" ht="25.5" x14ac:dyDescent="0.2">
      <c r="A82" s="121" t="s">
        <v>94</v>
      </c>
      <c r="B82" s="33" t="s">
        <v>40</v>
      </c>
      <c r="C82" s="125">
        <v>2030</v>
      </c>
      <c r="D82" s="13" t="str">
        <f>D47</f>
        <v>40% target</v>
      </c>
      <c r="E82" s="13" t="str">
        <f t="shared" ref="E82:L82" si="19">E47</f>
        <v>55% target</v>
      </c>
      <c r="F82" s="14" t="str">
        <f t="shared" si="19"/>
        <v>60% target</v>
      </c>
      <c r="G82" s="31" t="str">
        <f t="shared" si="19"/>
        <v>40% target</v>
      </c>
      <c r="H82" s="13" t="str">
        <f t="shared" si="19"/>
        <v>55% target</v>
      </c>
      <c r="I82" s="14" t="str">
        <f t="shared" si="19"/>
        <v>60% target</v>
      </c>
      <c r="J82" s="31" t="str">
        <f t="shared" si="19"/>
        <v>40% target</v>
      </c>
      <c r="K82" s="13" t="str">
        <f t="shared" si="19"/>
        <v>55% target</v>
      </c>
      <c r="L82" s="14" t="str">
        <f t="shared" si="19"/>
        <v>60% target</v>
      </c>
      <c r="AT82" s="61" t="s">
        <v>95</v>
      </c>
      <c r="AU82" s="62" t="str">
        <f>AU116</f>
        <v>UTM low</v>
      </c>
      <c r="AV82" s="62" t="str">
        <f>AV116</f>
        <v>UTM high</v>
      </c>
      <c r="AX82" s="62" t="str">
        <f>AU82</f>
        <v>UTM low</v>
      </c>
      <c r="AY82" s="62" t="str">
        <f>AV82</f>
        <v>UTM high</v>
      </c>
      <c r="BA82" s="62" t="str">
        <f>AX82</f>
        <v>UTM low</v>
      </c>
      <c r="BB82" s="62" t="str">
        <f>AY82</f>
        <v>UTM high</v>
      </c>
    </row>
    <row r="83" spans="1:54" x14ac:dyDescent="0.2">
      <c r="A83" s="116" t="s">
        <v>42</v>
      </c>
      <c r="B83" s="126">
        <v>11.4</v>
      </c>
      <c r="C83" s="127">
        <v>11.5</v>
      </c>
      <c r="D83" s="50">
        <f t="shared" ref="D83:L83" si="20">D48/$B83/$B$11</f>
        <v>208.19075789473683</v>
      </c>
      <c r="E83" s="50">
        <f t="shared" si="20"/>
        <v>345.94576578947368</v>
      </c>
      <c r="F83" s="52">
        <f t="shared" si="20"/>
        <v>391.8641017543859</v>
      </c>
      <c r="G83" s="51">
        <f t="shared" si="20"/>
        <v>371.76921052631582</v>
      </c>
      <c r="H83" s="50">
        <f t="shared" si="20"/>
        <v>617.76029605263159</v>
      </c>
      <c r="I83" s="52">
        <f t="shared" si="20"/>
        <v>699.75732456140338</v>
      </c>
      <c r="J83" s="51">
        <f t="shared" si="20"/>
        <v>535.34766315789466</v>
      </c>
      <c r="K83" s="50">
        <f t="shared" si="20"/>
        <v>889.57482631578932</v>
      </c>
      <c r="L83" s="52">
        <f t="shared" si="20"/>
        <v>1007.6505473684209</v>
      </c>
      <c r="AT83" s="61" t="s">
        <v>42</v>
      </c>
      <c r="AU83" s="63">
        <f>H83-E83</f>
        <v>271.81453026315791</v>
      </c>
      <c r="AV83" s="63">
        <f>K83-H83</f>
        <v>271.81453026315774</v>
      </c>
      <c r="AX83" s="63">
        <f>G83-D83</f>
        <v>163.57845263157898</v>
      </c>
      <c r="AY83" s="63">
        <f>J83-G83</f>
        <v>163.57845263157884</v>
      </c>
      <c r="BA83" s="63">
        <f>I83-F83</f>
        <v>307.89322280701748</v>
      </c>
      <c r="BB83" s="63">
        <f>L83-I83</f>
        <v>307.89322280701754</v>
      </c>
    </row>
    <row r="84" spans="1:54" x14ac:dyDescent="0.2">
      <c r="A84" s="116" t="s">
        <v>43</v>
      </c>
      <c r="B84" s="126">
        <v>7</v>
      </c>
      <c r="C84" s="127">
        <v>6.9</v>
      </c>
      <c r="D84" s="50">
        <f t="shared" ref="D84:L84" si="21">D49/$B84/$B$11</f>
        <v>0</v>
      </c>
      <c r="E84" s="50">
        <f t="shared" si="21"/>
        <v>124.63909500000001</v>
      </c>
      <c r="F84" s="52">
        <f t="shared" si="21"/>
        <v>175.89593999999997</v>
      </c>
      <c r="G84" s="51">
        <f t="shared" si="21"/>
        <v>0</v>
      </c>
      <c r="H84" s="50">
        <f t="shared" si="21"/>
        <v>222.56981250000001</v>
      </c>
      <c r="I84" s="52">
        <f t="shared" si="21"/>
        <v>314.09989285714278</v>
      </c>
      <c r="J84" s="51">
        <f t="shared" si="21"/>
        <v>0</v>
      </c>
      <c r="K84" s="50">
        <f t="shared" si="21"/>
        <v>320.50053000000003</v>
      </c>
      <c r="L84" s="52">
        <f t="shared" si="21"/>
        <v>452.30384571428561</v>
      </c>
      <c r="AT84" s="61" t="s">
        <v>43</v>
      </c>
      <c r="AU84" s="63">
        <f t="shared" ref="AU84:AU110" si="22">H84-E84</f>
        <v>97.9307175</v>
      </c>
      <c r="AV84" s="63">
        <f t="shared" ref="AV84:AV110" si="23">K84-H84</f>
        <v>97.930717500000014</v>
      </c>
      <c r="AX84" s="63">
        <f t="shared" ref="AX84:AX112" si="24">G84-D84</f>
        <v>0</v>
      </c>
      <c r="AY84" s="63">
        <f t="shared" ref="AY84:AY112" si="25">J84-G84</f>
        <v>0</v>
      </c>
      <c r="BA84" s="63">
        <f t="shared" ref="BA84:BA112" si="26">I84-F84</f>
        <v>138.20395285714281</v>
      </c>
      <c r="BB84" s="63">
        <f t="shared" ref="BB84:BB112" si="27">L84-I84</f>
        <v>138.20395285714284</v>
      </c>
    </row>
    <row r="85" spans="1:54" x14ac:dyDescent="0.2">
      <c r="A85" s="116" t="s">
        <v>44</v>
      </c>
      <c r="B85" s="126">
        <v>10.6</v>
      </c>
      <c r="C85" s="127">
        <v>10.7</v>
      </c>
      <c r="D85" s="50">
        <f t="shared" ref="D85:L85" si="28">D50/$B85/$B$11</f>
        <v>63.597324528301833</v>
      </c>
      <c r="E85" s="50">
        <f t="shared" si="28"/>
        <v>261.30972924528305</v>
      </c>
      <c r="F85" s="52">
        <f t="shared" si="28"/>
        <v>327.21386415094338</v>
      </c>
      <c r="G85" s="51">
        <f t="shared" si="28"/>
        <v>113.56665094339611</v>
      </c>
      <c r="H85" s="50">
        <f t="shared" si="28"/>
        <v>466.62451650943405</v>
      </c>
      <c r="I85" s="52">
        <f t="shared" si="28"/>
        <v>584.31047169811313</v>
      </c>
      <c r="J85" s="51">
        <f t="shared" si="28"/>
        <v>163.53597735849041</v>
      </c>
      <c r="K85" s="50">
        <f t="shared" si="28"/>
        <v>671.93930377358504</v>
      </c>
      <c r="L85" s="52">
        <f t="shared" si="28"/>
        <v>841.40707924528294</v>
      </c>
      <c r="AT85" s="61" t="s">
        <v>44</v>
      </c>
      <c r="AU85" s="63">
        <f t="shared" si="22"/>
        <v>205.31478726415099</v>
      </c>
      <c r="AV85" s="63">
        <f t="shared" si="23"/>
        <v>205.31478726415099</v>
      </c>
      <c r="AX85" s="63">
        <f t="shared" si="24"/>
        <v>49.96932641509428</v>
      </c>
      <c r="AY85" s="63">
        <f t="shared" si="25"/>
        <v>49.969326415094301</v>
      </c>
      <c r="BA85" s="63">
        <f t="shared" si="26"/>
        <v>257.09660754716975</v>
      </c>
      <c r="BB85" s="63">
        <f t="shared" si="27"/>
        <v>257.09660754716981</v>
      </c>
    </row>
    <row r="86" spans="1:54" x14ac:dyDescent="0.2">
      <c r="A86" s="116" t="s">
        <v>45</v>
      </c>
      <c r="B86" s="126">
        <v>5.8</v>
      </c>
      <c r="C86" s="127">
        <v>5.8</v>
      </c>
      <c r="D86" s="50">
        <f t="shared" ref="D86:L86" si="29">D51/$B86/$B$11</f>
        <v>93.619472413793218</v>
      </c>
      <c r="E86" s="50">
        <f t="shared" si="29"/>
        <v>224.99833275862076</v>
      </c>
      <c r="F86" s="52">
        <f t="shared" si="29"/>
        <v>268.79128620689664</v>
      </c>
      <c r="G86" s="51">
        <f t="shared" si="29"/>
        <v>167.17762931034503</v>
      </c>
      <c r="H86" s="50">
        <f t="shared" si="29"/>
        <v>401.78273706896562</v>
      </c>
      <c r="I86" s="52">
        <f t="shared" si="29"/>
        <v>479.98443965517254</v>
      </c>
      <c r="J86" s="51">
        <f t="shared" si="29"/>
        <v>240.73578620689682</v>
      </c>
      <c r="K86" s="50">
        <f t="shared" si="29"/>
        <v>578.56714137931044</v>
      </c>
      <c r="L86" s="52">
        <f t="shared" si="29"/>
        <v>691.17759310344843</v>
      </c>
      <c r="AT86" s="61" t="s">
        <v>45</v>
      </c>
      <c r="AU86" s="63">
        <f t="shared" si="22"/>
        <v>176.78440431034485</v>
      </c>
      <c r="AV86" s="63">
        <f t="shared" si="23"/>
        <v>176.78440431034483</v>
      </c>
      <c r="AX86" s="63">
        <f t="shared" si="24"/>
        <v>73.558156896551807</v>
      </c>
      <c r="AY86" s="63">
        <f t="shared" si="25"/>
        <v>73.558156896551793</v>
      </c>
      <c r="BA86" s="63">
        <f t="shared" si="26"/>
        <v>211.19315344827589</v>
      </c>
      <c r="BB86" s="63">
        <f t="shared" si="27"/>
        <v>211.19315344827589</v>
      </c>
    </row>
    <row r="87" spans="1:54" x14ac:dyDescent="0.2">
      <c r="A87" s="116" t="s">
        <v>92</v>
      </c>
      <c r="B87" s="126">
        <v>82.7</v>
      </c>
      <c r="C87" s="127">
        <v>83.1</v>
      </c>
      <c r="D87" s="50">
        <f t="shared" ref="D87:L87" si="30">D52/$B87/$B$11</f>
        <v>111.50979177750911</v>
      </c>
      <c r="E87" s="50">
        <f t="shared" si="30"/>
        <v>271.69249860943182</v>
      </c>
      <c r="F87" s="52">
        <f t="shared" si="30"/>
        <v>325.08673422007257</v>
      </c>
      <c r="G87" s="51">
        <f t="shared" si="30"/>
        <v>199.12462817412336</v>
      </c>
      <c r="H87" s="50">
        <f t="shared" si="30"/>
        <v>485.16517608827098</v>
      </c>
      <c r="I87" s="52">
        <f t="shared" si="30"/>
        <v>580.51202539298674</v>
      </c>
      <c r="J87" s="51">
        <f t="shared" si="30"/>
        <v>286.73946457073771</v>
      </c>
      <c r="K87" s="50">
        <f t="shared" si="30"/>
        <v>698.63785356711026</v>
      </c>
      <c r="L87" s="52">
        <f t="shared" si="30"/>
        <v>835.93731656590091</v>
      </c>
      <c r="AT87" s="64" t="s">
        <v>92</v>
      </c>
      <c r="AU87" s="63">
        <f t="shared" si="22"/>
        <v>213.47267747883916</v>
      </c>
      <c r="AV87" s="63">
        <f t="shared" si="23"/>
        <v>213.47267747883927</v>
      </c>
      <c r="AX87" s="63">
        <f t="shared" si="24"/>
        <v>87.614836396614251</v>
      </c>
      <c r="AY87" s="63">
        <f t="shared" si="25"/>
        <v>87.614836396614351</v>
      </c>
      <c r="BA87" s="63">
        <f t="shared" si="26"/>
        <v>255.42529117291417</v>
      </c>
      <c r="BB87" s="63">
        <f t="shared" si="27"/>
        <v>255.42529117291417</v>
      </c>
    </row>
    <row r="88" spans="1:54" x14ac:dyDescent="0.2">
      <c r="A88" s="116" t="s">
        <v>47</v>
      </c>
      <c r="B88" s="126">
        <v>1.3</v>
      </c>
      <c r="C88" s="127">
        <v>1.3</v>
      </c>
      <c r="D88" s="50">
        <f t="shared" ref="D88:L88" si="31">D53/$B88/$B$11</f>
        <v>0</v>
      </c>
      <c r="E88" s="50">
        <f t="shared" si="31"/>
        <v>108.29963846153856</v>
      </c>
      <c r="F88" s="52">
        <f t="shared" si="31"/>
        <v>217.02843076923068</v>
      </c>
      <c r="G88" s="51">
        <f t="shared" si="31"/>
        <v>0</v>
      </c>
      <c r="H88" s="50">
        <f t="shared" si="31"/>
        <v>193.39221153846177</v>
      </c>
      <c r="I88" s="52">
        <f t="shared" si="31"/>
        <v>387.55076923076916</v>
      </c>
      <c r="J88" s="51">
        <f t="shared" si="31"/>
        <v>0</v>
      </c>
      <c r="K88" s="50">
        <f t="shared" si="31"/>
        <v>278.48478461538491</v>
      </c>
      <c r="L88" s="52">
        <f t="shared" si="31"/>
        <v>558.07310769230753</v>
      </c>
      <c r="AT88" s="61" t="s">
        <v>47</v>
      </c>
      <c r="AU88" s="63">
        <f t="shared" si="22"/>
        <v>85.092573076923202</v>
      </c>
      <c r="AV88" s="63">
        <f t="shared" si="23"/>
        <v>85.092573076923145</v>
      </c>
      <c r="AX88" s="63">
        <f t="shared" si="24"/>
        <v>0</v>
      </c>
      <c r="AY88" s="63">
        <f t="shared" si="25"/>
        <v>0</v>
      </c>
      <c r="BA88" s="63">
        <f t="shared" si="26"/>
        <v>170.52233846153848</v>
      </c>
      <c r="BB88" s="63">
        <f t="shared" si="27"/>
        <v>170.52233846153837</v>
      </c>
    </row>
    <row r="89" spans="1:54" x14ac:dyDescent="0.2">
      <c r="A89" s="116" t="s">
        <v>48</v>
      </c>
      <c r="B89" s="126">
        <v>4.8</v>
      </c>
      <c r="C89" s="127">
        <v>5</v>
      </c>
      <c r="D89" s="50">
        <f t="shared" ref="D89:L89" si="32">D54/$B89/$B$11</f>
        <v>442.04308750000013</v>
      </c>
      <c r="E89" s="50">
        <f t="shared" si="32"/>
        <v>565.74630000000013</v>
      </c>
      <c r="F89" s="52">
        <f t="shared" si="32"/>
        <v>606.98070416666678</v>
      </c>
      <c r="G89" s="51">
        <f t="shared" si="32"/>
        <v>789.36265625000021</v>
      </c>
      <c r="H89" s="50">
        <f t="shared" si="32"/>
        <v>1010.2612500000004</v>
      </c>
      <c r="I89" s="52">
        <f t="shared" si="32"/>
        <v>1083.8941145833335</v>
      </c>
      <c r="J89" s="51">
        <f t="shared" si="32"/>
        <v>1136.6822250000002</v>
      </c>
      <c r="K89" s="50">
        <f t="shared" si="32"/>
        <v>1454.7762000000005</v>
      </c>
      <c r="L89" s="52">
        <f t="shared" si="32"/>
        <v>1560.8075249999999</v>
      </c>
      <c r="AT89" s="61" t="s">
        <v>48</v>
      </c>
      <c r="AU89" s="63">
        <f t="shared" si="22"/>
        <v>444.51495000000023</v>
      </c>
      <c r="AV89" s="63">
        <f t="shared" si="23"/>
        <v>444.51495000000011</v>
      </c>
      <c r="AX89" s="63">
        <f t="shared" si="24"/>
        <v>347.31956875000009</v>
      </c>
      <c r="AY89" s="63">
        <f t="shared" si="25"/>
        <v>347.31956875000003</v>
      </c>
      <c r="BA89" s="63">
        <f t="shared" si="26"/>
        <v>476.91341041666669</v>
      </c>
      <c r="BB89" s="63">
        <f t="shared" si="27"/>
        <v>476.91341041666647</v>
      </c>
    </row>
    <row r="90" spans="1:54" x14ac:dyDescent="0.2">
      <c r="A90" s="116" t="s">
        <v>49</v>
      </c>
      <c r="B90" s="126">
        <v>10.7</v>
      </c>
      <c r="C90" s="127">
        <v>10.7</v>
      </c>
      <c r="D90" s="50">
        <f t="shared" ref="D90:L90" si="33">D55/$B90/$B$11</f>
        <v>213.46829719626177</v>
      </c>
      <c r="E90" s="50">
        <f t="shared" si="33"/>
        <v>317.29569252336461</v>
      </c>
      <c r="F90" s="52">
        <f t="shared" si="33"/>
        <v>351.90482429906541</v>
      </c>
      <c r="G90" s="51">
        <f t="shared" si="33"/>
        <v>381.19338785046745</v>
      </c>
      <c r="H90" s="50">
        <f t="shared" si="33"/>
        <v>566.59945093457952</v>
      </c>
      <c r="I90" s="52">
        <f t="shared" si="33"/>
        <v>628.40147196261682</v>
      </c>
      <c r="J90" s="51">
        <f t="shared" si="33"/>
        <v>548.91847850467309</v>
      </c>
      <c r="K90" s="50">
        <f t="shared" si="33"/>
        <v>815.90320934579449</v>
      </c>
      <c r="L90" s="52">
        <f t="shared" si="33"/>
        <v>904.8981196261683</v>
      </c>
      <c r="AT90" s="61" t="s">
        <v>49</v>
      </c>
      <c r="AU90" s="63">
        <f t="shared" si="22"/>
        <v>249.30375841121491</v>
      </c>
      <c r="AV90" s="63">
        <f t="shared" si="23"/>
        <v>249.30375841121497</v>
      </c>
      <c r="AX90" s="63">
        <f t="shared" si="24"/>
        <v>167.72509065420567</v>
      </c>
      <c r="AY90" s="63">
        <f t="shared" si="25"/>
        <v>167.72509065420564</v>
      </c>
      <c r="BA90" s="63">
        <f t="shared" si="26"/>
        <v>276.49664766355141</v>
      </c>
      <c r="BB90" s="63">
        <f t="shared" si="27"/>
        <v>276.49664766355147</v>
      </c>
    </row>
    <row r="91" spans="1:54" x14ac:dyDescent="0.2">
      <c r="A91" s="116" t="s">
        <v>50</v>
      </c>
      <c r="B91" s="126">
        <v>46.7</v>
      </c>
      <c r="C91" s="127">
        <v>47.3</v>
      </c>
      <c r="D91" s="50">
        <f t="shared" ref="D91:L91" si="34">D56/$B91/$B$11</f>
        <v>263.38619999999997</v>
      </c>
      <c r="E91" s="50">
        <f t="shared" si="34"/>
        <v>329.52358201284795</v>
      </c>
      <c r="F91" s="52">
        <f t="shared" si="34"/>
        <v>351.56937601713054</v>
      </c>
      <c r="G91" s="51">
        <f t="shared" si="34"/>
        <v>470.33249999999981</v>
      </c>
      <c r="H91" s="50">
        <f t="shared" si="34"/>
        <v>588.43496788008565</v>
      </c>
      <c r="I91" s="52">
        <f t="shared" si="34"/>
        <v>627.80245717344735</v>
      </c>
      <c r="J91" s="51">
        <f t="shared" si="34"/>
        <v>677.27879999999993</v>
      </c>
      <c r="K91" s="50">
        <f t="shared" si="34"/>
        <v>847.34635374732318</v>
      </c>
      <c r="L91" s="52">
        <f t="shared" si="34"/>
        <v>904.03553832976434</v>
      </c>
      <c r="AT91" s="61" t="s">
        <v>50</v>
      </c>
      <c r="AU91" s="63">
        <f t="shared" si="22"/>
        <v>258.9113858672377</v>
      </c>
      <c r="AV91" s="63">
        <f t="shared" si="23"/>
        <v>258.91138586723753</v>
      </c>
      <c r="AX91" s="63">
        <f t="shared" si="24"/>
        <v>206.94629999999984</v>
      </c>
      <c r="AY91" s="63">
        <f t="shared" si="25"/>
        <v>206.94630000000012</v>
      </c>
      <c r="BA91" s="63">
        <f t="shared" si="26"/>
        <v>276.23308115631681</v>
      </c>
      <c r="BB91" s="63">
        <f t="shared" si="27"/>
        <v>276.23308115631698</v>
      </c>
    </row>
    <row r="92" spans="1:54" x14ac:dyDescent="0.2">
      <c r="A92" s="116" t="s">
        <v>51</v>
      </c>
      <c r="B92" s="126">
        <v>66.900000000000006</v>
      </c>
      <c r="C92" s="127">
        <v>67.2</v>
      </c>
      <c r="D92" s="50">
        <f t="shared" ref="D92:L92" si="35">D57/$B92/$B$11</f>
        <v>134.59023677130045</v>
      </c>
      <c r="E92" s="50">
        <f t="shared" si="35"/>
        <v>222.00361255605378</v>
      </c>
      <c r="F92" s="52">
        <f t="shared" si="35"/>
        <v>251.1414044843049</v>
      </c>
      <c r="G92" s="51">
        <f t="shared" si="35"/>
        <v>240.33970852017941</v>
      </c>
      <c r="H92" s="50">
        <f t="shared" si="35"/>
        <v>396.43502242152471</v>
      </c>
      <c r="I92" s="52">
        <f t="shared" si="35"/>
        <v>448.46679372197303</v>
      </c>
      <c r="J92" s="51">
        <f t="shared" si="35"/>
        <v>346.08918026905832</v>
      </c>
      <c r="K92" s="50">
        <f t="shared" si="35"/>
        <v>570.86643228699552</v>
      </c>
      <c r="L92" s="52">
        <f t="shared" si="35"/>
        <v>645.7921829596412</v>
      </c>
      <c r="AT92" s="61" t="s">
        <v>51</v>
      </c>
      <c r="AU92" s="63">
        <f t="shared" si="22"/>
        <v>174.43140986547093</v>
      </c>
      <c r="AV92" s="63">
        <f t="shared" si="23"/>
        <v>174.43140986547081</v>
      </c>
      <c r="AX92" s="63">
        <f t="shared" si="24"/>
        <v>105.74947174887896</v>
      </c>
      <c r="AY92" s="63">
        <f t="shared" si="25"/>
        <v>105.7494717488789</v>
      </c>
      <c r="BA92" s="63">
        <f t="shared" si="26"/>
        <v>197.32538923766813</v>
      </c>
      <c r="BB92" s="63">
        <f t="shared" si="27"/>
        <v>197.32538923766816</v>
      </c>
    </row>
    <row r="93" spans="1:54" x14ac:dyDescent="0.2">
      <c r="A93" s="116" t="s">
        <v>52</v>
      </c>
      <c r="B93" s="126">
        <v>4.0999999999999996</v>
      </c>
      <c r="C93" s="127">
        <v>4.0999999999999996</v>
      </c>
      <c r="D93" s="50">
        <f t="shared" ref="D93:L93" si="36">D58/$B93/$B$11</f>
        <v>84.189956097560994</v>
      </c>
      <c r="E93" s="50">
        <f t="shared" si="36"/>
        <v>167.10586951219514</v>
      </c>
      <c r="F93" s="52">
        <f t="shared" si="36"/>
        <v>194.74450731707316</v>
      </c>
      <c r="G93" s="51">
        <f t="shared" si="36"/>
        <v>150.33920731707317</v>
      </c>
      <c r="H93" s="50">
        <f t="shared" si="36"/>
        <v>298.40333841463416</v>
      </c>
      <c r="I93" s="52">
        <f t="shared" si="36"/>
        <v>347.7580487804878</v>
      </c>
      <c r="J93" s="51">
        <f t="shared" si="36"/>
        <v>216.4884585365854</v>
      </c>
      <c r="K93" s="50">
        <f t="shared" si="36"/>
        <v>429.70080731707321</v>
      </c>
      <c r="L93" s="52">
        <f t="shared" si="36"/>
        <v>500.77159024390249</v>
      </c>
      <c r="AT93" s="61" t="s">
        <v>52</v>
      </c>
      <c r="AU93" s="63">
        <f t="shared" si="22"/>
        <v>131.29746890243902</v>
      </c>
      <c r="AV93" s="63">
        <f t="shared" si="23"/>
        <v>131.29746890243905</v>
      </c>
      <c r="AX93" s="63">
        <f t="shared" si="24"/>
        <v>66.14925121951218</v>
      </c>
      <c r="AY93" s="63">
        <f t="shared" si="25"/>
        <v>66.149251219512223</v>
      </c>
      <c r="BA93" s="63">
        <f t="shared" si="26"/>
        <v>153.01354146341464</v>
      </c>
      <c r="BB93" s="63">
        <f t="shared" si="27"/>
        <v>153.0135414634147</v>
      </c>
    </row>
    <row r="94" spans="1:54" x14ac:dyDescent="0.2">
      <c r="A94" s="116" t="s">
        <v>53</v>
      </c>
      <c r="B94" s="126">
        <v>60.4</v>
      </c>
      <c r="C94" s="127">
        <v>60.3</v>
      </c>
      <c r="D94" s="50">
        <f t="shared" ref="D94:L94" si="37">D59/$B94/$B$11</f>
        <v>147.23198278145705</v>
      </c>
      <c r="E94" s="50">
        <f t="shared" si="37"/>
        <v>237.6941712748345</v>
      </c>
      <c r="F94" s="52">
        <f t="shared" si="37"/>
        <v>267.84823410596033</v>
      </c>
      <c r="G94" s="51">
        <f t="shared" si="37"/>
        <v>262.91425496688754</v>
      </c>
      <c r="H94" s="50">
        <f t="shared" si="37"/>
        <v>424.45387727649018</v>
      </c>
      <c r="I94" s="52">
        <f t="shared" si="37"/>
        <v>478.30041804635766</v>
      </c>
      <c r="J94" s="51">
        <f t="shared" si="37"/>
        <v>378.59652715231806</v>
      </c>
      <c r="K94" s="50">
        <f t="shared" si="37"/>
        <v>611.21358327814585</v>
      </c>
      <c r="L94" s="52">
        <f t="shared" si="37"/>
        <v>688.75260198675505</v>
      </c>
      <c r="AT94" s="61" t="s">
        <v>53</v>
      </c>
      <c r="AU94" s="63">
        <f t="shared" si="22"/>
        <v>186.75970600165567</v>
      </c>
      <c r="AV94" s="63">
        <f t="shared" si="23"/>
        <v>186.75970600165567</v>
      </c>
      <c r="AX94" s="63">
        <f t="shared" si="24"/>
        <v>115.68227218543049</v>
      </c>
      <c r="AY94" s="63">
        <f t="shared" si="25"/>
        <v>115.68227218543052</v>
      </c>
      <c r="BA94" s="63">
        <f t="shared" si="26"/>
        <v>210.45218394039733</v>
      </c>
      <c r="BB94" s="63">
        <f t="shared" si="27"/>
        <v>210.45218394039739</v>
      </c>
    </row>
    <row r="95" spans="1:54" x14ac:dyDescent="0.2">
      <c r="A95" s="116" t="s">
        <v>54</v>
      </c>
      <c r="B95" s="126">
        <v>0.9</v>
      </c>
      <c r="C95" s="127">
        <v>0.9</v>
      </c>
      <c r="D95" s="50">
        <f t="shared" ref="D95:L95" si="38">D60/$B95/$B$11</f>
        <v>467.55442222222217</v>
      </c>
      <c r="E95" s="50">
        <f t="shared" si="38"/>
        <v>542.31628888888883</v>
      </c>
      <c r="F95" s="52">
        <f t="shared" si="38"/>
        <v>567.236911111111</v>
      </c>
      <c r="G95" s="51">
        <f t="shared" si="38"/>
        <v>834.91861111111109</v>
      </c>
      <c r="H95" s="50">
        <f t="shared" si="38"/>
        <v>968.42194444444442</v>
      </c>
      <c r="I95" s="52">
        <f t="shared" si="38"/>
        <v>1012.9230555555554</v>
      </c>
      <c r="J95" s="51">
        <f t="shared" si="38"/>
        <v>1202.2828</v>
      </c>
      <c r="K95" s="50">
        <f t="shared" si="38"/>
        <v>1394.5276000000003</v>
      </c>
      <c r="L95" s="52">
        <f t="shared" si="38"/>
        <v>1458.6091999999999</v>
      </c>
      <c r="AT95" s="61" t="s">
        <v>54</v>
      </c>
      <c r="AU95" s="63">
        <f t="shared" si="22"/>
        <v>426.10565555555559</v>
      </c>
      <c r="AV95" s="63">
        <f t="shared" si="23"/>
        <v>426.10565555555593</v>
      </c>
      <c r="AX95" s="63">
        <f t="shared" si="24"/>
        <v>367.36418888888892</v>
      </c>
      <c r="AY95" s="63">
        <f t="shared" si="25"/>
        <v>367.36418888888886</v>
      </c>
      <c r="BA95" s="63">
        <f t="shared" si="26"/>
        <v>445.68614444444438</v>
      </c>
      <c r="BB95" s="63">
        <f t="shared" si="27"/>
        <v>445.68614444444449</v>
      </c>
    </row>
    <row r="96" spans="1:54" x14ac:dyDescent="0.2">
      <c r="A96" s="116" t="s">
        <v>55</v>
      </c>
      <c r="B96" s="126">
        <v>1.9</v>
      </c>
      <c r="C96" s="127">
        <v>1.9</v>
      </c>
      <c r="D96" s="50">
        <f t="shared" ref="D96:L96" si="39">D61/$B96/$B$11</f>
        <v>0</v>
      </c>
      <c r="E96" s="50">
        <f t="shared" si="39"/>
        <v>9.2598394736842717</v>
      </c>
      <c r="F96" s="52">
        <f t="shared" si="39"/>
        <v>58.171547368421024</v>
      </c>
      <c r="G96" s="51">
        <f t="shared" si="39"/>
        <v>0</v>
      </c>
      <c r="H96" s="50">
        <f t="shared" si="39"/>
        <v>16.535427631579058</v>
      </c>
      <c r="I96" s="52">
        <f t="shared" si="39"/>
        <v>103.87776315789468</v>
      </c>
      <c r="J96" s="51">
        <f t="shared" si="39"/>
        <v>0</v>
      </c>
      <c r="K96" s="50">
        <f t="shared" si="39"/>
        <v>23.811015789473846</v>
      </c>
      <c r="L96" s="52">
        <f t="shared" si="39"/>
        <v>149.58397894736834</v>
      </c>
      <c r="AT96" s="61" t="s">
        <v>55</v>
      </c>
      <c r="AU96" s="63">
        <f t="shared" si="22"/>
        <v>7.2755881578947861</v>
      </c>
      <c r="AV96" s="63">
        <f t="shared" si="23"/>
        <v>7.2755881578947879</v>
      </c>
      <c r="AX96" s="63">
        <f t="shared" si="24"/>
        <v>0</v>
      </c>
      <c r="AY96" s="63">
        <f t="shared" si="25"/>
        <v>0</v>
      </c>
      <c r="BA96" s="63">
        <f t="shared" si="26"/>
        <v>45.706215789473653</v>
      </c>
      <c r="BB96" s="63">
        <f t="shared" si="27"/>
        <v>45.70621578947366</v>
      </c>
    </row>
    <row r="97" spans="1:54" x14ac:dyDescent="0.2">
      <c r="A97" s="116" t="s">
        <v>56</v>
      </c>
      <c r="B97" s="126">
        <v>2.8</v>
      </c>
      <c r="C97" s="127">
        <v>2.8</v>
      </c>
      <c r="D97" s="50">
        <f t="shared" ref="D97:L97" si="40">D62/$B97/$B$11</f>
        <v>0</v>
      </c>
      <c r="E97" s="50">
        <f t="shared" si="40"/>
        <v>0</v>
      </c>
      <c r="F97" s="52">
        <f t="shared" si="40"/>
        <v>32.01374999999998</v>
      </c>
      <c r="G97" s="51">
        <f t="shared" si="40"/>
        <v>0</v>
      </c>
      <c r="H97" s="50">
        <f t="shared" si="40"/>
        <v>0</v>
      </c>
      <c r="I97" s="52">
        <f t="shared" si="40"/>
        <v>57.167410714285694</v>
      </c>
      <c r="J97" s="51">
        <f t="shared" si="40"/>
        <v>0</v>
      </c>
      <c r="K97" s="50">
        <f t="shared" si="40"/>
        <v>0</v>
      </c>
      <c r="L97" s="52">
        <f t="shared" si="40"/>
        <v>82.321071428571386</v>
      </c>
      <c r="AT97" s="61" t="s">
        <v>56</v>
      </c>
      <c r="AU97" s="63">
        <f t="shared" si="22"/>
        <v>0</v>
      </c>
      <c r="AV97" s="63">
        <f t="shared" si="23"/>
        <v>0</v>
      </c>
      <c r="AX97" s="63">
        <f t="shared" si="24"/>
        <v>0</v>
      </c>
      <c r="AY97" s="63">
        <f t="shared" si="25"/>
        <v>0</v>
      </c>
      <c r="BA97" s="63">
        <f t="shared" si="26"/>
        <v>25.153660714285714</v>
      </c>
      <c r="BB97" s="63">
        <f t="shared" si="27"/>
        <v>25.153660714285692</v>
      </c>
    </row>
    <row r="98" spans="1:54" ht="12.6" customHeight="1" x14ac:dyDescent="0.2">
      <c r="A98" s="116" t="s">
        <v>57</v>
      </c>
      <c r="B98" s="126">
        <v>0.6</v>
      </c>
      <c r="C98" s="127">
        <v>0.6</v>
      </c>
      <c r="D98" s="50">
        <f t="shared" ref="D98:L98" si="41">D63/$B98/$B$11</f>
        <v>523.29410000000007</v>
      </c>
      <c r="E98" s="50">
        <f t="shared" si="41"/>
        <v>753.07820000000027</v>
      </c>
      <c r="F98" s="52">
        <f t="shared" si="41"/>
        <v>829.67290000000003</v>
      </c>
      <c r="G98" s="51">
        <f t="shared" si="41"/>
        <v>934.45375000000024</v>
      </c>
      <c r="H98" s="50">
        <f t="shared" si="41"/>
        <v>1344.7825000000003</v>
      </c>
      <c r="I98" s="52">
        <f t="shared" si="41"/>
        <v>1481.5587500000001</v>
      </c>
      <c r="J98" s="51">
        <f t="shared" si="41"/>
        <v>1345.6134000000004</v>
      </c>
      <c r="K98" s="50">
        <f t="shared" si="41"/>
        <v>1936.4868000000004</v>
      </c>
      <c r="L98" s="52">
        <f t="shared" si="41"/>
        <v>2133.4446000000003</v>
      </c>
      <c r="AT98" s="61" t="s">
        <v>57</v>
      </c>
      <c r="AU98" s="63">
        <f t="shared" si="22"/>
        <v>591.70429999999999</v>
      </c>
      <c r="AV98" s="63">
        <f t="shared" si="23"/>
        <v>591.7043000000001</v>
      </c>
      <c r="AX98" s="63">
        <f t="shared" si="24"/>
        <v>411.15965000000017</v>
      </c>
      <c r="AY98" s="63">
        <f t="shared" si="25"/>
        <v>411.15965000000017</v>
      </c>
      <c r="BA98" s="63">
        <f t="shared" si="26"/>
        <v>651.88585000000012</v>
      </c>
      <c r="BB98" s="63">
        <f t="shared" si="27"/>
        <v>651.88585000000012</v>
      </c>
    </row>
    <row r="99" spans="1:54" x14ac:dyDescent="0.2">
      <c r="A99" s="116" t="s">
        <v>58</v>
      </c>
      <c r="B99" s="126">
        <v>9.6999999999999993</v>
      </c>
      <c r="C99" s="127">
        <v>9.8000000000000007</v>
      </c>
      <c r="D99" s="50">
        <f t="shared" ref="D99:L99" si="42">D64/$B99/$B$11</f>
        <v>53.340534020618577</v>
      </c>
      <c r="E99" s="50">
        <f t="shared" si="42"/>
        <v>155.59116855670109</v>
      </c>
      <c r="F99" s="52">
        <f t="shared" si="42"/>
        <v>189.67471340206188</v>
      </c>
      <c r="G99" s="51">
        <f t="shared" si="42"/>
        <v>95.250953608247457</v>
      </c>
      <c r="H99" s="50">
        <f t="shared" si="42"/>
        <v>277.84137242268054</v>
      </c>
      <c r="I99" s="52">
        <f t="shared" si="42"/>
        <v>338.70484536082478</v>
      </c>
      <c r="J99" s="51">
        <f t="shared" si="42"/>
        <v>137.16137319587634</v>
      </c>
      <c r="K99" s="50">
        <f t="shared" si="42"/>
        <v>400.09157628865995</v>
      </c>
      <c r="L99" s="52">
        <f t="shared" si="42"/>
        <v>487.73497731958764</v>
      </c>
      <c r="AT99" s="61" t="s">
        <v>58</v>
      </c>
      <c r="AU99" s="63">
        <f t="shared" si="22"/>
        <v>122.25020386597944</v>
      </c>
      <c r="AV99" s="63">
        <f t="shared" si="23"/>
        <v>122.25020386597942</v>
      </c>
      <c r="AX99" s="63">
        <f t="shared" si="24"/>
        <v>41.91041958762888</v>
      </c>
      <c r="AY99" s="63">
        <f t="shared" si="25"/>
        <v>41.91041958762888</v>
      </c>
      <c r="BA99" s="63">
        <f t="shared" si="26"/>
        <v>149.03013195876289</v>
      </c>
      <c r="BB99" s="63">
        <f t="shared" si="27"/>
        <v>149.03013195876287</v>
      </c>
    </row>
    <row r="100" spans="1:54" x14ac:dyDescent="0.2">
      <c r="A100" s="116" t="s">
        <v>59</v>
      </c>
      <c r="B100" s="126">
        <v>0.5</v>
      </c>
      <c r="C100" s="127">
        <v>0.5</v>
      </c>
      <c r="D100" s="50">
        <f t="shared" ref="D100:L100" si="43">D65/$B100/$B$11</f>
        <v>140.07475999999997</v>
      </c>
      <c r="E100" s="50">
        <f t="shared" si="43"/>
        <v>198.21346999999994</v>
      </c>
      <c r="F100" s="52">
        <f t="shared" si="43"/>
        <v>217.59303999999997</v>
      </c>
      <c r="G100" s="51">
        <f t="shared" si="43"/>
        <v>250.13349999999994</v>
      </c>
      <c r="H100" s="50">
        <f t="shared" si="43"/>
        <v>353.9526249999999</v>
      </c>
      <c r="I100" s="52">
        <f t="shared" si="43"/>
        <v>388.5589999999998</v>
      </c>
      <c r="J100" s="51">
        <f t="shared" si="43"/>
        <v>360.19223999999991</v>
      </c>
      <c r="K100" s="50">
        <f t="shared" si="43"/>
        <v>509.69177999999994</v>
      </c>
      <c r="L100" s="52">
        <f t="shared" si="43"/>
        <v>559.52495999999985</v>
      </c>
      <c r="AT100" s="61" t="s">
        <v>59</v>
      </c>
      <c r="AU100" s="63">
        <f t="shared" si="22"/>
        <v>155.73915499999995</v>
      </c>
      <c r="AV100" s="63">
        <f t="shared" si="23"/>
        <v>155.73915500000004</v>
      </c>
      <c r="AX100" s="63">
        <f t="shared" si="24"/>
        <v>110.05873999999997</v>
      </c>
      <c r="AY100" s="63">
        <f t="shared" si="25"/>
        <v>110.05873999999997</v>
      </c>
      <c r="BA100" s="63">
        <f t="shared" si="26"/>
        <v>170.96595999999982</v>
      </c>
      <c r="BB100" s="63">
        <f t="shared" si="27"/>
        <v>170.96596000000005</v>
      </c>
    </row>
    <row r="101" spans="1:54" ht="12.95" customHeight="1" x14ac:dyDescent="0.2">
      <c r="A101" s="116" t="s">
        <v>60</v>
      </c>
      <c r="B101" s="126">
        <v>17.100000000000001</v>
      </c>
      <c r="C101" s="127">
        <v>17.399999999999999</v>
      </c>
      <c r="D101" s="50">
        <f t="shared" ref="D101:L101" si="44">D66/$B101/$B$11</f>
        <v>264.76194152046781</v>
      </c>
      <c r="E101" s="50">
        <f t="shared" si="44"/>
        <v>403.71906432748534</v>
      </c>
      <c r="F101" s="52">
        <f t="shared" si="44"/>
        <v>450.03810526315777</v>
      </c>
      <c r="G101" s="51">
        <f t="shared" si="44"/>
        <v>472.78918128654965</v>
      </c>
      <c r="H101" s="50">
        <f t="shared" si="44"/>
        <v>720.92690058479536</v>
      </c>
      <c r="I101" s="52">
        <f t="shared" si="44"/>
        <v>803.6394736842102</v>
      </c>
      <c r="J101" s="51">
        <f t="shared" si="44"/>
        <v>680.81642105263143</v>
      </c>
      <c r="K101" s="50">
        <f t="shared" si="44"/>
        <v>1038.1347368421052</v>
      </c>
      <c r="L101" s="52">
        <f t="shared" si="44"/>
        <v>1157.2408421052628</v>
      </c>
      <c r="AT101" s="61" t="s">
        <v>60</v>
      </c>
      <c r="AU101" s="63">
        <f t="shared" si="22"/>
        <v>317.20783625731002</v>
      </c>
      <c r="AV101" s="63">
        <f t="shared" si="23"/>
        <v>317.20783625730985</v>
      </c>
      <c r="AX101" s="63">
        <f t="shared" si="24"/>
        <v>208.02723976608183</v>
      </c>
      <c r="AY101" s="63">
        <f t="shared" si="25"/>
        <v>208.02723976608178</v>
      </c>
      <c r="BA101" s="63">
        <f t="shared" si="26"/>
        <v>353.60136842105243</v>
      </c>
      <c r="BB101" s="63">
        <f t="shared" si="27"/>
        <v>353.6013684210526</v>
      </c>
    </row>
    <row r="102" spans="1:54" x14ac:dyDescent="0.2">
      <c r="A102" s="116" t="s">
        <v>61</v>
      </c>
      <c r="B102" s="126">
        <v>8.8000000000000007</v>
      </c>
      <c r="C102" s="127">
        <v>8.9</v>
      </c>
      <c r="D102" s="50">
        <f t="shared" ref="D102:L102" si="45">D67/$B102/$B$11</f>
        <v>269.4091590909091</v>
      </c>
      <c r="E102" s="50">
        <f t="shared" si="45"/>
        <v>364.13365625</v>
      </c>
      <c r="F102" s="52">
        <f t="shared" si="45"/>
        <v>395.70848863636365</v>
      </c>
      <c r="G102" s="51">
        <f t="shared" si="45"/>
        <v>481.08778409090922</v>
      </c>
      <c r="H102" s="50">
        <f t="shared" si="45"/>
        <v>650.23867187500002</v>
      </c>
      <c r="I102" s="52">
        <f t="shared" si="45"/>
        <v>706.62230113636372</v>
      </c>
      <c r="J102" s="51">
        <f t="shared" si="45"/>
        <v>692.76640909090918</v>
      </c>
      <c r="K102" s="50">
        <f t="shared" si="45"/>
        <v>936.34368749999987</v>
      </c>
      <c r="L102" s="52">
        <f t="shared" si="45"/>
        <v>1017.5361136363637</v>
      </c>
      <c r="AT102" s="61" t="s">
        <v>61</v>
      </c>
      <c r="AU102" s="63">
        <f t="shared" si="22"/>
        <v>286.10501562500002</v>
      </c>
      <c r="AV102" s="63">
        <f t="shared" si="23"/>
        <v>286.10501562499985</v>
      </c>
      <c r="AX102" s="63">
        <f t="shared" si="24"/>
        <v>211.67862500000012</v>
      </c>
      <c r="AY102" s="63">
        <f t="shared" si="25"/>
        <v>211.67862499999995</v>
      </c>
      <c r="BA102" s="63">
        <f t="shared" si="26"/>
        <v>310.91381250000006</v>
      </c>
      <c r="BB102" s="63">
        <f t="shared" si="27"/>
        <v>310.91381249999995</v>
      </c>
    </row>
    <row r="103" spans="1:54" x14ac:dyDescent="0.2">
      <c r="A103" s="116" t="s">
        <v>62</v>
      </c>
      <c r="B103" s="126">
        <v>38</v>
      </c>
      <c r="C103" s="127">
        <v>37.9</v>
      </c>
      <c r="D103" s="50">
        <f t="shared" ref="D103:L103" si="46">D68/$B103/$B$11</f>
        <v>240.25514210526319</v>
      </c>
      <c r="E103" s="50">
        <f t="shared" si="46"/>
        <v>371.7050013157895</v>
      </c>
      <c r="F103" s="52">
        <f t="shared" si="46"/>
        <v>415.52162105263147</v>
      </c>
      <c r="G103" s="51">
        <f t="shared" si="46"/>
        <v>429.02703947368428</v>
      </c>
      <c r="H103" s="50">
        <f t="shared" si="46"/>
        <v>663.75893092105275</v>
      </c>
      <c r="I103" s="52">
        <f t="shared" si="46"/>
        <v>742.00289473684222</v>
      </c>
      <c r="J103" s="51">
        <f t="shared" si="46"/>
        <v>617.79893684210549</v>
      </c>
      <c r="K103" s="50">
        <f t="shared" si="46"/>
        <v>955.81286052631583</v>
      </c>
      <c r="L103" s="52">
        <f t="shared" si="46"/>
        <v>1068.4841684210526</v>
      </c>
      <c r="AT103" s="61" t="s">
        <v>62</v>
      </c>
      <c r="AU103" s="63">
        <f t="shared" si="22"/>
        <v>292.05392960526325</v>
      </c>
      <c r="AV103" s="63">
        <f t="shared" si="23"/>
        <v>292.05392960526308</v>
      </c>
      <c r="AX103" s="63">
        <f t="shared" si="24"/>
        <v>188.77189736842109</v>
      </c>
      <c r="AY103" s="63">
        <f t="shared" si="25"/>
        <v>188.77189736842121</v>
      </c>
      <c r="BA103" s="63">
        <f t="shared" si="26"/>
        <v>326.48127368421075</v>
      </c>
      <c r="BB103" s="63">
        <f t="shared" si="27"/>
        <v>326.48127368421035</v>
      </c>
    </row>
    <row r="104" spans="1:54" x14ac:dyDescent="0.2">
      <c r="A104" s="116" t="s">
        <v>63</v>
      </c>
      <c r="B104" s="126">
        <v>10.3</v>
      </c>
      <c r="C104" s="127">
        <v>10.3</v>
      </c>
      <c r="D104" s="50">
        <f t="shared" ref="D104:L104" si="47">D69/$B104/$B$11</f>
        <v>240.96755145631064</v>
      </c>
      <c r="E104" s="50">
        <f t="shared" si="47"/>
        <v>302.33165145631068</v>
      </c>
      <c r="F104" s="52">
        <f t="shared" si="47"/>
        <v>322.78635145631057</v>
      </c>
      <c r="G104" s="51">
        <f t="shared" si="47"/>
        <v>430.2991990291261</v>
      </c>
      <c r="H104" s="50">
        <f t="shared" si="47"/>
        <v>539.87794902912617</v>
      </c>
      <c r="I104" s="52">
        <f t="shared" si="47"/>
        <v>576.40419902912606</v>
      </c>
      <c r="J104" s="51">
        <f t="shared" si="47"/>
        <v>619.63084660194158</v>
      </c>
      <c r="K104" s="50">
        <f t="shared" si="47"/>
        <v>777.42424660194172</v>
      </c>
      <c r="L104" s="52">
        <f t="shared" si="47"/>
        <v>830.0220466019415</v>
      </c>
      <c r="AT104" s="61" t="s">
        <v>63</v>
      </c>
      <c r="AU104" s="63">
        <f t="shared" si="22"/>
        <v>237.54629757281549</v>
      </c>
      <c r="AV104" s="63">
        <f t="shared" si="23"/>
        <v>237.54629757281555</v>
      </c>
      <c r="AX104" s="63">
        <f t="shared" si="24"/>
        <v>189.33164757281546</v>
      </c>
      <c r="AY104" s="63">
        <f t="shared" si="25"/>
        <v>189.33164757281548</v>
      </c>
      <c r="BA104" s="63">
        <f t="shared" si="26"/>
        <v>253.61784757281549</v>
      </c>
      <c r="BB104" s="63">
        <f t="shared" si="27"/>
        <v>253.61784757281544</v>
      </c>
    </row>
    <row r="105" spans="1:54" x14ac:dyDescent="0.2">
      <c r="A105" s="116" t="s">
        <v>64</v>
      </c>
      <c r="B105" s="126">
        <v>19.5</v>
      </c>
      <c r="C105" s="127">
        <v>19.3</v>
      </c>
      <c r="D105" s="50">
        <f t="shared" ref="D105:L105" si="48">D70/$B105/$B$11</f>
        <v>0</v>
      </c>
      <c r="E105" s="50">
        <f t="shared" si="48"/>
        <v>16.423252820512868</v>
      </c>
      <c r="F105" s="52">
        <f t="shared" si="48"/>
        <v>61.078079999999979</v>
      </c>
      <c r="G105" s="51">
        <f t="shared" si="48"/>
        <v>0</v>
      </c>
      <c r="H105" s="50">
        <f t="shared" si="48"/>
        <v>29.327237179487266</v>
      </c>
      <c r="I105" s="52">
        <f t="shared" si="48"/>
        <v>109.06799999999994</v>
      </c>
      <c r="J105" s="51">
        <f t="shared" si="48"/>
        <v>0</v>
      </c>
      <c r="K105" s="50">
        <f t="shared" si="48"/>
        <v>42.231221538461661</v>
      </c>
      <c r="L105" s="52">
        <f t="shared" si="48"/>
        <v>157.05791999999994</v>
      </c>
      <c r="AT105" s="61" t="s">
        <v>64</v>
      </c>
      <c r="AU105" s="63">
        <f t="shared" si="22"/>
        <v>12.903984358974398</v>
      </c>
      <c r="AV105" s="63">
        <f t="shared" si="23"/>
        <v>12.903984358974395</v>
      </c>
      <c r="AX105" s="63">
        <f t="shared" si="24"/>
        <v>0</v>
      </c>
      <c r="AY105" s="63">
        <f t="shared" si="25"/>
        <v>0</v>
      </c>
      <c r="BA105" s="63">
        <f t="shared" si="26"/>
        <v>47.989919999999962</v>
      </c>
      <c r="BB105" s="63">
        <f t="shared" si="27"/>
        <v>47.989919999999998</v>
      </c>
    </row>
    <row r="106" spans="1:54" x14ac:dyDescent="0.2">
      <c r="A106" s="116" t="s">
        <v>65</v>
      </c>
      <c r="B106" s="126">
        <v>2.1</v>
      </c>
      <c r="C106" s="127">
        <v>2.1</v>
      </c>
      <c r="D106" s="50">
        <f t="shared" ref="D106:L106" si="49">D71/$B106/$B$11</f>
        <v>213.63573333333341</v>
      </c>
      <c r="E106" s="50">
        <f t="shared" si="49"/>
        <v>306.93013333333334</v>
      </c>
      <c r="F106" s="52">
        <f t="shared" si="49"/>
        <v>338.0282666666667</v>
      </c>
      <c r="G106" s="51">
        <f t="shared" si="49"/>
        <v>381.4923809523811</v>
      </c>
      <c r="H106" s="50">
        <f t="shared" si="49"/>
        <v>548.08952380952394</v>
      </c>
      <c r="I106" s="52">
        <f t="shared" si="49"/>
        <v>603.62190476190494</v>
      </c>
      <c r="J106" s="51">
        <f t="shared" si="49"/>
        <v>549.34902857142868</v>
      </c>
      <c r="K106" s="50">
        <f t="shared" si="49"/>
        <v>789.24891428571448</v>
      </c>
      <c r="L106" s="52">
        <f t="shared" si="49"/>
        <v>869.21554285714308</v>
      </c>
      <c r="AT106" s="61" t="s">
        <v>65</v>
      </c>
      <c r="AU106" s="63">
        <f t="shared" si="22"/>
        <v>241.15939047619059</v>
      </c>
      <c r="AV106" s="63">
        <f t="shared" si="23"/>
        <v>241.15939047619054</v>
      </c>
      <c r="AX106" s="63">
        <f t="shared" si="24"/>
        <v>167.85664761904769</v>
      </c>
      <c r="AY106" s="63">
        <f t="shared" si="25"/>
        <v>167.85664761904758</v>
      </c>
      <c r="BA106" s="63">
        <f t="shared" si="26"/>
        <v>265.59363809523825</v>
      </c>
      <c r="BB106" s="63">
        <f t="shared" si="27"/>
        <v>265.59363809523813</v>
      </c>
    </row>
    <row r="107" spans="1:54" x14ac:dyDescent="0.2">
      <c r="A107" s="116" t="s">
        <v>66</v>
      </c>
      <c r="B107" s="126">
        <v>5.4</v>
      </c>
      <c r="C107" s="127">
        <v>5.4</v>
      </c>
      <c r="D107" s="50">
        <f t="shared" ref="D107:L107" si="50">D72/$B107/$B$11</f>
        <v>0</v>
      </c>
      <c r="E107" s="50">
        <f t="shared" si="50"/>
        <v>135.09012222222231</v>
      </c>
      <c r="F107" s="52">
        <f t="shared" si="50"/>
        <v>182.78394814814814</v>
      </c>
      <c r="G107" s="51">
        <f t="shared" si="50"/>
        <v>0</v>
      </c>
      <c r="H107" s="50">
        <f t="shared" si="50"/>
        <v>241.2323611111112</v>
      </c>
      <c r="I107" s="52">
        <f t="shared" si="50"/>
        <v>326.39990740740734</v>
      </c>
      <c r="J107" s="51">
        <f t="shared" si="50"/>
        <v>0</v>
      </c>
      <c r="K107" s="50">
        <f t="shared" si="50"/>
        <v>347.3746000000001</v>
      </c>
      <c r="L107" s="52">
        <f t="shared" si="50"/>
        <v>470.01586666666662</v>
      </c>
      <c r="AT107" s="61" t="s">
        <v>66</v>
      </c>
      <c r="AU107" s="63">
        <f t="shared" si="22"/>
        <v>106.1422388888889</v>
      </c>
      <c r="AV107" s="63">
        <f t="shared" si="23"/>
        <v>106.1422388888889</v>
      </c>
      <c r="AX107" s="63">
        <f t="shared" si="24"/>
        <v>0</v>
      </c>
      <c r="AY107" s="63">
        <f t="shared" si="25"/>
        <v>0</v>
      </c>
      <c r="BA107" s="63">
        <f t="shared" si="26"/>
        <v>143.6159592592592</v>
      </c>
      <c r="BB107" s="63">
        <f t="shared" si="27"/>
        <v>143.61595925925928</v>
      </c>
    </row>
    <row r="108" spans="1:54" x14ac:dyDescent="0.2">
      <c r="A108" s="116" t="s">
        <v>67</v>
      </c>
      <c r="B108" s="126">
        <v>5.5</v>
      </c>
      <c r="C108" s="127">
        <v>5.5</v>
      </c>
      <c r="D108" s="50">
        <f t="shared" ref="D108:L108" si="51">D73/$B108/$B$11</f>
        <v>196.90371272727279</v>
      </c>
      <c r="E108" s="50">
        <f t="shared" si="51"/>
        <v>334.83007090909098</v>
      </c>
      <c r="F108" s="52">
        <f t="shared" si="51"/>
        <v>380.80552363636366</v>
      </c>
      <c r="G108" s="51">
        <f t="shared" si="51"/>
        <v>351.61377272727282</v>
      </c>
      <c r="H108" s="50">
        <f t="shared" si="51"/>
        <v>597.91084090909101</v>
      </c>
      <c r="I108" s="52">
        <f t="shared" si="51"/>
        <v>680.00986363636355</v>
      </c>
      <c r="J108" s="51">
        <f t="shared" si="51"/>
        <v>506.3238327272727</v>
      </c>
      <c r="K108" s="50">
        <f t="shared" si="51"/>
        <v>860.99161090909126</v>
      </c>
      <c r="L108" s="52">
        <f t="shared" si="51"/>
        <v>979.21420363636355</v>
      </c>
      <c r="AT108" s="61" t="s">
        <v>67</v>
      </c>
      <c r="AU108" s="63">
        <f t="shared" si="22"/>
        <v>263.08077000000003</v>
      </c>
      <c r="AV108" s="63">
        <f t="shared" si="23"/>
        <v>263.08077000000026</v>
      </c>
      <c r="AX108" s="63">
        <f t="shared" si="24"/>
        <v>154.71006000000003</v>
      </c>
      <c r="AY108" s="63">
        <f t="shared" si="25"/>
        <v>154.71005999999988</v>
      </c>
      <c r="BA108" s="63">
        <f t="shared" si="26"/>
        <v>299.20433999999989</v>
      </c>
      <c r="BB108" s="63">
        <f t="shared" si="27"/>
        <v>299.20434</v>
      </c>
    </row>
    <row r="109" spans="1:54" x14ac:dyDescent="0.2">
      <c r="A109" s="116" t="s">
        <v>68</v>
      </c>
      <c r="B109" s="126">
        <v>10.1</v>
      </c>
      <c r="C109" s="127">
        <v>10.3</v>
      </c>
      <c r="D109" s="50">
        <f t="shared" ref="D109:L109" si="52">D74/$B109/$B$11</f>
        <v>76.807534653465368</v>
      </c>
      <c r="E109" s="50">
        <f t="shared" si="52"/>
        <v>152.21926237623768</v>
      </c>
      <c r="F109" s="52">
        <f t="shared" si="52"/>
        <v>177.35650495049507</v>
      </c>
      <c r="G109" s="51">
        <f t="shared" si="52"/>
        <v>137.15631188118815</v>
      </c>
      <c r="H109" s="50">
        <f t="shared" si="52"/>
        <v>271.82011138613871</v>
      </c>
      <c r="I109" s="52">
        <f t="shared" si="52"/>
        <v>316.70804455445551</v>
      </c>
      <c r="J109" s="51">
        <f t="shared" si="52"/>
        <v>197.50508910891097</v>
      </c>
      <c r="K109" s="50">
        <f t="shared" si="52"/>
        <v>391.42096039603967</v>
      </c>
      <c r="L109" s="52">
        <f t="shared" si="52"/>
        <v>456.05958415841593</v>
      </c>
      <c r="AT109" s="61" t="s">
        <v>68</v>
      </c>
      <c r="AU109" s="63">
        <f t="shared" si="22"/>
        <v>119.60084900990103</v>
      </c>
      <c r="AV109" s="63">
        <f t="shared" si="23"/>
        <v>119.60084900990097</v>
      </c>
      <c r="AX109" s="63">
        <f t="shared" si="24"/>
        <v>60.348777227722778</v>
      </c>
      <c r="AY109" s="63">
        <f t="shared" si="25"/>
        <v>60.34877722772282</v>
      </c>
      <c r="BA109" s="63">
        <f t="shared" si="26"/>
        <v>139.35153960396045</v>
      </c>
      <c r="BB109" s="63">
        <f t="shared" si="27"/>
        <v>139.35153960396042</v>
      </c>
    </row>
    <row r="110" spans="1:54" ht="12.95" customHeight="1" thickBot="1" x14ac:dyDescent="0.25">
      <c r="A110" s="117" t="s">
        <v>69</v>
      </c>
      <c r="B110" s="132">
        <v>66.3</v>
      </c>
      <c r="C110" s="133">
        <v>70</v>
      </c>
      <c r="D110" s="50">
        <f t="shared" ref="D110:L110" si="53">D75/$B110/$B$11</f>
        <v>13.62227873303174</v>
      </c>
      <c r="E110" s="50">
        <f t="shared" si="53"/>
        <v>141.8615201357467</v>
      </c>
      <c r="F110" s="52">
        <f t="shared" si="53"/>
        <v>184.60793393665162</v>
      </c>
      <c r="G110" s="51">
        <f t="shared" si="53"/>
        <v>24.325497737556685</v>
      </c>
      <c r="H110" s="50">
        <f t="shared" si="53"/>
        <v>253.32414309954768</v>
      </c>
      <c r="I110" s="52">
        <f t="shared" si="53"/>
        <v>329.65702488687788</v>
      </c>
      <c r="J110" s="51">
        <f t="shared" si="53"/>
        <v>35.028716742081627</v>
      </c>
      <c r="K110" s="50">
        <f t="shared" si="53"/>
        <v>364.78676606334869</v>
      </c>
      <c r="L110" s="52">
        <f t="shared" si="53"/>
        <v>474.70611583710405</v>
      </c>
      <c r="AT110" s="90" t="s">
        <v>69</v>
      </c>
      <c r="AU110" s="63">
        <f t="shared" si="22"/>
        <v>111.46262296380098</v>
      </c>
      <c r="AV110" s="63">
        <f t="shared" si="23"/>
        <v>111.46262296380101</v>
      </c>
      <c r="AW110" s="80"/>
      <c r="AX110" s="63">
        <f t="shared" si="24"/>
        <v>10.703219004524945</v>
      </c>
      <c r="AY110" s="63">
        <f t="shared" si="25"/>
        <v>10.703219004524943</v>
      </c>
      <c r="AZ110" s="80"/>
      <c r="BA110" s="63">
        <f t="shared" si="26"/>
        <v>145.04909095022626</v>
      </c>
      <c r="BB110" s="63">
        <f t="shared" si="27"/>
        <v>145.04909095022617</v>
      </c>
    </row>
    <row r="111" spans="1:54" ht="2.1" customHeight="1" thickTop="1" thickBot="1" x14ac:dyDescent="0.25">
      <c r="A111" s="116"/>
      <c r="B111" s="128"/>
      <c r="C111" s="129"/>
      <c r="D111" s="78"/>
      <c r="E111" s="78"/>
      <c r="F111" s="79"/>
      <c r="G111" s="77"/>
      <c r="H111" s="78"/>
      <c r="I111" s="79"/>
      <c r="J111" s="77"/>
      <c r="K111" s="78"/>
      <c r="L111" s="79"/>
      <c r="AU111" s="63">
        <f t="shared" ref="AU111:AU112" si="54">H111-E111</f>
        <v>0</v>
      </c>
      <c r="AV111" s="63">
        <f t="shared" ref="AV111:AV112" si="55">K111-H111</f>
        <v>0</v>
      </c>
      <c r="AX111" s="63">
        <f t="shared" si="24"/>
        <v>0</v>
      </c>
      <c r="AY111" s="63">
        <f t="shared" si="25"/>
        <v>0</v>
      </c>
      <c r="BA111" s="63">
        <f t="shared" si="26"/>
        <v>0</v>
      </c>
      <c r="BB111" s="63">
        <f t="shared" si="27"/>
        <v>0</v>
      </c>
    </row>
    <row r="112" spans="1:54" ht="16.5" thickTop="1" thickBot="1" x14ac:dyDescent="0.3">
      <c r="A112" s="118" t="s">
        <v>93</v>
      </c>
      <c r="B112" s="130">
        <f>SUM(B83:B110)</f>
        <v>511.90000000000003</v>
      </c>
      <c r="C112" s="131">
        <f>SUM(C83:C110)</f>
        <v>517.5</v>
      </c>
      <c r="D112" s="87">
        <f t="shared" ref="D112:L112" si="56">D77/$B112/$B$11</f>
        <v>138.31434885719869</v>
      </c>
      <c r="E112" s="87">
        <f t="shared" si="56"/>
        <v>248.65310766751318</v>
      </c>
      <c r="F112" s="88">
        <f t="shared" si="56"/>
        <v>287.61573662824765</v>
      </c>
      <c r="G112" s="86">
        <f t="shared" si="56"/>
        <v>246.98990867356915</v>
      </c>
      <c r="H112" s="87">
        <f t="shared" si="56"/>
        <v>444.0234065491307</v>
      </c>
      <c r="I112" s="88">
        <f t="shared" si="56"/>
        <v>513.59952969329936</v>
      </c>
      <c r="J112" s="86">
        <f t="shared" si="56"/>
        <v>355.66546848993949</v>
      </c>
      <c r="K112" s="87">
        <f t="shared" si="56"/>
        <v>639.39370543074824</v>
      </c>
      <c r="L112" s="88">
        <f t="shared" si="56"/>
        <v>739.58332275835119</v>
      </c>
      <c r="AT112" s="67" t="s">
        <v>93</v>
      </c>
      <c r="AU112" s="63">
        <f t="shared" si="54"/>
        <v>195.37029888161752</v>
      </c>
      <c r="AV112" s="63">
        <f t="shared" si="55"/>
        <v>195.37029888161754</v>
      </c>
      <c r="AX112" s="63">
        <f t="shared" si="24"/>
        <v>108.67555981637045</v>
      </c>
      <c r="AY112" s="63">
        <f t="shared" si="25"/>
        <v>108.67555981637034</v>
      </c>
      <c r="BA112" s="63">
        <f t="shared" si="26"/>
        <v>225.98379306505171</v>
      </c>
      <c r="BB112" s="63">
        <f t="shared" si="27"/>
        <v>225.98379306505183</v>
      </c>
    </row>
    <row r="113" spans="1:54" x14ac:dyDescent="0.2">
      <c r="A113" s="65"/>
      <c r="D113" s="66"/>
      <c r="E113" s="66"/>
      <c r="F113" s="66"/>
      <c r="G113" s="66"/>
      <c r="H113" s="66"/>
      <c r="I113" s="66"/>
      <c r="J113" s="66"/>
      <c r="K113" s="66"/>
      <c r="L113" s="66"/>
    </row>
    <row r="114" spans="1:54" ht="15" thickBot="1" x14ac:dyDescent="0.25">
      <c r="G114" s="68"/>
    </row>
    <row r="115" spans="1:54" ht="29.25" customHeight="1" x14ac:dyDescent="0.25">
      <c r="A115" s="95" t="s">
        <v>118</v>
      </c>
      <c r="C115" s="134" t="s">
        <v>97</v>
      </c>
      <c r="D115" s="210" t="s">
        <v>122</v>
      </c>
      <c r="E115" s="210"/>
      <c r="F115" s="211"/>
      <c r="G115" s="212" t="s">
        <v>123</v>
      </c>
      <c r="H115" s="210"/>
      <c r="I115" s="211"/>
      <c r="J115" s="212" t="s">
        <v>124</v>
      </c>
      <c r="K115" s="210"/>
      <c r="L115" s="211"/>
      <c r="AT115" s="203" t="s">
        <v>121</v>
      </c>
      <c r="AU115" s="203"/>
      <c r="AV115" s="203"/>
      <c r="AW115" s="203"/>
      <c r="AX115" s="76" t="s">
        <v>130</v>
      </c>
      <c r="AY115" s="75"/>
      <c r="BA115" s="76" t="s">
        <v>131</v>
      </c>
      <c r="BB115" s="75"/>
    </row>
    <row r="116" spans="1:54" ht="20.100000000000001" customHeight="1" x14ac:dyDescent="0.2">
      <c r="A116" s="8" t="s">
        <v>95</v>
      </c>
      <c r="C116" s="92" t="s">
        <v>101</v>
      </c>
      <c r="D116" s="13" t="str">
        <f t="shared" ref="D116:L116" si="57">D82</f>
        <v>40% target</v>
      </c>
      <c r="E116" s="13" t="str">
        <f t="shared" si="57"/>
        <v>55% target</v>
      </c>
      <c r="F116" s="14" t="str">
        <f t="shared" si="57"/>
        <v>60% target</v>
      </c>
      <c r="G116" s="31" t="str">
        <f t="shared" si="57"/>
        <v>40% target</v>
      </c>
      <c r="H116" s="13" t="str">
        <f t="shared" si="57"/>
        <v>55% target</v>
      </c>
      <c r="I116" s="14" t="str">
        <f t="shared" si="57"/>
        <v>60% target</v>
      </c>
      <c r="J116" s="31" t="str">
        <f t="shared" si="57"/>
        <v>40% target</v>
      </c>
      <c r="K116" s="13" t="str">
        <f t="shared" si="57"/>
        <v>55% target</v>
      </c>
      <c r="L116" s="14" t="str">
        <f t="shared" si="57"/>
        <v>60% target</v>
      </c>
      <c r="AT116" s="61" t="s">
        <v>95</v>
      </c>
      <c r="AU116" s="62" t="str">
        <f>A3</f>
        <v>UTM low</v>
      </c>
      <c r="AV116" s="62" t="str">
        <f>A5</f>
        <v>UTM high</v>
      </c>
      <c r="AX116" s="62" t="str">
        <f>AU116</f>
        <v>UTM low</v>
      </c>
      <c r="AY116" s="62" t="str">
        <f>AV116</f>
        <v>UTM high</v>
      </c>
      <c r="BA116" s="62" t="str">
        <f>AX116</f>
        <v>UTM low</v>
      </c>
      <c r="BB116" s="62" t="str">
        <f>AY116</f>
        <v>UTM high</v>
      </c>
    </row>
    <row r="117" spans="1:54" x14ac:dyDescent="0.2">
      <c r="A117" s="9" t="s">
        <v>42</v>
      </c>
      <c r="C117" s="135">
        <v>459531.6</v>
      </c>
      <c r="D117" s="188">
        <f t="shared" ref="D117:L117" si="58">(D48/$B$11)/$C117</f>
        <v>5.1647691693019592E-3</v>
      </c>
      <c r="E117" s="188">
        <f t="shared" si="58"/>
        <v>8.5821774389400005E-3</v>
      </c>
      <c r="F117" s="189">
        <f t="shared" si="58"/>
        <v>9.7213135288193465E-3</v>
      </c>
      <c r="G117" s="190">
        <f t="shared" si="58"/>
        <v>9.2228020880392118E-3</v>
      </c>
      <c r="H117" s="188">
        <f t="shared" si="58"/>
        <v>1.532531685525E-2</v>
      </c>
      <c r="I117" s="189">
        <f t="shared" si="58"/>
        <v>1.7359488444320257E-2</v>
      </c>
      <c r="J117" s="190">
        <f t="shared" si="58"/>
        <v>1.3280835006776464E-2</v>
      </c>
      <c r="K117" s="188">
        <f t="shared" si="58"/>
        <v>2.2068456271559997E-2</v>
      </c>
      <c r="L117" s="189">
        <f t="shared" si="58"/>
        <v>2.4997663359821176E-2</v>
      </c>
      <c r="AT117" s="61" t="s">
        <v>42</v>
      </c>
      <c r="AU117" s="111">
        <f>H117-E117</f>
        <v>6.7431394163099991E-3</v>
      </c>
      <c r="AV117" s="111">
        <f>K117-H117</f>
        <v>6.7431394163099973E-3</v>
      </c>
      <c r="AW117" s="111"/>
      <c r="AX117" s="111">
        <f>G117-D117</f>
        <v>4.0580329187372526E-3</v>
      </c>
      <c r="AY117" s="111">
        <f>J117-G117</f>
        <v>4.0580329187372526E-3</v>
      </c>
      <c r="AZ117" s="111"/>
      <c r="BA117" s="111">
        <f>I117-F117</f>
        <v>7.6381749155009105E-3</v>
      </c>
      <c r="BB117" s="111">
        <f>L117-I117</f>
        <v>7.6381749155009192E-3</v>
      </c>
    </row>
    <row r="118" spans="1:54" x14ac:dyDescent="0.2">
      <c r="A118" s="9" t="s">
        <v>43</v>
      </c>
      <c r="C118" s="135">
        <v>56086.9</v>
      </c>
      <c r="D118" s="188">
        <f t="shared" ref="D118:L118" si="59">(D49/$B$11)/$C118</f>
        <v>0</v>
      </c>
      <c r="E118" s="188">
        <f t="shared" si="59"/>
        <v>1.5555747687962787E-2</v>
      </c>
      <c r="F118" s="189">
        <f t="shared" si="59"/>
        <v>2.1952926262638867E-2</v>
      </c>
      <c r="G118" s="190">
        <f t="shared" si="59"/>
        <v>0</v>
      </c>
      <c r="H118" s="188">
        <f t="shared" si="59"/>
        <v>2.7778120871362121E-2</v>
      </c>
      <c r="I118" s="189">
        <f t="shared" si="59"/>
        <v>3.920165404042654E-2</v>
      </c>
      <c r="J118" s="190">
        <f t="shared" si="59"/>
        <v>0</v>
      </c>
      <c r="K118" s="188">
        <f t="shared" si="59"/>
        <v>4.0000494054761457E-2</v>
      </c>
      <c r="L118" s="189">
        <f t="shared" si="59"/>
        <v>5.6450381818214219E-2</v>
      </c>
      <c r="AT118" s="61" t="s">
        <v>43</v>
      </c>
      <c r="AU118" s="111">
        <f t="shared" ref="AU118:AU146" si="60">H118-E118</f>
        <v>1.2222373183399334E-2</v>
      </c>
      <c r="AV118" s="111">
        <f t="shared" ref="AV118:AV146" si="61">K118-H118</f>
        <v>1.2222373183399336E-2</v>
      </c>
      <c r="AW118" s="111"/>
      <c r="AX118" s="111">
        <f t="shared" ref="AX118:AX146" si="62">G118-D118</f>
        <v>0</v>
      </c>
      <c r="AY118" s="111">
        <f t="shared" ref="AY118:AY146" si="63">J118-G118</f>
        <v>0</v>
      </c>
      <c r="AZ118" s="111"/>
      <c r="BA118" s="111">
        <f t="shared" ref="BA118:BA146" si="64">I118-F118</f>
        <v>1.7248727777787673E-2</v>
      </c>
      <c r="BB118" s="111">
        <f t="shared" ref="BB118:BB146" si="65">L118-I118</f>
        <v>1.724872777778768E-2</v>
      </c>
    </row>
    <row r="119" spans="1:54" x14ac:dyDescent="0.2">
      <c r="A119" s="9" t="s">
        <v>44</v>
      </c>
      <c r="C119" s="135">
        <v>210892.7</v>
      </c>
      <c r="D119" s="188">
        <f t="shared" ref="D119:L119" si="66">(D50/$B$11)/$C119</f>
        <v>3.1965622328321433E-3</v>
      </c>
      <c r="E119" s="188">
        <f t="shared" si="66"/>
        <v>1.3134087287042179E-2</v>
      </c>
      <c r="F119" s="189">
        <f t="shared" si="66"/>
        <v>1.644659563844552E-2</v>
      </c>
      <c r="G119" s="190">
        <f t="shared" si="66"/>
        <v>5.7081468443431127E-3</v>
      </c>
      <c r="H119" s="188">
        <f t="shared" si="66"/>
        <v>2.3453727298289609E-2</v>
      </c>
      <c r="I119" s="189">
        <f t="shared" si="66"/>
        <v>2.9368920782938426E-2</v>
      </c>
      <c r="J119" s="190">
        <f t="shared" si="66"/>
        <v>8.2197314558540811E-3</v>
      </c>
      <c r="K119" s="188">
        <f t="shared" si="66"/>
        <v>3.3773367309537027E-2</v>
      </c>
      <c r="L119" s="189">
        <f t="shared" si="66"/>
        <v>4.2291245927431331E-2</v>
      </c>
      <c r="AT119" s="61" t="s">
        <v>44</v>
      </c>
      <c r="AU119" s="111">
        <f t="shared" si="60"/>
        <v>1.031964001124743E-2</v>
      </c>
      <c r="AV119" s="111">
        <f t="shared" si="61"/>
        <v>1.0319640011247418E-2</v>
      </c>
      <c r="AW119" s="111"/>
      <c r="AX119" s="111">
        <f t="shared" si="62"/>
        <v>2.5115846115109693E-3</v>
      </c>
      <c r="AY119" s="111">
        <f t="shared" si="63"/>
        <v>2.5115846115109685E-3</v>
      </c>
      <c r="AZ119" s="111"/>
      <c r="BA119" s="111">
        <f t="shared" si="64"/>
        <v>1.2922325144492906E-2</v>
      </c>
      <c r="BB119" s="111">
        <f t="shared" si="65"/>
        <v>1.2922325144492906E-2</v>
      </c>
    </row>
    <row r="120" spans="1:54" x14ac:dyDescent="0.2">
      <c r="A120" s="9" t="s">
        <v>45</v>
      </c>
      <c r="C120" s="135">
        <v>301340.90000000002</v>
      </c>
      <c r="D120" s="188">
        <f t="shared" ref="D120:L120" si="67">(D51/$B$11)/$C120</f>
        <v>1.8019224738493867E-3</v>
      </c>
      <c r="E120" s="188">
        <f t="shared" si="67"/>
        <v>4.3306113773470519E-3</v>
      </c>
      <c r="F120" s="189">
        <f t="shared" si="67"/>
        <v>5.1735076785129411E-3</v>
      </c>
      <c r="G120" s="190">
        <f t="shared" si="67"/>
        <v>3.2177187033024758E-3</v>
      </c>
      <c r="H120" s="188">
        <f t="shared" si="67"/>
        <v>7.7332346024054496E-3</v>
      </c>
      <c r="I120" s="189">
        <f t="shared" si="67"/>
        <v>9.2384065687731096E-3</v>
      </c>
      <c r="J120" s="190">
        <f t="shared" si="67"/>
        <v>4.6335149327555647E-3</v>
      </c>
      <c r="K120" s="188">
        <f t="shared" si="67"/>
        <v>1.1135857827463846E-2</v>
      </c>
      <c r="L120" s="189">
        <f t="shared" si="67"/>
        <v>1.3303305459033275E-2</v>
      </c>
      <c r="AT120" s="61" t="s">
        <v>45</v>
      </c>
      <c r="AU120" s="111">
        <f t="shared" si="60"/>
        <v>3.4026232250583977E-3</v>
      </c>
      <c r="AV120" s="111">
        <f t="shared" si="61"/>
        <v>3.4026232250583969E-3</v>
      </c>
      <c r="AW120" s="111"/>
      <c r="AX120" s="111">
        <f t="shared" si="62"/>
        <v>1.4157962294530891E-3</v>
      </c>
      <c r="AY120" s="111">
        <f t="shared" si="63"/>
        <v>1.4157962294530889E-3</v>
      </c>
      <c r="AZ120" s="111"/>
      <c r="BA120" s="111">
        <f t="shared" si="64"/>
        <v>4.0648988902601685E-3</v>
      </c>
      <c r="BB120" s="111">
        <f t="shared" si="65"/>
        <v>4.064898890260165E-3</v>
      </c>
    </row>
    <row r="121" spans="1:54" x14ac:dyDescent="0.2">
      <c r="A121" s="9" t="s">
        <v>92</v>
      </c>
      <c r="C121" s="135">
        <v>3356410</v>
      </c>
      <c r="D121" s="188">
        <f t="shared" ref="D121:L121" si="68">(D52/$B$11)/$C121</f>
        <v>2.7475367371685832E-3</v>
      </c>
      <c r="E121" s="188">
        <f t="shared" si="68"/>
        <v>6.6943459336016795E-3</v>
      </c>
      <c r="F121" s="189">
        <f t="shared" si="68"/>
        <v>8.0099489990793742E-3</v>
      </c>
      <c r="G121" s="190">
        <f t="shared" si="68"/>
        <v>4.9063156020867542E-3</v>
      </c>
      <c r="H121" s="188">
        <f t="shared" si="68"/>
        <v>1.1954189167145853E-2</v>
      </c>
      <c r="I121" s="189">
        <f t="shared" si="68"/>
        <v>1.4303480355498882E-2</v>
      </c>
      <c r="J121" s="190">
        <f t="shared" si="68"/>
        <v>7.0650944670049278E-3</v>
      </c>
      <c r="K121" s="188">
        <f t="shared" si="68"/>
        <v>1.7214032400690027E-2</v>
      </c>
      <c r="L121" s="189">
        <f t="shared" si="68"/>
        <v>2.0597011711918394E-2</v>
      </c>
      <c r="AT121" s="64" t="s">
        <v>92</v>
      </c>
      <c r="AU121" s="111">
        <f t="shared" si="60"/>
        <v>5.2598432335441737E-3</v>
      </c>
      <c r="AV121" s="111">
        <f t="shared" si="61"/>
        <v>5.2598432335441737E-3</v>
      </c>
      <c r="AW121" s="111"/>
      <c r="AX121" s="111">
        <f t="shared" si="62"/>
        <v>2.158778864918171E-3</v>
      </c>
      <c r="AY121" s="111">
        <f t="shared" si="63"/>
        <v>2.1587788649181736E-3</v>
      </c>
      <c r="AZ121" s="111"/>
      <c r="BA121" s="111">
        <f t="shared" si="64"/>
        <v>6.2935313564195083E-3</v>
      </c>
      <c r="BB121" s="111">
        <f t="shared" si="65"/>
        <v>6.2935313564195117E-3</v>
      </c>
    </row>
    <row r="122" spans="1:54" x14ac:dyDescent="0.2">
      <c r="A122" s="9" t="s">
        <v>47</v>
      </c>
      <c r="C122" s="135">
        <v>26035.9</v>
      </c>
      <c r="D122" s="188">
        <f t="shared" ref="D122:L122" si="69">(D53/$B$11)/$C122</f>
        <v>0</v>
      </c>
      <c r="E122" s="188">
        <f t="shared" si="69"/>
        <v>5.4075153922084566E-3</v>
      </c>
      <c r="F122" s="189">
        <f t="shared" si="69"/>
        <v>1.0836458889456476E-2</v>
      </c>
      <c r="G122" s="190">
        <f t="shared" si="69"/>
        <v>0</v>
      </c>
      <c r="H122" s="188">
        <f t="shared" si="69"/>
        <v>9.65627748608653E-3</v>
      </c>
      <c r="I122" s="189">
        <f t="shared" si="69"/>
        <v>1.9350819445457995E-2</v>
      </c>
      <c r="J122" s="190">
        <f t="shared" si="69"/>
        <v>0</v>
      </c>
      <c r="K122" s="188">
        <f t="shared" si="69"/>
        <v>1.3905039579964602E-2</v>
      </c>
      <c r="L122" s="189">
        <f t="shared" si="69"/>
        <v>2.7865180001459513E-2</v>
      </c>
      <c r="AT122" s="61" t="s">
        <v>47</v>
      </c>
      <c r="AU122" s="111">
        <f t="shared" si="60"/>
        <v>4.2487620938780734E-3</v>
      </c>
      <c r="AV122" s="111">
        <f t="shared" si="61"/>
        <v>4.2487620938780717E-3</v>
      </c>
      <c r="AW122" s="111"/>
      <c r="AX122" s="111">
        <f t="shared" si="62"/>
        <v>0</v>
      </c>
      <c r="AY122" s="111">
        <f t="shared" si="63"/>
        <v>0</v>
      </c>
      <c r="AZ122" s="111"/>
      <c r="BA122" s="111">
        <f t="shared" si="64"/>
        <v>8.5143605560015195E-3</v>
      </c>
      <c r="BB122" s="111">
        <f t="shared" si="65"/>
        <v>8.5143605560015177E-3</v>
      </c>
    </row>
    <row r="123" spans="1:54" x14ac:dyDescent="0.2">
      <c r="A123" s="9" t="s">
        <v>48</v>
      </c>
      <c r="C123" s="135">
        <v>326986.09999999998</v>
      </c>
      <c r="D123" s="188">
        <f t="shared" ref="D123:L123" si="70">(D54/$B$11)/$C123</f>
        <v>6.4889817028919586E-3</v>
      </c>
      <c r="E123" s="188">
        <f t="shared" si="70"/>
        <v>8.3048858651789802E-3</v>
      </c>
      <c r="F123" s="189">
        <f t="shared" si="70"/>
        <v>8.9101872526079883E-3</v>
      </c>
      <c r="G123" s="190">
        <f t="shared" si="70"/>
        <v>1.1587467326592783E-2</v>
      </c>
      <c r="H123" s="188">
        <f t="shared" si="70"/>
        <v>1.4830153330676754E-2</v>
      </c>
      <c r="I123" s="189">
        <f t="shared" si="70"/>
        <v>1.5911048665371404E-2</v>
      </c>
      <c r="J123" s="190">
        <f t="shared" si="70"/>
        <v>1.6685952950293608E-2</v>
      </c>
      <c r="K123" s="188">
        <f t="shared" si="70"/>
        <v>2.1355420796174522E-2</v>
      </c>
      <c r="L123" s="189">
        <f t="shared" si="70"/>
        <v>2.2911910078134822E-2</v>
      </c>
      <c r="AT123" s="61" t="s">
        <v>48</v>
      </c>
      <c r="AU123" s="111">
        <f t="shared" si="60"/>
        <v>6.5252674654977735E-3</v>
      </c>
      <c r="AV123" s="111">
        <f t="shared" si="61"/>
        <v>6.5252674654977683E-3</v>
      </c>
      <c r="AW123" s="111"/>
      <c r="AX123" s="111">
        <f t="shared" si="62"/>
        <v>5.0984856237008243E-3</v>
      </c>
      <c r="AY123" s="111">
        <f t="shared" si="63"/>
        <v>5.0984856237008252E-3</v>
      </c>
      <c r="AZ123" s="111"/>
      <c r="BA123" s="111">
        <f t="shared" si="64"/>
        <v>7.000861412763416E-3</v>
      </c>
      <c r="BB123" s="111">
        <f t="shared" si="65"/>
        <v>7.0008614127634178E-3</v>
      </c>
    </row>
    <row r="124" spans="1:54" x14ac:dyDescent="0.2">
      <c r="A124" s="9" t="s">
        <v>49</v>
      </c>
      <c r="C124" s="135">
        <v>184713.60000000001</v>
      </c>
      <c r="D124" s="188">
        <f t="shared" ref="D124:L124" si="71">(D55/$B$11)/$C124</f>
        <v>1.2365688178888832E-2</v>
      </c>
      <c r="E124" s="188">
        <f t="shared" si="71"/>
        <v>1.8380151272023287E-2</v>
      </c>
      <c r="F124" s="189">
        <f t="shared" si="71"/>
        <v>2.03849723030681E-2</v>
      </c>
      <c r="G124" s="190">
        <f t="shared" si="71"/>
        <v>2.2081586033730061E-2</v>
      </c>
      <c r="H124" s="188">
        <f t="shared" si="71"/>
        <v>3.2821698700041584E-2</v>
      </c>
      <c r="I124" s="189">
        <f t="shared" si="71"/>
        <v>3.6401736255478746E-2</v>
      </c>
      <c r="J124" s="190">
        <f t="shared" si="71"/>
        <v>3.179748388857128E-2</v>
      </c>
      <c r="K124" s="188">
        <f t="shared" si="71"/>
        <v>4.7263246128059877E-2</v>
      </c>
      <c r="L124" s="189">
        <f t="shared" si="71"/>
        <v>5.24185002078894E-2</v>
      </c>
      <c r="AT124" s="61" t="s">
        <v>49</v>
      </c>
      <c r="AU124" s="111">
        <f t="shared" si="60"/>
        <v>1.4441547428018297E-2</v>
      </c>
      <c r="AV124" s="111">
        <f t="shared" si="61"/>
        <v>1.4441547428018293E-2</v>
      </c>
      <c r="AW124" s="111"/>
      <c r="AX124" s="111">
        <f t="shared" si="62"/>
        <v>9.7158978548412284E-3</v>
      </c>
      <c r="AY124" s="111">
        <f t="shared" si="63"/>
        <v>9.7158978548412198E-3</v>
      </c>
      <c r="AZ124" s="111"/>
      <c r="BA124" s="111">
        <f t="shared" si="64"/>
        <v>1.6016763952410647E-2</v>
      </c>
      <c r="BB124" s="111">
        <f t="shared" si="65"/>
        <v>1.6016763952410654E-2</v>
      </c>
    </row>
    <row r="125" spans="1:54" x14ac:dyDescent="0.2">
      <c r="A125" s="9" t="s">
        <v>50</v>
      </c>
      <c r="C125" s="135">
        <v>1202193</v>
      </c>
      <c r="D125" s="188">
        <f t="shared" ref="D125:L125" si="72">(D56/$B$11)/$C125</f>
        <v>1.0231415039016195E-2</v>
      </c>
      <c r="E125" s="188">
        <f t="shared" si="72"/>
        <v>1.2800566364968022E-2</v>
      </c>
      <c r="F125" s="189">
        <f t="shared" si="72"/>
        <v>1.3656950140285293E-2</v>
      </c>
      <c r="G125" s="190">
        <f t="shared" si="72"/>
        <v>1.8270383998243205E-2</v>
      </c>
      <c r="H125" s="188">
        <f t="shared" si="72"/>
        <v>2.2858154223157182E-2</v>
      </c>
      <c r="I125" s="189">
        <f t="shared" si="72"/>
        <v>2.4387410964795162E-2</v>
      </c>
      <c r="J125" s="190">
        <f t="shared" si="72"/>
        <v>2.6309352957470222E-2</v>
      </c>
      <c r="K125" s="188">
        <f t="shared" si="72"/>
        <v>3.2915742081346337E-2</v>
      </c>
      <c r="L125" s="189">
        <f t="shared" si="72"/>
        <v>3.511787178930504E-2</v>
      </c>
      <c r="AT125" s="61" t="s">
        <v>50</v>
      </c>
      <c r="AU125" s="111">
        <f t="shared" si="60"/>
        <v>1.005758785818916E-2</v>
      </c>
      <c r="AV125" s="111">
        <f t="shared" si="61"/>
        <v>1.0057587858189155E-2</v>
      </c>
      <c r="AW125" s="111"/>
      <c r="AX125" s="111">
        <f t="shared" si="62"/>
        <v>8.0389689592270091E-3</v>
      </c>
      <c r="AY125" s="111">
        <f t="shared" si="63"/>
        <v>8.0389689592270178E-3</v>
      </c>
      <c r="AZ125" s="111"/>
      <c r="BA125" s="111">
        <f t="shared" si="64"/>
        <v>1.0730460824509869E-2</v>
      </c>
      <c r="BB125" s="111">
        <f t="shared" si="65"/>
        <v>1.0730460824509878E-2</v>
      </c>
    </row>
    <row r="126" spans="1:54" x14ac:dyDescent="0.2">
      <c r="A126" s="9" t="s">
        <v>51</v>
      </c>
      <c r="C126" s="135">
        <v>2360687</v>
      </c>
      <c r="D126" s="188">
        <f t="shared" ref="D126:L126" si="73">(D57/$B$11)/$C126</f>
        <v>3.8141807194261679E-3</v>
      </c>
      <c r="E126" s="188">
        <f t="shared" si="73"/>
        <v>6.2914065608867253E-3</v>
      </c>
      <c r="F126" s="189">
        <f t="shared" si="73"/>
        <v>7.1171485080402438E-3</v>
      </c>
      <c r="G126" s="190">
        <f t="shared" si="73"/>
        <v>6.8110369989753004E-3</v>
      </c>
      <c r="H126" s="188">
        <f t="shared" si="73"/>
        <v>1.123465457301201E-2</v>
      </c>
      <c r="I126" s="189">
        <f t="shared" si="73"/>
        <v>1.2709193764357578E-2</v>
      </c>
      <c r="J126" s="190">
        <f t="shared" si="73"/>
        <v>9.8078932785244325E-3</v>
      </c>
      <c r="K126" s="188">
        <f t="shared" si="73"/>
        <v>1.6177902585137294E-2</v>
      </c>
      <c r="L126" s="189">
        <f t="shared" si="73"/>
        <v>1.8301239020674914E-2</v>
      </c>
      <c r="AT126" s="61" t="s">
        <v>51</v>
      </c>
      <c r="AU126" s="111">
        <f t="shared" si="60"/>
        <v>4.9432480121252842E-3</v>
      </c>
      <c r="AV126" s="111">
        <f t="shared" si="61"/>
        <v>4.9432480121252842E-3</v>
      </c>
      <c r="AW126" s="111"/>
      <c r="AX126" s="111">
        <f t="shared" si="62"/>
        <v>2.9968562795491325E-3</v>
      </c>
      <c r="AY126" s="111">
        <f t="shared" si="63"/>
        <v>2.9968562795491321E-3</v>
      </c>
      <c r="AZ126" s="111"/>
      <c r="BA126" s="111">
        <f t="shared" si="64"/>
        <v>5.592045256317334E-3</v>
      </c>
      <c r="BB126" s="111">
        <f t="shared" si="65"/>
        <v>5.5920452563173358E-3</v>
      </c>
    </row>
    <row r="127" spans="1:54" x14ac:dyDescent="0.2">
      <c r="A127" s="9" t="s">
        <v>52</v>
      </c>
      <c r="C127" s="135">
        <v>51625.1</v>
      </c>
      <c r="D127" s="188">
        <f t="shared" ref="D127:L127" si="74">(D58/$B$11)/$C127</f>
        <v>6.6862595907804549E-3</v>
      </c>
      <c r="E127" s="188">
        <f t="shared" si="74"/>
        <v>1.3271336326709297E-2</v>
      </c>
      <c r="F127" s="189">
        <f t="shared" si="74"/>
        <v>1.5466361905352241E-2</v>
      </c>
      <c r="G127" s="190">
        <f t="shared" si="74"/>
        <v>1.193974926925081E-2</v>
      </c>
      <c r="H127" s="188">
        <f t="shared" si="74"/>
        <v>2.3698814869123744E-2</v>
      </c>
      <c r="I127" s="189">
        <f t="shared" si="74"/>
        <v>2.7618503402414719E-2</v>
      </c>
      <c r="J127" s="190">
        <f t="shared" si="74"/>
        <v>1.7193238947721165E-2</v>
      </c>
      <c r="K127" s="188">
        <f t="shared" si="74"/>
        <v>3.4126293411538181E-2</v>
      </c>
      <c r="L127" s="189">
        <f t="shared" si="74"/>
        <v>3.9770644899477195E-2</v>
      </c>
      <c r="AT127" s="61" t="s">
        <v>52</v>
      </c>
      <c r="AU127" s="111">
        <f t="shared" si="60"/>
        <v>1.0427478542414447E-2</v>
      </c>
      <c r="AV127" s="111">
        <f t="shared" si="61"/>
        <v>1.0427478542414437E-2</v>
      </c>
      <c r="AW127" s="111"/>
      <c r="AX127" s="111">
        <f t="shared" si="62"/>
        <v>5.2534896784703555E-3</v>
      </c>
      <c r="AY127" s="111">
        <f t="shared" si="63"/>
        <v>5.2534896784703546E-3</v>
      </c>
      <c r="AZ127" s="111"/>
      <c r="BA127" s="111">
        <f t="shared" si="64"/>
        <v>1.2152141497062478E-2</v>
      </c>
      <c r="BB127" s="111">
        <f t="shared" si="65"/>
        <v>1.2152141497062476E-2</v>
      </c>
    </row>
    <row r="128" spans="1:54" x14ac:dyDescent="0.2">
      <c r="A128" s="9" t="s">
        <v>53</v>
      </c>
      <c r="C128" s="135">
        <v>1766168.2</v>
      </c>
      <c r="D128" s="188">
        <f t="shared" ref="D128:L128" si="75">(D59/$B$11)/$C128</f>
        <v>5.0350876887037179E-3</v>
      </c>
      <c r="E128" s="188">
        <f t="shared" si="75"/>
        <v>8.1287433127830086E-3</v>
      </c>
      <c r="F128" s="189">
        <f t="shared" si="75"/>
        <v>9.1599618541427716E-3</v>
      </c>
      <c r="G128" s="190">
        <f t="shared" si="75"/>
        <v>8.9912280155423525E-3</v>
      </c>
      <c r="H128" s="188">
        <f t="shared" si="75"/>
        <v>1.4515613058541089E-2</v>
      </c>
      <c r="I128" s="189">
        <f t="shared" si="75"/>
        <v>1.6357074739540664E-2</v>
      </c>
      <c r="J128" s="190">
        <f t="shared" si="75"/>
        <v>1.2947368342380985E-2</v>
      </c>
      <c r="K128" s="188">
        <f t="shared" si="75"/>
        <v>2.0902482804299165E-2</v>
      </c>
      <c r="L128" s="189">
        <f t="shared" si="75"/>
        <v>2.355418762493856E-2</v>
      </c>
      <c r="AT128" s="61" t="s">
        <v>53</v>
      </c>
      <c r="AU128" s="111">
        <f t="shared" si="60"/>
        <v>6.3868697457580802E-3</v>
      </c>
      <c r="AV128" s="111">
        <f t="shared" si="61"/>
        <v>6.3868697457580767E-3</v>
      </c>
      <c r="AW128" s="111"/>
      <c r="AX128" s="111">
        <f t="shared" si="62"/>
        <v>3.9561403268386346E-3</v>
      </c>
      <c r="AY128" s="111">
        <f t="shared" si="63"/>
        <v>3.9561403268386329E-3</v>
      </c>
      <c r="AZ128" s="111"/>
      <c r="BA128" s="111">
        <f t="shared" si="64"/>
        <v>7.1971128853978925E-3</v>
      </c>
      <c r="BB128" s="111">
        <f t="shared" si="65"/>
        <v>7.1971128853978959E-3</v>
      </c>
    </row>
    <row r="129" spans="1:54" x14ac:dyDescent="0.2">
      <c r="A129" s="9" t="s">
        <v>54</v>
      </c>
      <c r="C129" s="135">
        <v>21137.9</v>
      </c>
      <c r="D129" s="188">
        <f t="shared" ref="D129:L129" si="76">(D60/$B$11)/$C129</f>
        <v>1.9907321919395964E-2</v>
      </c>
      <c r="E129" s="188">
        <f t="shared" si="76"/>
        <v>2.3090499056197634E-2</v>
      </c>
      <c r="F129" s="189">
        <f t="shared" si="76"/>
        <v>2.4151558101798191E-2</v>
      </c>
      <c r="G129" s="190">
        <f t="shared" si="76"/>
        <v>3.554878914177851E-2</v>
      </c>
      <c r="H129" s="188">
        <f t="shared" si="76"/>
        <v>4.1233034028924344E-2</v>
      </c>
      <c r="I129" s="189">
        <f t="shared" si="76"/>
        <v>4.3127782324639617E-2</v>
      </c>
      <c r="J129" s="190">
        <f t="shared" si="76"/>
        <v>5.1190256364161052E-2</v>
      </c>
      <c r="K129" s="188">
        <f t="shared" si="76"/>
        <v>5.9375569001651071E-2</v>
      </c>
      <c r="L129" s="189">
        <f t="shared" si="76"/>
        <v>6.210400654748105E-2</v>
      </c>
      <c r="AT129" s="61" t="s">
        <v>54</v>
      </c>
      <c r="AU129" s="111">
        <f t="shared" si="60"/>
        <v>1.814253497272671E-2</v>
      </c>
      <c r="AV129" s="111">
        <f t="shared" si="61"/>
        <v>1.8142534972726727E-2</v>
      </c>
      <c r="AW129" s="111"/>
      <c r="AX129" s="111">
        <f t="shared" si="62"/>
        <v>1.5641467222382546E-2</v>
      </c>
      <c r="AY129" s="111">
        <f t="shared" si="63"/>
        <v>1.5641467222382542E-2</v>
      </c>
      <c r="AZ129" s="111"/>
      <c r="BA129" s="111">
        <f t="shared" si="64"/>
        <v>1.8976224222841426E-2</v>
      </c>
      <c r="BB129" s="111">
        <f t="shared" si="65"/>
        <v>1.8976224222841433E-2</v>
      </c>
    </row>
    <row r="130" spans="1:54" x14ac:dyDescent="0.2">
      <c r="A130" s="9" t="s">
        <v>55</v>
      </c>
      <c r="C130" s="135">
        <v>29056.1</v>
      </c>
      <c r="D130" s="188">
        <f t="shared" ref="D130:L130" si="77">(D61/$B$11)/$C130</f>
        <v>0</v>
      </c>
      <c r="E130" s="188">
        <f t="shared" si="77"/>
        <v>6.0550779354421669E-4</v>
      </c>
      <c r="F130" s="189">
        <f t="shared" si="77"/>
        <v>3.8038807685821549E-3</v>
      </c>
      <c r="G130" s="190">
        <f t="shared" si="77"/>
        <v>0</v>
      </c>
      <c r="H130" s="188">
        <f t="shared" si="77"/>
        <v>1.0812639170432441E-3</v>
      </c>
      <c r="I130" s="189">
        <f t="shared" si="77"/>
        <v>6.7926442296109904E-3</v>
      </c>
      <c r="J130" s="190">
        <f t="shared" si="77"/>
        <v>0</v>
      </c>
      <c r="K130" s="188">
        <f t="shared" si="77"/>
        <v>1.5570200405422719E-3</v>
      </c>
      <c r="L130" s="189">
        <f t="shared" si="77"/>
        <v>9.7814076906398255E-3</v>
      </c>
      <c r="AT130" s="61" t="s">
        <v>55</v>
      </c>
      <c r="AU130" s="111">
        <f t="shared" si="60"/>
        <v>4.7575612349902744E-4</v>
      </c>
      <c r="AV130" s="111">
        <f t="shared" si="61"/>
        <v>4.7575612349902777E-4</v>
      </c>
      <c r="AW130" s="111"/>
      <c r="AX130" s="111">
        <f t="shared" si="62"/>
        <v>0</v>
      </c>
      <c r="AY130" s="111">
        <f t="shared" si="63"/>
        <v>0</v>
      </c>
      <c r="AZ130" s="111"/>
      <c r="BA130" s="111">
        <f t="shared" si="64"/>
        <v>2.9887634610288355E-3</v>
      </c>
      <c r="BB130" s="111">
        <f t="shared" si="65"/>
        <v>2.9887634610288351E-3</v>
      </c>
    </row>
    <row r="131" spans="1:54" x14ac:dyDescent="0.2">
      <c r="A131" s="9" t="s">
        <v>56</v>
      </c>
      <c r="C131" s="135">
        <v>45264.4</v>
      </c>
      <c r="D131" s="188">
        <f t="shared" ref="D131:L131" si="78">(D62/$B$11)/$C131</f>
        <v>0</v>
      </c>
      <c r="E131" s="188">
        <f t="shared" si="78"/>
        <v>0</v>
      </c>
      <c r="F131" s="189">
        <f t="shared" si="78"/>
        <v>1.9803311211459766E-3</v>
      </c>
      <c r="G131" s="190">
        <f t="shared" si="78"/>
        <v>0</v>
      </c>
      <c r="H131" s="188">
        <f t="shared" si="78"/>
        <v>0</v>
      </c>
      <c r="I131" s="189">
        <f t="shared" si="78"/>
        <v>3.5363055734749589E-3</v>
      </c>
      <c r="J131" s="190">
        <f t="shared" si="78"/>
        <v>0</v>
      </c>
      <c r="K131" s="188">
        <f t="shared" si="78"/>
        <v>0</v>
      </c>
      <c r="L131" s="189">
        <f t="shared" si="78"/>
        <v>5.09228002580394E-3</v>
      </c>
      <c r="AT131" s="61" t="s">
        <v>56</v>
      </c>
      <c r="AU131" s="111">
        <f t="shared" si="60"/>
        <v>0</v>
      </c>
      <c r="AV131" s="111">
        <f t="shared" si="61"/>
        <v>0</v>
      </c>
      <c r="AW131" s="111"/>
      <c r="AX131" s="111">
        <f t="shared" si="62"/>
        <v>0</v>
      </c>
      <c r="AY131" s="111">
        <f t="shared" si="63"/>
        <v>0</v>
      </c>
      <c r="AZ131" s="111"/>
      <c r="BA131" s="111">
        <f t="shared" si="64"/>
        <v>1.5559744523289823E-3</v>
      </c>
      <c r="BB131" s="111">
        <f t="shared" si="65"/>
        <v>1.555974452328981E-3</v>
      </c>
    </row>
    <row r="132" spans="1:54" x14ac:dyDescent="0.2">
      <c r="A132" s="9" t="s">
        <v>57</v>
      </c>
      <c r="C132" s="135">
        <v>60053.1</v>
      </c>
      <c r="D132" s="188">
        <f t="shared" ref="D132:L132" si="79">(D63/$B$11)/$C132</f>
        <v>5.2283139421611877E-3</v>
      </c>
      <c r="E132" s="188">
        <f t="shared" si="79"/>
        <v>7.5241231510113568E-3</v>
      </c>
      <c r="F132" s="189">
        <f t="shared" si="79"/>
        <v>8.2893928872947442E-3</v>
      </c>
      <c r="G132" s="190">
        <f t="shared" si="79"/>
        <v>9.3362748967164098E-3</v>
      </c>
      <c r="H132" s="188">
        <f t="shared" si="79"/>
        <v>1.3435934198234564E-2</v>
      </c>
      <c r="I132" s="189">
        <f t="shared" si="79"/>
        <v>1.4802487298740615E-2</v>
      </c>
      <c r="J132" s="190">
        <f t="shared" si="79"/>
        <v>1.3444235851271628E-2</v>
      </c>
      <c r="K132" s="188">
        <f t="shared" si="79"/>
        <v>1.9347745245457772E-2</v>
      </c>
      <c r="L132" s="189">
        <f t="shared" si="79"/>
        <v>2.131558171018649E-2</v>
      </c>
      <c r="AT132" s="61" t="s">
        <v>57</v>
      </c>
      <c r="AU132" s="111">
        <f t="shared" si="60"/>
        <v>5.9118110472232074E-3</v>
      </c>
      <c r="AV132" s="111">
        <f t="shared" si="61"/>
        <v>5.9118110472232074E-3</v>
      </c>
      <c r="AW132" s="111"/>
      <c r="AX132" s="111">
        <f t="shared" si="62"/>
        <v>4.1079609545552221E-3</v>
      </c>
      <c r="AY132" s="111">
        <f t="shared" si="63"/>
        <v>4.1079609545552186E-3</v>
      </c>
      <c r="AZ132" s="111"/>
      <c r="BA132" s="111">
        <f t="shared" si="64"/>
        <v>6.513094411445871E-3</v>
      </c>
      <c r="BB132" s="111">
        <f t="shared" si="65"/>
        <v>6.5130944114458744E-3</v>
      </c>
    </row>
    <row r="133" spans="1:54" x14ac:dyDescent="0.2">
      <c r="A133" s="9" t="s">
        <v>58</v>
      </c>
      <c r="C133" s="135">
        <v>133782.20000000001</v>
      </c>
      <c r="D133" s="188">
        <f t="shared" ref="D133:L133" si="80">(D64/$B$11)/$C133</f>
        <v>3.8675038981269561E-3</v>
      </c>
      <c r="E133" s="188">
        <f t="shared" si="80"/>
        <v>1.1281279086455449E-2</v>
      </c>
      <c r="F133" s="189">
        <f t="shared" si="80"/>
        <v>1.3752537482564945E-2</v>
      </c>
      <c r="G133" s="190">
        <f t="shared" si="80"/>
        <v>6.9062569609409938E-3</v>
      </c>
      <c r="H133" s="188">
        <f t="shared" si="80"/>
        <v>2.0145141225813304E-2</v>
      </c>
      <c r="I133" s="189">
        <f t="shared" si="80"/>
        <v>2.4558102647437401E-2</v>
      </c>
      <c r="J133" s="190">
        <f t="shared" si="80"/>
        <v>9.9450100237550298E-3</v>
      </c>
      <c r="K133" s="188">
        <f t="shared" si="80"/>
        <v>2.9009003365171159E-2</v>
      </c>
      <c r="L133" s="189">
        <f t="shared" si="80"/>
        <v>3.5363667812309853E-2</v>
      </c>
      <c r="AT133" s="61" t="s">
        <v>58</v>
      </c>
      <c r="AU133" s="111">
        <f t="shared" si="60"/>
        <v>8.8638621393578552E-3</v>
      </c>
      <c r="AV133" s="111">
        <f t="shared" si="61"/>
        <v>8.8638621393578552E-3</v>
      </c>
      <c r="AW133" s="111"/>
      <c r="AX133" s="111">
        <f t="shared" si="62"/>
        <v>3.0387530628140378E-3</v>
      </c>
      <c r="AY133" s="111">
        <f t="shared" si="63"/>
        <v>3.038753062814036E-3</v>
      </c>
      <c r="AZ133" s="111"/>
      <c r="BA133" s="111">
        <f t="shared" si="64"/>
        <v>1.0805565164872456E-2</v>
      </c>
      <c r="BB133" s="111">
        <f t="shared" si="65"/>
        <v>1.0805565164872452E-2</v>
      </c>
    </row>
    <row r="134" spans="1:54" x14ac:dyDescent="0.2">
      <c r="A134" s="9" t="s">
        <v>59</v>
      </c>
      <c r="C134" s="135">
        <v>12402.8</v>
      </c>
      <c r="D134" s="188">
        <f t="shared" ref="D134:L134" si="81">(D65/$B$11)/$C134</f>
        <v>5.6469006998419707E-3</v>
      </c>
      <c r="E134" s="188">
        <f t="shared" si="81"/>
        <v>7.9906742832263657E-3</v>
      </c>
      <c r="F134" s="189">
        <f t="shared" si="81"/>
        <v>8.7719321443545002E-3</v>
      </c>
      <c r="G134" s="190">
        <f t="shared" si="81"/>
        <v>1.0083751249717804E-2</v>
      </c>
      <c r="H134" s="188">
        <f t="shared" si="81"/>
        <v>1.4269061220047083E-2</v>
      </c>
      <c r="I134" s="189">
        <f t="shared" si="81"/>
        <v>1.5664164543490171E-2</v>
      </c>
      <c r="J134" s="190">
        <f t="shared" si="81"/>
        <v>1.4520601799593637E-2</v>
      </c>
      <c r="K134" s="188">
        <f t="shared" si="81"/>
        <v>2.0547448156867803E-2</v>
      </c>
      <c r="L134" s="189">
        <f t="shared" si="81"/>
        <v>2.2556396942625855E-2</v>
      </c>
      <c r="AT134" s="61" t="s">
        <v>59</v>
      </c>
      <c r="AU134" s="111">
        <f t="shared" si="60"/>
        <v>6.2783869368207169E-3</v>
      </c>
      <c r="AV134" s="111">
        <f t="shared" si="61"/>
        <v>6.2783869368207203E-3</v>
      </c>
      <c r="AW134" s="111"/>
      <c r="AX134" s="111">
        <f t="shared" si="62"/>
        <v>4.4368505498758332E-3</v>
      </c>
      <c r="AY134" s="111">
        <f t="shared" si="63"/>
        <v>4.4368505498758332E-3</v>
      </c>
      <c r="AZ134" s="111"/>
      <c r="BA134" s="111">
        <f t="shared" si="64"/>
        <v>6.8922323991356706E-3</v>
      </c>
      <c r="BB134" s="111">
        <f t="shared" si="65"/>
        <v>6.8922323991356844E-3</v>
      </c>
    </row>
    <row r="135" spans="1:54" x14ac:dyDescent="0.2">
      <c r="A135" s="9" t="s">
        <v>60</v>
      </c>
      <c r="C135" s="135">
        <v>773987</v>
      </c>
      <c r="D135" s="188">
        <f t="shared" ref="D135:L135" si="82">(D66/$B$11)/$C135</f>
        <v>5.8494899785138518E-3</v>
      </c>
      <c r="E135" s="188">
        <f t="shared" si="82"/>
        <v>8.9195244881373984E-3</v>
      </c>
      <c r="F135" s="189">
        <f t="shared" si="82"/>
        <v>9.9428693246785774E-3</v>
      </c>
      <c r="G135" s="190">
        <f t="shared" si="82"/>
        <v>1.0445517818774733E-2</v>
      </c>
      <c r="H135" s="188">
        <f t="shared" si="82"/>
        <v>1.5927722300245355E-2</v>
      </c>
      <c r="I135" s="189">
        <f t="shared" si="82"/>
        <v>1.7755123794068885E-2</v>
      </c>
      <c r="J135" s="190">
        <f t="shared" si="82"/>
        <v>1.5041545659035616E-2</v>
      </c>
      <c r="K135" s="188">
        <f t="shared" si="82"/>
        <v>2.2935920112353306E-2</v>
      </c>
      <c r="L135" s="189">
        <f t="shared" si="82"/>
        <v>2.5567378263459201E-2</v>
      </c>
      <c r="AT135" s="61" t="s">
        <v>60</v>
      </c>
      <c r="AU135" s="111">
        <f t="shared" si="60"/>
        <v>7.0081978121079563E-3</v>
      </c>
      <c r="AV135" s="111">
        <f t="shared" si="61"/>
        <v>7.0081978121079511E-3</v>
      </c>
      <c r="AW135" s="111"/>
      <c r="AX135" s="111">
        <f t="shared" si="62"/>
        <v>4.5960278402608816E-3</v>
      </c>
      <c r="AY135" s="111">
        <f t="shared" si="63"/>
        <v>4.5960278402608825E-3</v>
      </c>
      <c r="AZ135" s="111"/>
      <c r="BA135" s="111">
        <f t="shared" si="64"/>
        <v>7.8122544693903073E-3</v>
      </c>
      <c r="BB135" s="111">
        <f t="shared" si="65"/>
        <v>7.8122544693903159E-3</v>
      </c>
    </row>
    <row r="136" spans="1:54" x14ac:dyDescent="0.2">
      <c r="A136" s="9" t="s">
        <v>61</v>
      </c>
      <c r="C136" s="135">
        <v>385711.9</v>
      </c>
      <c r="D136" s="188">
        <f t="shared" ref="D136:L136" si="83">(D67/$B$11)/$C136</f>
        <v>6.146558091674123E-3</v>
      </c>
      <c r="E136" s="188">
        <f t="shared" si="83"/>
        <v>8.3076933198068283E-3</v>
      </c>
      <c r="F136" s="189">
        <f t="shared" si="83"/>
        <v>9.028071729184399E-3</v>
      </c>
      <c r="G136" s="190">
        <f t="shared" si="83"/>
        <v>1.0975996592275222E-2</v>
      </c>
      <c r="H136" s="188">
        <f t="shared" si="83"/>
        <v>1.48351666425122E-2</v>
      </c>
      <c r="I136" s="189">
        <f t="shared" si="83"/>
        <v>1.6121556659257859E-2</v>
      </c>
      <c r="J136" s="190">
        <f t="shared" si="83"/>
        <v>1.5805435092876317E-2</v>
      </c>
      <c r="K136" s="188">
        <f t="shared" si="83"/>
        <v>2.1362639965217561E-2</v>
      </c>
      <c r="L136" s="189">
        <f t="shared" si="83"/>
        <v>2.3215041589331312E-2</v>
      </c>
      <c r="AT136" s="61" t="s">
        <v>61</v>
      </c>
      <c r="AU136" s="111">
        <f t="shared" si="60"/>
        <v>6.5274733227053718E-3</v>
      </c>
      <c r="AV136" s="111">
        <f t="shared" si="61"/>
        <v>6.5274733227053613E-3</v>
      </c>
      <c r="AW136" s="111"/>
      <c r="AX136" s="111">
        <f t="shared" si="62"/>
        <v>4.8294385006010989E-3</v>
      </c>
      <c r="AY136" s="111">
        <f t="shared" si="63"/>
        <v>4.8294385006010954E-3</v>
      </c>
      <c r="AZ136" s="111"/>
      <c r="BA136" s="111">
        <f t="shared" si="64"/>
        <v>7.0934849300734598E-3</v>
      </c>
      <c r="BB136" s="111">
        <f t="shared" si="65"/>
        <v>7.0934849300734529E-3</v>
      </c>
    </row>
    <row r="137" spans="1:54" x14ac:dyDescent="0.2">
      <c r="A137" s="9" t="s">
        <v>62</v>
      </c>
      <c r="C137" s="135">
        <v>497590.1</v>
      </c>
      <c r="D137" s="188">
        <f t="shared" ref="D137:L137" si="84">(D68/$B$11)/$C137</f>
        <v>1.8347823640381917E-2</v>
      </c>
      <c r="E137" s="188">
        <f t="shared" si="84"/>
        <v>2.8386396855564454E-2</v>
      </c>
      <c r="F137" s="189">
        <f t="shared" si="84"/>
        <v>3.1732587927291958E-2</v>
      </c>
      <c r="G137" s="190">
        <f t="shared" si="84"/>
        <v>3.2763970786396285E-2</v>
      </c>
      <c r="H137" s="188">
        <f t="shared" si="84"/>
        <v>5.0689994384936536E-2</v>
      </c>
      <c r="I137" s="189">
        <f t="shared" si="84"/>
        <v>5.6665335584449937E-2</v>
      </c>
      <c r="J137" s="190">
        <f t="shared" si="84"/>
        <v>4.7180117932410649E-2</v>
      </c>
      <c r="K137" s="188">
        <f t="shared" si="84"/>
        <v>7.2993591914308598E-2</v>
      </c>
      <c r="L137" s="189">
        <f t="shared" si="84"/>
        <v>8.1598083241607902E-2</v>
      </c>
      <c r="AT137" s="61" t="s">
        <v>62</v>
      </c>
      <c r="AU137" s="111">
        <f t="shared" si="60"/>
        <v>2.2303597529372082E-2</v>
      </c>
      <c r="AV137" s="111">
        <f t="shared" si="61"/>
        <v>2.2303597529372061E-2</v>
      </c>
      <c r="AW137" s="111"/>
      <c r="AX137" s="111">
        <f t="shared" si="62"/>
        <v>1.4416147146014368E-2</v>
      </c>
      <c r="AY137" s="111">
        <f t="shared" si="63"/>
        <v>1.4416147146014364E-2</v>
      </c>
      <c r="AZ137" s="111"/>
      <c r="BA137" s="111">
        <f t="shared" si="64"/>
        <v>2.4932747657157979E-2</v>
      </c>
      <c r="BB137" s="111">
        <f t="shared" si="65"/>
        <v>2.4932747657157965E-2</v>
      </c>
    </row>
    <row r="138" spans="1:54" x14ac:dyDescent="0.2">
      <c r="A138" s="9" t="s">
        <v>63</v>
      </c>
      <c r="C138" s="135">
        <v>204304.8</v>
      </c>
      <c r="D138" s="188">
        <f t="shared" ref="D138:L138" si="85">(D69/$B$11)/$C138</f>
        <v>1.2148347860647425E-2</v>
      </c>
      <c r="E138" s="188">
        <f t="shared" si="85"/>
        <v>1.5242011005125676E-2</v>
      </c>
      <c r="F138" s="189">
        <f t="shared" si="85"/>
        <v>1.6273232053285087E-2</v>
      </c>
      <c r="G138" s="190">
        <f t="shared" si="85"/>
        <v>2.169347832258468E-2</v>
      </c>
      <c r="H138" s="188">
        <f t="shared" si="85"/>
        <v>2.7217876794867278E-2</v>
      </c>
      <c r="I138" s="189">
        <f t="shared" si="85"/>
        <v>2.9059342952294797E-2</v>
      </c>
      <c r="J138" s="190">
        <f t="shared" si="85"/>
        <v>3.1238608784521948E-2</v>
      </c>
      <c r="K138" s="188">
        <f t="shared" si="85"/>
        <v>3.9193742584608879E-2</v>
      </c>
      <c r="L138" s="189">
        <f t="shared" si="85"/>
        <v>4.1845453851304518E-2</v>
      </c>
      <c r="AT138" s="61" t="s">
        <v>63</v>
      </c>
      <c r="AU138" s="111">
        <f t="shared" si="60"/>
        <v>1.1975865789741602E-2</v>
      </c>
      <c r="AV138" s="111">
        <f t="shared" si="61"/>
        <v>1.1975865789741601E-2</v>
      </c>
      <c r="AW138" s="111"/>
      <c r="AX138" s="111">
        <f t="shared" si="62"/>
        <v>9.5451304619372547E-3</v>
      </c>
      <c r="AY138" s="111">
        <f t="shared" si="63"/>
        <v>9.5451304619372686E-3</v>
      </c>
      <c r="AZ138" s="111"/>
      <c r="BA138" s="111">
        <f t="shared" si="64"/>
        <v>1.278611089900971E-2</v>
      </c>
      <c r="BB138" s="111">
        <f t="shared" si="65"/>
        <v>1.2786110899009721E-2</v>
      </c>
    </row>
    <row r="139" spans="1:54" x14ac:dyDescent="0.2">
      <c r="A139" s="9" t="s">
        <v>64</v>
      </c>
      <c r="C139" s="135">
        <v>204640.5</v>
      </c>
      <c r="D139" s="188">
        <f t="shared" ref="D139:L139" si="86">(D70/$B$11)/$C139</f>
        <v>0</v>
      </c>
      <c r="E139" s="188">
        <f t="shared" si="86"/>
        <v>1.5649562525502086E-3</v>
      </c>
      <c r="F139" s="189">
        <f t="shared" si="86"/>
        <v>5.8200725662808667E-3</v>
      </c>
      <c r="G139" s="190">
        <f t="shared" si="86"/>
        <v>0</v>
      </c>
      <c r="H139" s="188">
        <f t="shared" si="86"/>
        <v>2.794564736696801E-3</v>
      </c>
      <c r="I139" s="189">
        <f t="shared" si="86"/>
        <v>1.0392986725501546E-2</v>
      </c>
      <c r="J139" s="190">
        <f t="shared" si="86"/>
        <v>0</v>
      </c>
      <c r="K139" s="188">
        <f t="shared" si="86"/>
        <v>4.0241732208433929E-3</v>
      </c>
      <c r="L139" s="189">
        <f t="shared" si="86"/>
        <v>1.4965900884722227E-2</v>
      </c>
      <c r="AT139" s="61" t="s">
        <v>64</v>
      </c>
      <c r="AU139" s="111">
        <f t="shared" si="60"/>
        <v>1.2296084841465925E-3</v>
      </c>
      <c r="AV139" s="111">
        <f t="shared" si="61"/>
        <v>1.2296084841465918E-3</v>
      </c>
      <c r="AW139" s="111"/>
      <c r="AX139" s="111">
        <f t="shared" si="62"/>
        <v>0</v>
      </c>
      <c r="AY139" s="111">
        <f t="shared" si="63"/>
        <v>0</v>
      </c>
      <c r="AZ139" s="111"/>
      <c r="BA139" s="111">
        <f t="shared" si="64"/>
        <v>4.5729141592206791E-3</v>
      </c>
      <c r="BB139" s="111">
        <f t="shared" si="65"/>
        <v>4.5729141592206809E-3</v>
      </c>
    </row>
    <row r="140" spans="1:54" x14ac:dyDescent="0.2">
      <c r="A140" s="9" t="s">
        <v>65</v>
      </c>
      <c r="C140" s="135">
        <v>45754.8</v>
      </c>
      <c r="D140" s="188">
        <f t="shared" ref="D140:L140" si="87">(D71/$B$11)/$C140</f>
        <v>9.8052016400465118E-3</v>
      </c>
      <c r="E140" s="188">
        <f t="shared" si="87"/>
        <v>1.4087118291414236E-2</v>
      </c>
      <c r="F140" s="189">
        <f t="shared" si="87"/>
        <v>1.5514423841870142E-2</v>
      </c>
      <c r="G140" s="190">
        <f t="shared" si="87"/>
        <v>1.7509288642940202E-2</v>
      </c>
      <c r="H140" s="188">
        <f t="shared" si="87"/>
        <v>2.5155568377525424E-2</v>
      </c>
      <c r="I140" s="189">
        <f t="shared" si="87"/>
        <v>2.7704328289053833E-2</v>
      </c>
      <c r="J140" s="190">
        <f t="shared" si="87"/>
        <v>2.5213375645833886E-2</v>
      </c>
      <c r="K140" s="188">
        <f t="shared" si="87"/>
        <v>3.6224018463636612E-2</v>
      </c>
      <c r="L140" s="189">
        <f t="shared" si="87"/>
        <v>3.989423273623751E-2</v>
      </c>
      <c r="AT140" s="61" t="s">
        <v>65</v>
      </c>
      <c r="AU140" s="111">
        <f t="shared" si="60"/>
        <v>1.1068450086111188E-2</v>
      </c>
      <c r="AV140" s="111">
        <f t="shared" si="61"/>
        <v>1.1068450086111188E-2</v>
      </c>
      <c r="AW140" s="111"/>
      <c r="AX140" s="111">
        <f t="shared" si="62"/>
        <v>7.7040870028936906E-3</v>
      </c>
      <c r="AY140" s="111">
        <f t="shared" si="63"/>
        <v>7.7040870028936836E-3</v>
      </c>
      <c r="AZ140" s="111"/>
      <c r="BA140" s="111">
        <f t="shared" si="64"/>
        <v>1.2189904447183691E-2</v>
      </c>
      <c r="BB140" s="111">
        <f t="shared" si="65"/>
        <v>1.2189904447183677E-2</v>
      </c>
    </row>
    <row r="141" spans="1:54" x14ac:dyDescent="0.2">
      <c r="A141" s="9" t="s">
        <v>66</v>
      </c>
      <c r="C141" s="135">
        <v>89605.9</v>
      </c>
      <c r="D141" s="188">
        <f t="shared" ref="D141:L141" si="88">(D72/$B$11)/$C141</f>
        <v>0</v>
      </c>
      <c r="E141" s="188">
        <f t="shared" si="88"/>
        <v>8.141056113492532E-3</v>
      </c>
      <c r="F141" s="189">
        <f t="shared" si="88"/>
        <v>1.1015271539039282E-2</v>
      </c>
      <c r="G141" s="190">
        <f t="shared" si="88"/>
        <v>0</v>
      </c>
      <c r="H141" s="188">
        <f t="shared" si="88"/>
        <v>1.4537600202665235E-2</v>
      </c>
      <c r="I141" s="189">
        <f t="shared" si="88"/>
        <v>1.967012774828443E-2</v>
      </c>
      <c r="J141" s="190">
        <f t="shared" si="88"/>
        <v>0</v>
      </c>
      <c r="K141" s="188">
        <f t="shared" si="88"/>
        <v>2.0934144291837934E-2</v>
      </c>
      <c r="L141" s="189">
        <f t="shared" si="88"/>
        <v>2.8324983957529581E-2</v>
      </c>
      <c r="AT141" s="61" t="s">
        <v>66</v>
      </c>
      <c r="AU141" s="111">
        <f t="shared" si="60"/>
        <v>6.3965440891727027E-3</v>
      </c>
      <c r="AV141" s="111">
        <f t="shared" si="61"/>
        <v>6.3965440891726993E-3</v>
      </c>
      <c r="AW141" s="111"/>
      <c r="AX141" s="111">
        <f t="shared" si="62"/>
        <v>0</v>
      </c>
      <c r="AY141" s="111">
        <f t="shared" si="63"/>
        <v>0</v>
      </c>
      <c r="AZ141" s="111"/>
      <c r="BA141" s="111">
        <f t="shared" si="64"/>
        <v>8.654856209245148E-3</v>
      </c>
      <c r="BB141" s="111">
        <f t="shared" si="65"/>
        <v>8.6548562092451514E-3</v>
      </c>
    </row>
    <row r="142" spans="1:54" x14ac:dyDescent="0.2">
      <c r="A142" s="9" t="s">
        <v>67</v>
      </c>
      <c r="C142" s="135">
        <v>233662</v>
      </c>
      <c r="D142" s="188">
        <f t="shared" ref="D142:L142" si="89">(D73/$B$11)/$C142</f>
        <v>4.6347733906240652E-3</v>
      </c>
      <c r="E142" s="188">
        <f t="shared" si="89"/>
        <v>7.8813216954404242E-3</v>
      </c>
      <c r="F142" s="189">
        <f t="shared" si="89"/>
        <v>8.9635044637125429E-3</v>
      </c>
      <c r="G142" s="190">
        <f t="shared" si="89"/>
        <v>8.2763810546858298E-3</v>
      </c>
      <c r="H142" s="188">
        <f t="shared" si="89"/>
        <v>1.40737887418579E-2</v>
      </c>
      <c r="I142" s="189">
        <f t="shared" si="89"/>
        <v>1.6006257970915254E-2</v>
      </c>
      <c r="J142" s="190">
        <f t="shared" si="89"/>
        <v>1.1917988718747594E-2</v>
      </c>
      <c r="K142" s="188">
        <f t="shared" si="89"/>
        <v>2.0266255788275379E-2</v>
      </c>
      <c r="L142" s="189">
        <f t="shared" si="89"/>
        <v>2.3049011478117963E-2</v>
      </c>
      <c r="AT142" s="61" t="s">
        <v>67</v>
      </c>
      <c r="AU142" s="111">
        <f t="shared" si="60"/>
        <v>6.1924670464174759E-3</v>
      </c>
      <c r="AV142" s="111">
        <f t="shared" si="61"/>
        <v>6.1924670464174793E-3</v>
      </c>
      <c r="AW142" s="111"/>
      <c r="AX142" s="111">
        <f t="shared" si="62"/>
        <v>3.6416076640617646E-3</v>
      </c>
      <c r="AY142" s="111">
        <f t="shared" si="63"/>
        <v>3.6416076640617637E-3</v>
      </c>
      <c r="AZ142" s="111"/>
      <c r="BA142" s="111">
        <f t="shared" si="64"/>
        <v>7.0427535072027109E-3</v>
      </c>
      <c r="BB142" s="111">
        <f t="shared" si="65"/>
        <v>7.0427535072027092E-3</v>
      </c>
    </row>
    <row r="143" spans="1:54" x14ac:dyDescent="0.2">
      <c r="A143" s="9" t="s">
        <v>68</v>
      </c>
      <c r="C143" s="135">
        <v>470673.1</v>
      </c>
      <c r="D143" s="188">
        <f t="shared" ref="D143:L143" si="90">(D74/$B$11)/$C143</f>
        <v>1.6481844830307918E-3</v>
      </c>
      <c r="E143" s="188">
        <f t="shared" si="90"/>
        <v>3.2664168612992765E-3</v>
      </c>
      <c r="F143" s="189">
        <f t="shared" si="90"/>
        <v>3.8058276540554369E-3</v>
      </c>
      <c r="G143" s="190">
        <f t="shared" si="90"/>
        <v>2.9431865768407002E-3</v>
      </c>
      <c r="H143" s="188">
        <f t="shared" si="90"/>
        <v>5.8328872523201363E-3</v>
      </c>
      <c r="I143" s="189">
        <f t="shared" si="90"/>
        <v>6.7961208108132821E-3</v>
      </c>
      <c r="J143" s="190">
        <f t="shared" si="90"/>
        <v>4.2381886706506075E-3</v>
      </c>
      <c r="K143" s="188">
        <f t="shared" si="90"/>
        <v>8.3993576433409965E-3</v>
      </c>
      <c r="L143" s="189">
        <f t="shared" si="90"/>
        <v>9.7864139675711247E-3</v>
      </c>
      <c r="AT143" s="61" t="s">
        <v>68</v>
      </c>
      <c r="AU143" s="111">
        <f t="shared" si="60"/>
        <v>2.5664703910208597E-3</v>
      </c>
      <c r="AV143" s="111">
        <f t="shared" si="61"/>
        <v>2.5664703910208602E-3</v>
      </c>
      <c r="AW143" s="111"/>
      <c r="AX143" s="111">
        <f t="shared" si="62"/>
        <v>1.2950020938099084E-3</v>
      </c>
      <c r="AY143" s="111">
        <f t="shared" si="63"/>
        <v>1.2950020938099073E-3</v>
      </c>
      <c r="AZ143" s="111"/>
      <c r="BA143" s="111">
        <f t="shared" si="64"/>
        <v>2.9902931567578452E-3</v>
      </c>
      <c r="BB143" s="111">
        <f t="shared" si="65"/>
        <v>2.9902931567578426E-3</v>
      </c>
    </row>
    <row r="144" spans="1:54" ht="14.45" customHeight="1" thickBot="1" x14ac:dyDescent="0.25">
      <c r="A144" s="97" t="s">
        <v>69</v>
      </c>
      <c r="C144" s="136">
        <v>2423736.6</v>
      </c>
      <c r="D144" s="191">
        <f t="shared" ref="D144:L144" si="91">(D75/$B$11)/$C144</f>
        <v>3.7263004569061025E-4</v>
      </c>
      <c r="E144" s="191">
        <f t="shared" si="91"/>
        <v>3.8805449342143891E-3</v>
      </c>
      <c r="F144" s="192">
        <f t="shared" si="91"/>
        <v>5.0498498970556454E-3</v>
      </c>
      <c r="G144" s="193">
        <f t="shared" si="91"/>
        <v>6.6541079587608982E-4</v>
      </c>
      <c r="H144" s="191">
        <f t="shared" si="91"/>
        <v>6.9295445253828363E-3</v>
      </c>
      <c r="I144" s="192">
        <f t="shared" si="91"/>
        <v>9.0175891018850814E-3</v>
      </c>
      <c r="J144" s="193">
        <f t="shared" si="91"/>
        <v>9.581915460615695E-4</v>
      </c>
      <c r="K144" s="191">
        <f t="shared" si="91"/>
        <v>9.9785441165512849E-3</v>
      </c>
      <c r="L144" s="192">
        <f t="shared" si="91"/>
        <v>1.2985328306714516E-2</v>
      </c>
      <c r="AT144" s="90" t="s">
        <v>69</v>
      </c>
      <c r="AU144" s="111">
        <f t="shared" si="60"/>
        <v>3.0489995911684472E-3</v>
      </c>
      <c r="AV144" s="111">
        <f t="shared" si="61"/>
        <v>3.0489995911684485E-3</v>
      </c>
      <c r="AW144" s="112"/>
      <c r="AX144" s="111">
        <f t="shared" si="62"/>
        <v>2.9278075018547957E-4</v>
      </c>
      <c r="AY144" s="111">
        <f t="shared" si="63"/>
        <v>2.9278075018547968E-4</v>
      </c>
      <c r="AZ144" s="112"/>
      <c r="BA144" s="111">
        <f t="shared" si="64"/>
        <v>3.967739204829436E-3</v>
      </c>
      <c r="BB144" s="111">
        <f t="shared" si="65"/>
        <v>3.9677392048294343E-3</v>
      </c>
    </row>
    <row r="145" spans="1:54" ht="0.95" customHeight="1" thickTop="1" thickBot="1" x14ac:dyDescent="0.3">
      <c r="A145" s="97"/>
      <c r="C145" s="137"/>
      <c r="D145" s="194"/>
      <c r="E145" s="194"/>
      <c r="F145" s="195"/>
      <c r="G145" s="196"/>
      <c r="H145" s="194"/>
      <c r="I145" s="195"/>
      <c r="J145" s="196"/>
      <c r="K145" s="194"/>
      <c r="L145" s="195"/>
      <c r="AT145" s="89"/>
      <c r="AU145" s="111">
        <f t="shared" si="60"/>
        <v>0</v>
      </c>
      <c r="AV145" s="111">
        <f t="shared" si="61"/>
        <v>0</v>
      </c>
      <c r="AW145" s="111"/>
      <c r="AX145" s="111">
        <f t="shared" si="62"/>
        <v>0</v>
      </c>
      <c r="AY145" s="111">
        <f t="shared" si="63"/>
        <v>0</v>
      </c>
      <c r="AZ145" s="111"/>
      <c r="BA145" s="111">
        <f t="shared" si="64"/>
        <v>0</v>
      </c>
      <c r="BB145" s="111">
        <f t="shared" si="65"/>
        <v>0</v>
      </c>
    </row>
    <row r="146" spans="1:54" ht="16.5" thickTop="1" thickBot="1" x14ac:dyDescent="0.3">
      <c r="A146" s="98" t="s">
        <v>93</v>
      </c>
      <c r="B146" s="58"/>
      <c r="C146" s="138">
        <f>SUM(C117:C144)</f>
        <v>15934034.199999999</v>
      </c>
      <c r="D146" s="197">
        <f t="shared" ref="D146:L146" si="92">(D77/$B$11)/$C146</f>
        <v>4.4435146988701709E-3</v>
      </c>
      <c r="E146" s="197">
        <f t="shared" si="92"/>
        <v>7.9882799432550496E-3</v>
      </c>
      <c r="F146" s="198">
        <f t="shared" si="92"/>
        <v>9.2400012283141708E-3</v>
      </c>
      <c r="G146" s="199">
        <f t="shared" si="92"/>
        <v>7.934847676553879E-3</v>
      </c>
      <c r="H146" s="197">
        <f t="shared" si="92"/>
        <v>1.4264785612955445E-2</v>
      </c>
      <c r="I146" s="198">
        <f t="shared" si="92"/>
        <v>1.650000219341816E-2</v>
      </c>
      <c r="J146" s="199">
        <f t="shared" si="92"/>
        <v>1.1426180654237585E-2</v>
      </c>
      <c r="K146" s="197">
        <f t="shared" si="92"/>
        <v>2.0541291282655843E-2</v>
      </c>
      <c r="L146" s="198">
        <f t="shared" si="92"/>
        <v>2.3760003158522155E-2</v>
      </c>
      <c r="AT146" s="67" t="s">
        <v>93</v>
      </c>
      <c r="AU146" s="111">
        <f t="shared" si="60"/>
        <v>6.2765056697003958E-3</v>
      </c>
      <c r="AV146" s="111">
        <f t="shared" si="61"/>
        <v>6.2765056697003975E-3</v>
      </c>
      <c r="AW146" s="111"/>
      <c r="AX146" s="111">
        <f t="shared" si="62"/>
        <v>3.4913329776837081E-3</v>
      </c>
      <c r="AY146" s="111">
        <f t="shared" si="63"/>
        <v>3.4913329776837063E-3</v>
      </c>
      <c r="AZ146" s="111"/>
      <c r="BA146" s="111">
        <f t="shared" si="64"/>
        <v>7.2600009651039889E-3</v>
      </c>
      <c r="BB146" s="111">
        <f t="shared" si="65"/>
        <v>7.2600009651039958E-3</v>
      </c>
    </row>
    <row r="147" spans="1:54" x14ac:dyDescent="0.2">
      <c r="F147" s="70"/>
    </row>
    <row r="148" spans="1:54" ht="15" thickBot="1" x14ac:dyDescent="0.25"/>
    <row r="149" spans="1:54" ht="15" x14ac:dyDescent="0.25">
      <c r="A149" s="187" t="s">
        <v>126</v>
      </c>
      <c r="D149" s="204" t="s">
        <v>122</v>
      </c>
      <c r="E149" s="205"/>
      <c r="F149" s="206"/>
      <c r="G149" s="204" t="s">
        <v>123</v>
      </c>
      <c r="H149" s="205"/>
      <c r="I149" s="206"/>
      <c r="J149" s="204" t="s">
        <v>124</v>
      </c>
      <c r="K149" s="205"/>
      <c r="L149" s="206"/>
      <c r="AT149" s="203" t="s">
        <v>121</v>
      </c>
      <c r="AU149" s="203"/>
      <c r="AV149" s="203"/>
      <c r="AW149" s="203"/>
    </row>
    <row r="150" spans="1:54" ht="25.5" x14ac:dyDescent="0.2">
      <c r="A150" s="99" t="s">
        <v>95</v>
      </c>
      <c r="D150" s="91" t="str">
        <f>D116</f>
        <v>40% target</v>
      </c>
      <c r="E150" s="94" t="str">
        <f t="shared" ref="E150:L150" si="93">E116</f>
        <v>55% target</v>
      </c>
      <c r="F150" s="93" t="str">
        <f t="shared" si="93"/>
        <v>60% target</v>
      </c>
      <c r="G150" s="91" t="str">
        <f t="shared" si="93"/>
        <v>40% target</v>
      </c>
      <c r="H150" s="92" t="str">
        <f t="shared" si="93"/>
        <v>55% target</v>
      </c>
      <c r="I150" s="93" t="str">
        <f t="shared" si="93"/>
        <v>60% target</v>
      </c>
      <c r="J150" s="91" t="str">
        <f t="shared" si="93"/>
        <v>40% target</v>
      </c>
      <c r="K150" s="92" t="str">
        <f t="shared" si="93"/>
        <v>55% target</v>
      </c>
      <c r="L150" s="93" t="str">
        <f t="shared" si="93"/>
        <v>60% target</v>
      </c>
      <c r="AT150" s="61" t="s">
        <v>95</v>
      </c>
      <c r="AU150" s="113" t="str">
        <f>AU116</f>
        <v>UTM low</v>
      </c>
      <c r="AV150" s="113" t="str">
        <f t="shared" ref="AV150:BB150" si="94">AV116</f>
        <v>UTM high</v>
      </c>
      <c r="AW150" s="113"/>
      <c r="AX150" s="113" t="str">
        <f t="shared" si="94"/>
        <v>UTM low</v>
      </c>
      <c r="AY150" s="113" t="str">
        <f t="shared" si="94"/>
        <v>UTM high</v>
      </c>
      <c r="AZ150" s="113"/>
      <c r="BA150" s="113" t="str">
        <f t="shared" si="94"/>
        <v>UTM low</v>
      </c>
      <c r="BB150" s="113" t="str">
        <f t="shared" si="94"/>
        <v>UTM high</v>
      </c>
    </row>
    <row r="151" spans="1:54" x14ac:dyDescent="0.2">
      <c r="A151" s="96" t="s">
        <v>42</v>
      </c>
      <c r="D151" s="100">
        <f t="shared" ref="D151:L151" si="95">D48/$B$11</f>
        <v>2373.37464</v>
      </c>
      <c r="E151" s="101">
        <f t="shared" si="95"/>
        <v>3943.7817300000002</v>
      </c>
      <c r="F151" s="102">
        <f t="shared" si="95"/>
        <v>4467.2507599999999</v>
      </c>
      <c r="G151" s="100">
        <f t="shared" si="95"/>
        <v>4238.1689999999999</v>
      </c>
      <c r="H151" s="109">
        <f t="shared" si="95"/>
        <v>7042.4673750000002</v>
      </c>
      <c r="I151" s="102">
        <f t="shared" si="95"/>
        <v>7977.2334999999985</v>
      </c>
      <c r="J151" s="100">
        <f t="shared" si="95"/>
        <v>6102.9633599999988</v>
      </c>
      <c r="K151" s="109">
        <f t="shared" si="95"/>
        <v>10141.15302</v>
      </c>
      <c r="L151" s="102">
        <f t="shared" si="95"/>
        <v>11487.21624</v>
      </c>
      <c r="AT151" s="61" t="s">
        <v>42</v>
      </c>
      <c r="AU151" s="114">
        <f>H151-E151</f>
        <v>3098.685645</v>
      </c>
      <c r="AV151" s="114">
        <f>K151-H151</f>
        <v>3098.6856449999996</v>
      </c>
      <c r="AW151" s="114"/>
      <c r="AX151" s="114">
        <f>G151-D151</f>
        <v>1864.7943599999999</v>
      </c>
      <c r="AY151" s="114">
        <f>J151-G151</f>
        <v>1864.794359999999</v>
      </c>
      <c r="AZ151" s="114"/>
      <c r="BA151" s="114">
        <f>I151-F151</f>
        <v>3509.9827399999986</v>
      </c>
      <c r="BB151" s="114">
        <f>L151-I151</f>
        <v>3509.9827400000013</v>
      </c>
    </row>
    <row r="152" spans="1:54" x14ac:dyDescent="0.2">
      <c r="A152" s="96" t="s">
        <v>43</v>
      </c>
      <c r="D152" s="100">
        <f t="shared" ref="D152:L152" si="96">D49/$B$11</f>
        <v>0</v>
      </c>
      <c r="E152" s="101">
        <f t="shared" si="96"/>
        <v>872.4736650000001</v>
      </c>
      <c r="F152" s="102">
        <f t="shared" si="96"/>
        <v>1231.2715799999999</v>
      </c>
      <c r="G152" s="100">
        <f t="shared" si="96"/>
        <v>0</v>
      </c>
      <c r="H152" s="109">
        <f t="shared" si="96"/>
        <v>1557.9886875000002</v>
      </c>
      <c r="I152" s="102">
        <f t="shared" si="96"/>
        <v>2198.6992499999992</v>
      </c>
      <c r="J152" s="100">
        <f t="shared" si="96"/>
        <v>0</v>
      </c>
      <c r="K152" s="109">
        <f t="shared" si="96"/>
        <v>2243.5037100000004</v>
      </c>
      <c r="L152" s="102">
        <f t="shared" si="96"/>
        <v>3166.1269199999992</v>
      </c>
      <c r="AT152" s="61" t="s">
        <v>43</v>
      </c>
      <c r="AU152" s="114">
        <f t="shared" ref="AU152:AU178" si="97">H152-E152</f>
        <v>685.5150225000001</v>
      </c>
      <c r="AV152" s="114">
        <f t="shared" ref="AV152:AV178" si="98">K152-H152</f>
        <v>685.51502250000021</v>
      </c>
      <c r="AW152" s="114"/>
      <c r="AX152" s="114">
        <f t="shared" ref="AX152:AX178" si="99">G152-D152</f>
        <v>0</v>
      </c>
      <c r="AY152" s="114">
        <f t="shared" ref="AY152:AY178" si="100">J152-G152</f>
        <v>0</v>
      </c>
      <c r="AZ152" s="114"/>
      <c r="BA152" s="114">
        <f t="shared" ref="BA152:BA178" si="101">I152-F152</f>
        <v>967.42766999999935</v>
      </c>
      <c r="BB152" s="114">
        <f t="shared" ref="BB152:BB178" si="102">L152-I152</f>
        <v>967.42767000000003</v>
      </c>
    </row>
    <row r="153" spans="1:54" x14ac:dyDescent="0.2">
      <c r="A153" s="96" t="s">
        <v>44</v>
      </c>
      <c r="D153" s="100">
        <f t="shared" ref="D153:L153" si="103">D50/$B$11</f>
        <v>674.13163999999938</v>
      </c>
      <c r="E153" s="101">
        <f t="shared" si="103"/>
        <v>2769.8831300000002</v>
      </c>
      <c r="F153" s="102">
        <f t="shared" si="103"/>
        <v>3468.4669599999997</v>
      </c>
      <c r="G153" s="100">
        <f t="shared" si="103"/>
        <v>1203.8064999999988</v>
      </c>
      <c r="H153" s="109">
        <f t="shared" si="103"/>
        <v>4946.2198750000016</v>
      </c>
      <c r="I153" s="102">
        <f t="shared" si="103"/>
        <v>6193.6909999999989</v>
      </c>
      <c r="J153" s="100">
        <f t="shared" si="103"/>
        <v>1733.4813599999982</v>
      </c>
      <c r="K153" s="109">
        <f t="shared" si="103"/>
        <v>7122.5566200000003</v>
      </c>
      <c r="L153" s="102">
        <f t="shared" si="103"/>
        <v>8918.915039999998</v>
      </c>
      <c r="AT153" s="61" t="s">
        <v>44</v>
      </c>
      <c r="AU153" s="114">
        <f t="shared" si="97"/>
        <v>2176.3367450000014</v>
      </c>
      <c r="AV153" s="114">
        <f t="shared" si="98"/>
        <v>2176.3367449999987</v>
      </c>
      <c r="AW153" s="114"/>
      <c r="AX153" s="114">
        <f t="shared" si="99"/>
        <v>529.6748599999994</v>
      </c>
      <c r="AY153" s="114">
        <f t="shared" si="100"/>
        <v>529.6748599999994</v>
      </c>
      <c r="AZ153" s="114"/>
      <c r="BA153" s="114">
        <f t="shared" si="101"/>
        <v>2725.2240399999991</v>
      </c>
      <c r="BB153" s="114">
        <f t="shared" si="102"/>
        <v>2725.2240399999991</v>
      </c>
    </row>
    <row r="154" spans="1:54" x14ac:dyDescent="0.2">
      <c r="A154" s="96" t="s">
        <v>45</v>
      </c>
      <c r="D154" s="100">
        <f t="shared" ref="D154:L154" si="104">D51/$B$11</f>
        <v>542.99294000000066</v>
      </c>
      <c r="E154" s="101">
        <f t="shared" si="104"/>
        <v>1304.9903300000003</v>
      </c>
      <c r="F154" s="102">
        <f t="shared" si="104"/>
        <v>1558.9894600000005</v>
      </c>
      <c r="G154" s="100">
        <f t="shared" si="104"/>
        <v>969.63025000000107</v>
      </c>
      <c r="H154" s="109">
        <f t="shared" si="104"/>
        <v>2330.3398750000006</v>
      </c>
      <c r="I154" s="102">
        <f t="shared" si="104"/>
        <v>2783.9097500000007</v>
      </c>
      <c r="J154" s="100">
        <f t="shared" si="104"/>
        <v>1396.2675600000014</v>
      </c>
      <c r="K154" s="109">
        <f t="shared" si="104"/>
        <v>3355.6894200000006</v>
      </c>
      <c r="L154" s="102">
        <f t="shared" si="104"/>
        <v>4008.8300400000003</v>
      </c>
      <c r="AT154" s="61" t="s">
        <v>45</v>
      </c>
      <c r="AU154" s="114">
        <f t="shared" si="97"/>
        <v>1025.3495450000003</v>
      </c>
      <c r="AV154" s="114">
        <f t="shared" si="98"/>
        <v>1025.349545</v>
      </c>
      <c r="AW154" s="114"/>
      <c r="AX154" s="114">
        <f t="shared" si="99"/>
        <v>426.63731000000041</v>
      </c>
      <c r="AY154" s="114">
        <f t="shared" si="100"/>
        <v>426.6373100000003</v>
      </c>
      <c r="AZ154" s="114"/>
      <c r="BA154" s="114">
        <f t="shared" si="101"/>
        <v>1224.9202900000003</v>
      </c>
      <c r="BB154" s="114">
        <f t="shared" si="102"/>
        <v>1224.9202899999996</v>
      </c>
    </row>
    <row r="155" spans="1:54" x14ac:dyDescent="0.2">
      <c r="A155" s="96" t="s">
        <v>92</v>
      </c>
      <c r="D155" s="100">
        <f t="shared" ref="D155:L155" si="105">D52/$B$11</f>
        <v>9221.8597800000043</v>
      </c>
      <c r="E155" s="101">
        <f t="shared" si="105"/>
        <v>22468.969635000012</v>
      </c>
      <c r="F155" s="102">
        <f t="shared" si="105"/>
        <v>26884.672920000001</v>
      </c>
      <c r="G155" s="100">
        <f t="shared" si="105"/>
        <v>16467.606750000003</v>
      </c>
      <c r="H155" s="109">
        <f t="shared" si="105"/>
        <v>40123.160062500014</v>
      </c>
      <c r="I155" s="102">
        <f t="shared" si="105"/>
        <v>48008.344500000007</v>
      </c>
      <c r="J155" s="100">
        <f t="shared" si="105"/>
        <v>23713.35372000001</v>
      </c>
      <c r="K155" s="109">
        <f t="shared" si="105"/>
        <v>57777.350490000019</v>
      </c>
      <c r="L155" s="102">
        <f t="shared" si="105"/>
        <v>69132.016080000016</v>
      </c>
      <c r="AT155" s="64" t="s">
        <v>92</v>
      </c>
      <c r="AU155" s="114">
        <f t="shared" si="97"/>
        <v>17654.190427500002</v>
      </c>
      <c r="AV155" s="114">
        <f t="shared" si="98"/>
        <v>17654.190427500005</v>
      </c>
      <c r="AW155" s="114"/>
      <c r="AX155" s="114">
        <f t="shared" si="99"/>
        <v>7245.7469699999983</v>
      </c>
      <c r="AY155" s="114">
        <f t="shared" si="100"/>
        <v>7245.7469700000074</v>
      </c>
      <c r="AZ155" s="114"/>
      <c r="BA155" s="114">
        <f t="shared" si="101"/>
        <v>21123.671580000006</v>
      </c>
      <c r="BB155" s="114">
        <f t="shared" si="102"/>
        <v>21123.671580000009</v>
      </c>
    </row>
    <row r="156" spans="1:54" x14ac:dyDescent="0.2">
      <c r="A156" s="96" t="s">
        <v>47</v>
      </c>
      <c r="D156" s="100">
        <f t="shared" ref="D156:L156" si="106">D53/$B$11</f>
        <v>0</v>
      </c>
      <c r="E156" s="101">
        <f t="shared" si="106"/>
        <v>140.78953000000016</v>
      </c>
      <c r="F156" s="102">
        <f t="shared" si="106"/>
        <v>282.13695999999987</v>
      </c>
      <c r="G156" s="100">
        <f t="shared" si="106"/>
        <v>0</v>
      </c>
      <c r="H156" s="109">
        <f t="shared" si="106"/>
        <v>251.40987500000031</v>
      </c>
      <c r="I156" s="102">
        <f t="shared" si="106"/>
        <v>503.81599999999986</v>
      </c>
      <c r="J156" s="100">
        <f t="shared" si="106"/>
        <v>0</v>
      </c>
      <c r="K156" s="109">
        <f t="shared" si="106"/>
        <v>362.03022000000038</v>
      </c>
      <c r="L156" s="102">
        <f t="shared" si="106"/>
        <v>725.49503999999979</v>
      </c>
      <c r="AT156" s="61" t="s">
        <v>47</v>
      </c>
      <c r="AU156" s="114">
        <f t="shared" si="97"/>
        <v>110.62034500000016</v>
      </c>
      <c r="AV156" s="114">
        <f t="shared" si="98"/>
        <v>110.62034500000007</v>
      </c>
      <c r="AW156" s="114"/>
      <c r="AX156" s="114">
        <f t="shared" si="99"/>
        <v>0</v>
      </c>
      <c r="AY156" s="114">
        <f t="shared" si="100"/>
        <v>0</v>
      </c>
      <c r="AZ156" s="114"/>
      <c r="BA156" s="114">
        <f t="shared" si="101"/>
        <v>221.67903999999999</v>
      </c>
      <c r="BB156" s="114">
        <f t="shared" si="102"/>
        <v>221.67903999999993</v>
      </c>
    </row>
    <row r="157" spans="1:54" x14ac:dyDescent="0.2">
      <c r="A157" s="96" t="s">
        <v>48</v>
      </c>
      <c r="D157" s="100">
        <f t="shared" ref="D157:L157" si="107">D54/$B$11</f>
        <v>2121.8068200000002</v>
      </c>
      <c r="E157" s="101">
        <f t="shared" si="107"/>
        <v>2715.5822400000002</v>
      </c>
      <c r="F157" s="102">
        <f t="shared" si="107"/>
        <v>2913.5073800000005</v>
      </c>
      <c r="G157" s="100">
        <f t="shared" si="107"/>
        <v>3788.9407500000002</v>
      </c>
      <c r="H157" s="109">
        <f t="shared" si="107"/>
        <v>4849.2540000000017</v>
      </c>
      <c r="I157" s="102">
        <f t="shared" si="107"/>
        <v>5202.69175</v>
      </c>
      <c r="J157" s="100">
        <f t="shared" si="107"/>
        <v>5456.0746800000006</v>
      </c>
      <c r="K157" s="109">
        <f t="shared" si="107"/>
        <v>6982.9257600000019</v>
      </c>
      <c r="L157" s="102">
        <f t="shared" si="107"/>
        <v>7491.8761199999999</v>
      </c>
      <c r="AT157" s="61" t="s">
        <v>48</v>
      </c>
      <c r="AU157" s="114">
        <f t="shared" si="97"/>
        <v>2133.6717600000015</v>
      </c>
      <c r="AV157" s="114">
        <f t="shared" si="98"/>
        <v>2133.6717600000002</v>
      </c>
      <c r="AW157" s="114"/>
      <c r="AX157" s="114">
        <f t="shared" si="99"/>
        <v>1667.13393</v>
      </c>
      <c r="AY157" s="114">
        <f t="shared" si="100"/>
        <v>1667.1339300000004</v>
      </c>
      <c r="AZ157" s="114"/>
      <c r="BA157" s="114">
        <f t="shared" si="101"/>
        <v>2289.1843699999995</v>
      </c>
      <c r="BB157" s="114">
        <f t="shared" si="102"/>
        <v>2289.1843699999999</v>
      </c>
    </row>
    <row r="158" spans="1:54" x14ac:dyDescent="0.2">
      <c r="A158" s="96" t="s">
        <v>49</v>
      </c>
      <c r="D158" s="100">
        <f t="shared" ref="D158:L158" si="108">D55/$B$11</f>
        <v>2284.1107800000004</v>
      </c>
      <c r="E158" s="101">
        <f t="shared" si="108"/>
        <v>3395.0639100000008</v>
      </c>
      <c r="F158" s="102">
        <f t="shared" si="108"/>
        <v>3765.3816199999997</v>
      </c>
      <c r="G158" s="100">
        <f t="shared" si="108"/>
        <v>4078.7692500000012</v>
      </c>
      <c r="H158" s="109">
        <f t="shared" si="108"/>
        <v>6062.614125000001</v>
      </c>
      <c r="I158" s="102">
        <f t="shared" si="108"/>
        <v>6723.8957499999997</v>
      </c>
      <c r="J158" s="100">
        <f t="shared" si="108"/>
        <v>5873.4277200000006</v>
      </c>
      <c r="K158" s="109">
        <f t="shared" si="108"/>
        <v>8730.1643400000012</v>
      </c>
      <c r="L158" s="102">
        <f t="shared" si="108"/>
        <v>9682.4098799999992</v>
      </c>
      <c r="AT158" s="61" t="s">
        <v>49</v>
      </c>
      <c r="AU158" s="114">
        <f t="shared" si="97"/>
        <v>2667.5502150000002</v>
      </c>
      <c r="AV158" s="114">
        <f t="shared" si="98"/>
        <v>2667.5502150000002</v>
      </c>
      <c r="AW158" s="114"/>
      <c r="AX158" s="114">
        <f t="shared" si="99"/>
        <v>1794.6584700000008</v>
      </c>
      <c r="AY158" s="114">
        <f t="shared" si="100"/>
        <v>1794.6584699999994</v>
      </c>
      <c r="AZ158" s="114"/>
      <c r="BA158" s="114">
        <f t="shared" si="101"/>
        <v>2958.51413</v>
      </c>
      <c r="BB158" s="114">
        <f t="shared" si="102"/>
        <v>2958.5141299999996</v>
      </c>
    </row>
    <row r="159" spans="1:54" x14ac:dyDescent="0.2">
      <c r="A159" s="96" t="s">
        <v>50</v>
      </c>
      <c r="D159" s="100">
        <f t="shared" ref="D159:L159" si="109">D56/$B$11</f>
        <v>12300.135539999997</v>
      </c>
      <c r="E159" s="101">
        <f t="shared" si="109"/>
        <v>15388.751280000002</v>
      </c>
      <c r="F159" s="102">
        <f t="shared" si="109"/>
        <v>16418.289859999997</v>
      </c>
      <c r="G159" s="100">
        <f t="shared" si="109"/>
        <v>21964.527749999994</v>
      </c>
      <c r="H159" s="109">
        <f t="shared" si="109"/>
        <v>27479.913</v>
      </c>
      <c r="I159" s="102">
        <f t="shared" si="109"/>
        <v>29318.374749999992</v>
      </c>
      <c r="J159" s="100">
        <f t="shared" si="109"/>
        <v>31628.919959999999</v>
      </c>
      <c r="K159" s="109">
        <f t="shared" si="109"/>
        <v>39571.074719999997</v>
      </c>
      <c r="L159" s="102">
        <f t="shared" si="109"/>
        <v>42218.459639999994</v>
      </c>
      <c r="AT159" s="61" t="s">
        <v>50</v>
      </c>
      <c r="AU159" s="114">
        <f t="shared" si="97"/>
        <v>12091.161719999998</v>
      </c>
      <c r="AV159" s="114">
        <f t="shared" si="98"/>
        <v>12091.161719999996</v>
      </c>
      <c r="AW159" s="114"/>
      <c r="AX159" s="114">
        <f t="shared" si="99"/>
        <v>9664.3922099999963</v>
      </c>
      <c r="AY159" s="114">
        <f t="shared" si="100"/>
        <v>9664.3922100000054</v>
      </c>
      <c r="AZ159" s="114"/>
      <c r="BA159" s="114">
        <f t="shared" si="101"/>
        <v>12900.084889999995</v>
      </c>
      <c r="BB159" s="114">
        <f t="shared" si="102"/>
        <v>12900.084890000002</v>
      </c>
    </row>
    <row r="160" spans="1:54" x14ac:dyDescent="0.2">
      <c r="A160" s="96" t="s">
        <v>51</v>
      </c>
      <c r="D160" s="100">
        <f t="shared" ref="D160:L160" si="110">D57/$B$11</f>
        <v>9004.0868400000018</v>
      </c>
      <c r="E160" s="101">
        <f t="shared" si="110"/>
        <v>14852.04168</v>
      </c>
      <c r="F160" s="102">
        <f t="shared" si="110"/>
        <v>16801.359959999998</v>
      </c>
      <c r="G160" s="100">
        <f t="shared" si="110"/>
        <v>16078.726500000004</v>
      </c>
      <c r="H160" s="109">
        <f t="shared" si="110"/>
        <v>26521.503000000001</v>
      </c>
      <c r="I160" s="102">
        <f t="shared" si="110"/>
        <v>30002.428499999998</v>
      </c>
      <c r="J160" s="100">
        <f t="shared" si="110"/>
        <v>23153.366160000005</v>
      </c>
      <c r="K160" s="109">
        <f t="shared" si="110"/>
        <v>38190.964320000006</v>
      </c>
      <c r="L160" s="102">
        <f t="shared" si="110"/>
        <v>43203.497040000002</v>
      </c>
      <c r="AT160" s="61" t="s">
        <v>51</v>
      </c>
      <c r="AU160" s="114">
        <f t="shared" si="97"/>
        <v>11669.46132</v>
      </c>
      <c r="AV160" s="114">
        <f t="shared" si="98"/>
        <v>11669.461320000006</v>
      </c>
      <c r="AW160" s="114"/>
      <c r="AX160" s="114">
        <f t="shared" si="99"/>
        <v>7074.6396600000026</v>
      </c>
      <c r="AY160" s="114">
        <f t="shared" si="100"/>
        <v>7074.6396600000007</v>
      </c>
      <c r="AZ160" s="114"/>
      <c r="BA160" s="114">
        <f t="shared" si="101"/>
        <v>13201.06854</v>
      </c>
      <c r="BB160" s="114">
        <f t="shared" si="102"/>
        <v>13201.068540000004</v>
      </c>
    </row>
    <row r="161" spans="1:54" x14ac:dyDescent="0.2">
      <c r="A161" s="96" t="s">
        <v>52</v>
      </c>
      <c r="D161" s="100">
        <f t="shared" ref="D161:L161" si="111">D58/$B$11</f>
        <v>345.17882000000003</v>
      </c>
      <c r="E161" s="101">
        <f t="shared" si="111"/>
        <v>685.13406500000008</v>
      </c>
      <c r="F161" s="102">
        <f t="shared" si="111"/>
        <v>798.45247999999992</v>
      </c>
      <c r="G161" s="100">
        <f t="shared" si="111"/>
        <v>616.39075000000003</v>
      </c>
      <c r="H161" s="109">
        <f t="shared" si="111"/>
        <v>1223.4536875000001</v>
      </c>
      <c r="I161" s="102">
        <f t="shared" si="111"/>
        <v>1425.808</v>
      </c>
      <c r="J161" s="100">
        <f t="shared" si="111"/>
        <v>887.60267999999996</v>
      </c>
      <c r="K161" s="109">
        <f t="shared" si="111"/>
        <v>1761.7733099999998</v>
      </c>
      <c r="L161" s="102">
        <f t="shared" si="111"/>
        <v>2053.1635200000001</v>
      </c>
      <c r="AT161" s="61" t="s">
        <v>52</v>
      </c>
      <c r="AU161" s="114">
        <f t="shared" si="97"/>
        <v>538.31962250000004</v>
      </c>
      <c r="AV161" s="114">
        <f t="shared" si="98"/>
        <v>538.3196224999997</v>
      </c>
      <c r="AW161" s="114"/>
      <c r="AX161" s="114">
        <f t="shared" si="99"/>
        <v>271.21193</v>
      </c>
      <c r="AY161" s="114">
        <f t="shared" si="100"/>
        <v>271.21192999999994</v>
      </c>
      <c r="AZ161" s="114"/>
      <c r="BA161" s="114">
        <f t="shared" si="101"/>
        <v>627.35552000000007</v>
      </c>
      <c r="BB161" s="114">
        <f t="shared" si="102"/>
        <v>627.35552000000007</v>
      </c>
    </row>
    <row r="162" spans="1:54" x14ac:dyDescent="0.2">
      <c r="A162" s="96" t="s">
        <v>53</v>
      </c>
      <c r="D162" s="100">
        <f t="shared" ref="D162:L162" si="112">D59/$B$11</f>
        <v>8892.811760000006</v>
      </c>
      <c r="E162" s="101">
        <f t="shared" si="112"/>
        <v>14356.727945000004</v>
      </c>
      <c r="F162" s="102">
        <f t="shared" si="112"/>
        <v>16178.033340000002</v>
      </c>
      <c r="G162" s="100">
        <f t="shared" si="112"/>
        <v>15880.021000000008</v>
      </c>
      <c r="H162" s="109">
        <f t="shared" si="112"/>
        <v>25637.014187500008</v>
      </c>
      <c r="I162" s="102">
        <f t="shared" si="112"/>
        <v>28889.345250000002</v>
      </c>
      <c r="J162" s="100">
        <f t="shared" si="112"/>
        <v>22867.230240000008</v>
      </c>
      <c r="K162" s="109">
        <f t="shared" si="112"/>
        <v>36917.30043000001</v>
      </c>
      <c r="L162" s="102">
        <f t="shared" si="112"/>
        <v>41600.65716000001</v>
      </c>
      <c r="AT162" s="61" t="s">
        <v>53</v>
      </c>
      <c r="AU162" s="114">
        <f t="shared" si="97"/>
        <v>11280.286242500004</v>
      </c>
      <c r="AV162" s="114">
        <f t="shared" si="98"/>
        <v>11280.286242500002</v>
      </c>
      <c r="AW162" s="114"/>
      <c r="AX162" s="114">
        <f t="shared" si="99"/>
        <v>6987.209240000002</v>
      </c>
      <c r="AY162" s="114">
        <f t="shared" si="100"/>
        <v>6987.2092400000001</v>
      </c>
      <c r="AZ162" s="114"/>
      <c r="BA162" s="114">
        <f t="shared" si="101"/>
        <v>12711.31191</v>
      </c>
      <c r="BB162" s="114">
        <f t="shared" si="102"/>
        <v>12711.311910000008</v>
      </c>
    </row>
    <row r="163" spans="1:54" x14ac:dyDescent="0.2">
      <c r="A163" s="96" t="s">
        <v>54</v>
      </c>
      <c r="D163" s="100">
        <f t="shared" ref="D163:L163" si="113">D60/$B$11</f>
        <v>420.79897999999997</v>
      </c>
      <c r="E163" s="101">
        <f t="shared" si="113"/>
        <v>488.08465999999999</v>
      </c>
      <c r="F163" s="102">
        <f t="shared" si="113"/>
        <v>510.51321999999999</v>
      </c>
      <c r="G163" s="100">
        <f t="shared" si="113"/>
        <v>751.42674999999997</v>
      </c>
      <c r="H163" s="109">
        <f t="shared" si="113"/>
        <v>871.57974999999999</v>
      </c>
      <c r="I163" s="102">
        <f t="shared" si="113"/>
        <v>911.63074999999981</v>
      </c>
      <c r="J163" s="100">
        <f t="shared" si="113"/>
        <v>1082.0545199999999</v>
      </c>
      <c r="K163" s="109">
        <f t="shared" si="113"/>
        <v>1255.0748400000002</v>
      </c>
      <c r="L163" s="102">
        <f t="shared" si="113"/>
        <v>1312.7482799999998</v>
      </c>
      <c r="AT163" s="61" t="s">
        <v>54</v>
      </c>
      <c r="AU163" s="114">
        <f t="shared" si="97"/>
        <v>383.49509</v>
      </c>
      <c r="AV163" s="114">
        <f t="shared" si="98"/>
        <v>383.49509000000023</v>
      </c>
      <c r="AW163" s="114"/>
      <c r="AX163" s="114">
        <f t="shared" si="99"/>
        <v>330.62777</v>
      </c>
      <c r="AY163" s="114">
        <f t="shared" si="100"/>
        <v>330.62776999999994</v>
      </c>
      <c r="AZ163" s="114"/>
      <c r="BA163" s="114">
        <f t="shared" si="101"/>
        <v>401.11752999999982</v>
      </c>
      <c r="BB163" s="114">
        <f t="shared" si="102"/>
        <v>401.11752999999999</v>
      </c>
    </row>
    <row r="164" spans="1:54" x14ac:dyDescent="0.2">
      <c r="A164" s="96" t="s">
        <v>55</v>
      </c>
      <c r="D164" s="100">
        <f t="shared" ref="D164:L164" si="114">D61/$B$11</f>
        <v>0</v>
      </c>
      <c r="E164" s="101">
        <f t="shared" si="114"/>
        <v>17.593695000000114</v>
      </c>
      <c r="F164" s="102">
        <f t="shared" si="114"/>
        <v>110.52593999999995</v>
      </c>
      <c r="G164" s="100">
        <f t="shared" si="114"/>
        <v>0</v>
      </c>
      <c r="H164" s="109">
        <f t="shared" si="114"/>
        <v>31.417312500000207</v>
      </c>
      <c r="I164" s="102">
        <f t="shared" si="114"/>
        <v>197.36774999999989</v>
      </c>
      <c r="J164" s="100">
        <f t="shared" si="114"/>
        <v>0</v>
      </c>
      <c r="K164" s="109">
        <f t="shared" si="114"/>
        <v>45.240930000000304</v>
      </c>
      <c r="L164" s="102">
        <f t="shared" si="114"/>
        <v>284.20955999999984</v>
      </c>
      <c r="AT164" s="61" t="s">
        <v>55</v>
      </c>
      <c r="AU164" s="114">
        <f t="shared" si="97"/>
        <v>13.823617500000093</v>
      </c>
      <c r="AV164" s="114">
        <f t="shared" si="98"/>
        <v>13.823617500000097</v>
      </c>
      <c r="AW164" s="114"/>
      <c r="AX164" s="114">
        <f t="shared" si="99"/>
        <v>0</v>
      </c>
      <c r="AY164" s="114">
        <f t="shared" si="100"/>
        <v>0</v>
      </c>
      <c r="AZ164" s="114"/>
      <c r="BA164" s="114">
        <f t="shared" si="101"/>
        <v>86.841809999999938</v>
      </c>
      <c r="BB164" s="114">
        <f t="shared" si="102"/>
        <v>86.841809999999953</v>
      </c>
    </row>
    <row r="165" spans="1:54" x14ac:dyDescent="0.2">
      <c r="A165" s="96" t="s">
        <v>56</v>
      </c>
      <c r="D165" s="100">
        <f t="shared" ref="D165:L165" si="115">D62/$B$11</f>
        <v>0</v>
      </c>
      <c r="E165" s="101">
        <f t="shared" si="115"/>
        <v>0</v>
      </c>
      <c r="F165" s="102">
        <f t="shared" si="115"/>
        <v>89.638499999999951</v>
      </c>
      <c r="G165" s="100">
        <f t="shared" si="115"/>
        <v>0</v>
      </c>
      <c r="H165" s="109">
        <f t="shared" si="115"/>
        <v>0</v>
      </c>
      <c r="I165" s="102">
        <f t="shared" si="115"/>
        <v>160.06874999999994</v>
      </c>
      <c r="J165" s="100">
        <f t="shared" si="115"/>
        <v>0</v>
      </c>
      <c r="K165" s="109">
        <f t="shared" si="115"/>
        <v>0</v>
      </c>
      <c r="L165" s="102">
        <f t="shared" si="115"/>
        <v>230.49899999999988</v>
      </c>
      <c r="AT165" s="61" t="s">
        <v>56</v>
      </c>
      <c r="AU165" s="114">
        <f t="shared" si="97"/>
        <v>0</v>
      </c>
      <c r="AV165" s="114">
        <f t="shared" si="98"/>
        <v>0</v>
      </c>
      <c r="AW165" s="114"/>
      <c r="AX165" s="114">
        <f t="shared" si="99"/>
        <v>0</v>
      </c>
      <c r="AY165" s="114">
        <f t="shared" si="100"/>
        <v>0</v>
      </c>
      <c r="AZ165" s="114"/>
      <c r="BA165" s="114">
        <f t="shared" si="101"/>
        <v>70.430249999999987</v>
      </c>
      <c r="BB165" s="114">
        <f t="shared" si="102"/>
        <v>70.430249999999944</v>
      </c>
    </row>
    <row r="166" spans="1:54" x14ac:dyDescent="0.2">
      <c r="A166" s="96" t="s">
        <v>57</v>
      </c>
      <c r="D166" s="100">
        <f t="shared" ref="D166:L166" si="116">D63/$B$11</f>
        <v>313.97646000000003</v>
      </c>
      <c r="E166" s="101">
        <f t="shared" si="116"/>
        <v>451.84692000000013</v>
      </c>
      <c r="F166" s="102">
        <f t="shared" si="116"/>
        <v>497.80374</v>
      </c>
      <c r="G166" s="100">
        <f t="shared" si="116"/>
        <v>560.67225000000019</v>
      </c>
      <c r="H166" s="109">
        <f t="shared" si="116"/>
        <v>806.86950000000013</v>
      </c>
      <c r="I166" s="102">
        <f t="shared" si="116"/>
        <v>888.93525</v>
      </c>
      <c r="J166" s="100">
        <f t="shared" si="116"/>
        <v>807.36804000000018</v>
      </c>
      <c r="K166" s="109">
        <f t="shared" si="116"/>
        <v>1161.8920800000001</v>
      </c>
      <c r="L166" s="102">
        <f t="shared" si="116"/>
        <v>1280.0667600000002</v>
      </c>
      <c r="AT166" s="61" t="s">
        <v>57</v>
      </c>
      <c r="AU166" s="114">
        <f t="shared" si="97"/>
        <v>355.02258</v>
      </c>
      <c r="AV166" s="114">
        <f t="shared" si="98"/>
        <v>355.02257999999995</v>
      </c>
      <c r="AW166" s="114"/>
      <c r="AX166" s="114">
        <f t="shared" si="99"/>
        <v>246.69579000000016</v>
      </c>
      <c r="AY166" s="114">
        <f t="shared" si="100"/>
        <v>246.69578999999999</v>
      </c>
      <c r="AZ166" s="114"/>
      <c r="BA166" s="114">
        <f t="shared" si="101"/>
        <v>391.13150999999999</v>
      </c>
      <c r="BB166" s="114">
        <f t="shared" si="102"/>
        <v>391.13151000000016</v>
      </c>
    </row>
    <row r="167" spans="1:54" x14ac:dyDescent="0.2">
      <c r="A167" s="96" t="s">
        <v>58</v>
      </c>
      <c r="D167" s="100">
        <f t="shared" ref="D167:L167" si="117">D64/$B$11</f>
        <v>517.40318000000013</v>
      </c>
      <c r="E167" s="101">
        <f t="shared" si="117"/>
        <v>1509.2343350000003</v>
      </c>
      <c r="F167" s="102">
        <f t="shared" si="117"/>
        <v>1839.8447200000001</v>
      </c>
      <c r="G167" s="100">
        <f t="shared" si="117"/>
        <v>923.93425000000025</v>
      </c>
      <c r="H167" s="109">
        <f t="shared" si="117"/>
        <v>2695.0613125000009</v>
      </c>
      <c r="I167" s="102">
        <f t="shared" si="117"/>
        <v>3285.4369999999999</v>
      </c>
      <c r="J167" s="100">
        <f t="shared" si="117"/>
        <v>1330.4653200000002</v>
      </c>
      <c r="K167" s="109">
        <f t="shared" si="117"/>
        <v>3880.8882900000012</v>
      </c>
      <c r="L167" s="102">
        <f t="shared" si="117"/>
        <v>4731.0292799999997</v>
      </c>
      <c r="AT167" s="61" t="s">
        <v>58</v>
      </c>
      <c r="AU167" s="114">
        <f t="shared" si="97"/>
        <v>1185.8269775000006</v>
      </c>
      <c r="AV167" s="114">
        <f t="shared" si="98"/>
        <v>1185.8269775000003</v>
      </c>
      <c r="AW167" s="114"/>
      <c r="AX167" s="114">
        <f t="shared" si="99"/>
        <v>406.53107000000011</v>
      </c>
      <c r="AY167" s="114">
        <f t="shared" si="100"/>
        <v>406.53107</v>
      </c>
      <c r="AZ167" s="114"/>
      <c r="BA167" s="114">
        <f t="shared" si="101"/>
        <v>1445.5922799999998</v>
      </c>
      <c r="BB167" s="114">
        <f t="shared" si="102"/>
        <v>1445.5922799999998</v>
      </c>
    </row>
    <row r="168" spans="1:54" x14ac:dyDescent="0.2">
      <c r="A168" s="96" t="s">
        <v>59</v>
      </c>
      <c r="D168" s="100">
        <f t="shared" ref="D168:L168" si="118">D65/$B$11</f>
        <v>70.037379999999985</v>
      </c>
      <c r="E168" s="101">
        <f t="shared" si="118"/>
        <v>99.106734999999972</v>
      </c>
      <c r="F168" s="102">
        <f t="shared" si="118"/>
        <v>108.79651999999999</v>
      </c>
      <c r="G168" s="100">
        <f t="shared" si="118"/>
        <v>125.06674999999997</v>
      </c>
      <c r="H168" s="109">
        <f t="shared" si="118"/>
        <v>176.97631249999995</v>
      </c>
      <c r="I168" s="102">
        <f t="shared" si="118"/>
        <v>194.2794999999999</v>
      </c>
      <c r="J168" s="100">
        <f t="shared" si="118"/>
        <v>180.09611999999996</v>
      </c>
      <c r="K168" s="109">
        <f t="shared" si="118"/>
        <v>254.84588999999997</v>
      </c>
      <c r="L168" s="102">
        <f t="shared" si="118"/>
        <v>279.76247999999993</v>
      </c>
      <c r="AT168" s="61" t="s">
        <v>59</v>
      </c>
      <c r="AU168" s="114">
        <f t="shared" si="97"/>
        <v>77.869577499999977</v>
      </c>
      <c r="AV168" s="114">
        <f t="shared" si="98"/>
        <v>77.86957750000002</v>
      </c>
      <c r="AW168" s="114"/>
      <c r="AX168" s="114">
        <f t="shared" si="99"/>
        <v>55.029369999999986</v>
      </c>
      <c r="AY168" s="114">
        <f t="shared" si="100"/>
        <v>55.029369999999986</v>
      </c>
      <c r="AZ168" s="114"/>
      <c r="BA168" s="114">
        <f t="shared" si="101"/>
        <v>85.482979999999912</v>
      </c>
      <c r="BB168" s="114">
        <f t="shared" si="102"/>
        <v>85.482980000000026</v>
      </c>
    </row>
    <row r="169" spans="1:54" x14ac:dyDescent="0.2">
      <c r="A169" s="96" t="s">
        <v>60</v>
      </c>
      <c r="D169" s="100">
        <f t="shared" ref="D169:L169" si="119">D66/$B$11</f>
        <v>4527.4292000000005</v>
      </c>
      <c r="E169" s="101">
        <f t="shared" si="119"/>
        <v>6903.5960000000005</v>
      </c>
      <c r="F169" s="102">
        <f t="shared" si="119"/>
        <v>7695.6515999999983</v>
      </c>
      <c r="G169" s="100">
        <f t="shared" si="119"/>
        <v>8084.6949999999997</v>
      </c>
      <c r="H169" s="109">
        <f t="shared" si="119"/>
        <v>12327.85</v>
      </c>
      <c r="I169" s="102">
        <f t="shared" si="119"/>
        <v>13742.234999999995</v>
      </c>
      <c r="J169" s="100">
        <f t="shared" si="119"/>
        <v>11641.960799999999</v>
      </c>
      <c r="K169" s="109">
        <f t="shared" si="119"/>
        <v>17752.103999999999</v>
      </c>
      <c r="L169" s="102">
        <f t="shared" si="119"/>
        <v>19788.818399999996</v>
      </c>
      <c r="AT169" s="61" t="s">
        <v>60</v>
      </c>
      <c r="AU169" s="114">
        <f t="shared" si="97"/>
        <v>5424.2539999999999</v>
      </c>
      <c r="AV169" s="114">
        <f t="shared" si="98"/>
        <v>5424.253999999999</v>
      </c>
      <c r="AW169" s="114"/>
      <c r="AX169" s="114">
        <f t="shared" si="99"/>
        <v>3557.2657999999992</v>
      </c>
      <c r="AY169" s="114">
        <f t="shared" si="100"/>
        <v>3557.2657999999992</v>
      </c>
      <c r="AZ169" s="114"/>
      <c r="BA169" s="114">
        <f t="shared" si="101"/>
        <v>6046.5833999999968</v>
      </c>
      <c r="BB169" s="114">
        <f t="shared" si="102"/>
        <v>6046.5834000000013</v>
      </c>
    </row>
    <row r="170" spans="1:54" x14ac:dyDescent="0.2">
      <c r="A170" s="96" t="s">
        <v>61</v>
      </c>
      <c r="D170" s="100">
        <f t="shared" ref="D170:L170" si="120">D67/$B$11</f>
        <v>2370.8006000000005</v>
      </c>
      <c r="E170" s="101">
        <f t="shared" si="120"/>
        <v>3204.3761749999999</v>
      </c>
      <c r="F170" s="102">
        <f t="shared" si="120"/>
        <v>3482.2347000000004</v>
      </c>
      <c r="G170" s="100">
        <f t="shared" si="120"/>
        <v>4233.5725000000011</v>
      </c>
      <c r="H170" s="109">
        <f t="shared" si="120"/>
        <v>5722.1003125000016</v>
      </c>
      <c r="I170" s="102">
        <f t="shared" si="120"/>
        <v>6218.2762500000017</v>
      </c>
      <c r="J170" s="100">
        <f t="shared" si="120"/>
        <v>6096.3444000000009</v>
      </c>
      <c r="K170" s="109">
        <f t="shared" si="120"/>
        <v>8239.8244500000001</v>
      </c>
      <c r="L170" s="102">
        <f t="shared" si="120"/>
        <v>8954.3178000000007</v>
      </c>
      <c r="AT170" s="61" t="s">
        <v>61</v>
      </c>
      <c r="AU170" s="114">
        <f t="shared" si="97"/>
        <v>2517.7241375000017</v>
      </c>
      <c r="AV170" s="114">
        <f t="shared" si="98"/>
        <v>2517.7241374999985</v>
      </c>
      <c r="AW170" s="114"/>
      <c r="AX170" s="114">
        <f t="shared" si="99"/>
        <v>1862.7719000000006</v>
      </c>
      <c r="AY170" s="114">
        <f t="shared" si="100"/>
        <v>1862.7718999999997</v>
      </c>
      <c r="AZ170" s="114"/>
      <c r="BA170" s="114">
        <f t="shared" si="101"/>
        <v>2736.0415500000013</v>
      </c>
      <c r="BB170" s="114">
        <f t="shared" si="102"/>
        <v>2736.041549999999</v>
      </c>
    </row>
    <row r="171" spans="1:54" x14ac:dyDescent="0.2">
      <c r="A171" s="96" t="s">
        <v>62</v>
      </c>
      <c r="D171" s="100">
        <f t="shared" ref="D171:L171" si="121">D68/$B$11</f>
        <v>9129.6954000000023</v>
      </c>
      <c r="E171" s="101">
        <f t="shared" si="121"/>
        <v>14124.790050000001</v>
      </c>
      <c r="F171" s="102">
        <f t="shared" si="121"/>
        <v>15789.821599999997</v>
      </c>
      <c r="G171" s="100">
        <f t="shared" si="121"/>
        <v>16303.027500000004</v>
      </c>
      <c r="H171" s="109">
        <f t="shared" si="121"/>
        <v>25222.839375000007</v>
      </c>
      <c r="I171" s="102">
        <f t="shared" si="121"/>
        <v>28196.11</v>
      </c>
      <c r="J171" s="100">
        <f t="shared" si="121"/>
        <v>23476.359600000007</v>
      </c>
      <c r="K171" s="109">
        <f t="shared" si="121"/>
        <v>36320.888700000003</v>
      </c>
      <c r="L171" s="102">
        <f t="shared" si="121"/>
        <v>40602.398399999998</v>
      </c>
      <c r="AT171" s="61" t="s">
        <v>62</v>
      </c>
      <c r="AU171" s="114">
        <f t="shared" si="97"/>
        <v>11098.049325000005</v>
      </c>
      <c r="AV171" s="114">
        <f t="shared" si="98"/>
        <v>11098.049324999996</v>
      </c>
      <c r="AW171" s="114"/>
      <c r="AX171" s="114">
        <f t="shared" si="99"/>
        <v>7173.3321000000014</v>
      </c>
      <c r="AY171" s="114">
        <f t="shared" si="100"/>
        <v>7173.3321000000033</v>
      </c>
      <c r="AZ171" s="114"/>
      <c r="BA171" s="114">
        <f t="shared" si="101"/>
        <v>12406.288400000003</v>
      </c>
      <c r="BB171" s="114">
        <f t="shared" si="102"/>
        <v>12406.288399999998</v>
      </c>
    </row>
    <row r="172" spans="1:54" x14ac:dyDescent="0.2">
      <c r="A172" s="96" t="s">
        <v>63</v>
      </c>
      <c r="D172" s="100">
        <f t="shared" ref="D172:L172" si="122">D69/$B$11</f>
        <v>2481.96578</v>
      </c>
      <c r="E172" s="101">
        <f t="shared" si="122"/>
        <v>3114.0160099999998</v>
      </c>
      <c r="F172" s="102">
        <f t="shared" si="122"/>
        <v>3324.699419999999</v>
      </c>
      <c r="G172" s="100">
        <f t="shared" si="122"/>
        <v>4432.0817499999985</v>
      </c>
      <c r="H172" s="109">
        <f t="shared" si="122"/>
        <v>5560.7428749999999</v>
      </c>
      <c r="I172" s="102">
        <f t="shared" si="122"/>
        <v>5936.963249999998</v>
      </c>
      <c r="J172" s="100">
        <f t="shared" si="122"/>
        <v>6382.1977199999992</v>
      </c>
      <c r="K172" s="109">
        <f t="shared" si="122"/>
        <v>8007.4697399999995</v>
      </c>
      <c r="L172" s="102">
        <f t="shared" si="122"/>
        <v>8549.2270799999988</v>
      </c>
      <c r="AT172" s="61" t="s">
        <v>63</v>
      </c>
      <c r="AU172" s="114">
        <f t="shared" si="97"/>
        <v>2446.7268650000001</v>
      </c>
      <c r="AV172" s="114">
        <f t="shared" si="98"/>
        <v>2446.7268649999996</v>
      </c>
      <c r="AW172" s="114"/>
      <c r="AX172" s="114">
        <f t="shared" si="99"/>
        <v>1950.1159699999985</v>
      </c>
      <c r="AY172" s="114">
        <f t="shared" si="100"/>
        <v>1950.1159700000007</v>
      </c>
      <c r="AZ172" s="114"/>
      <c r="BA172" s="114">
        <f t="shared" si="101"/>
        <v>2612.263829999999</v>
      </c>
      <c r="BB172" s="114">
        <f t="shared" si="102"/>
        <v>2612.2638300000008</v>
      </c>
    </row>
    <row r="173" spans="1:54" x14ac:dyDescent="0.2">
      <c r="A173" s="96" t="s">
        <v>64</v>
      </c>
      <c r="D173" s="100">
        <f t="shared" ref="D173:L173" si="123">D70/$B$11</f>
        <v>0</v>
      </c>
      <c r="E173" s="101">
        <f t="shared" si="123"/>
        <v>320.25343000000095</v>
      </c>
      <c r="F173" s="102">
        <f t="shared" si="123"/>
        <v>1191.0225599999997</v>
      </c>
      <c r="G173" s="100">
        <f t="shared" si="123"/>
        <v>0</v>
      </c>
      <c r="H173" s="109">
        <f t="shared" si="123"/>
        <v>571.8811250000017</v>
      </c>
      <c r="I173" s="102">
        <f t="shared" si="123"/>
        <v>2126.8259999999991</v>
      </c>
      <c r="J173" s="100">
        <f t="shared" si="123"/>
        <v>0</v>
      </c>
      <c r="K173" s="109">
        <f t="shared" si="123"/>
        <v>823.5088200000024</v>
      </c>
      <c r="L173" s="102">
        <f t="shared" si="123"/>
        <v>3062.6294399999988</v>
      </c>
      <c r="AT173" s="61" t="s">
        <v>64</v>
      </c>
      <c r="AU173" s="114">
        <f t="shared" si="97"/>
        <v>251.62769500000076</v>
      </c>
      <c r="AV173" s="114">
        <f t="shared" si="98"/>
        <v>251.6276950000007</v>
      </c>
      <c r="AW173" s="114"/>
      <c r="AX173" s="114">
        <f t="shared" si="99"/>
        <v>0</v>
      </c>
      <c r="AY173" s="114">
        <f t="shared" si="100"/>
        <v>0</v>
      </c>
      <c r="AZ173" s="114"/>
      <c r="BA173" s="114">
        <f t="shared" si="101"/>
        <v>935.80343999999945</v>
      </c>
      <c r="BB173" s="114">
        <f t="shared" si="102"/>
        <v>935.80343999999968</v>
      </c>
    </row>
    <row r="174" spans="1:54" x14ac:dyDescent="0.2">
      <c r="A174" s="96" t="s">
        <v>65</v>
      </c>
      <c r="D174" s="100">
        <f t="shared" ref="D174:L174" si="124">D71/$B$11</f>
        <v>448.63504000000017</v>
      </c>
      <c r="E174" s="101">
        <f t="shared" si="124"/>
        <v>644.55328000000009</v>
      </c>
      <c r="F174" s="102">
        <f t="shared" si="124"/>
        <v>709.85936000000004</v>
      </c>
      <c r="G174" s="100">
        <f t="shared" si="124"/>
        <v>801.13400000000036</v>
      </c>
      <c r="H174" s="109">
        <f t="shared" si="124"/>
        <v>1150.9880000000003</v>
      </c>
      <c r="I174" s="102">
        <f t="shared" si="124"/>
        <v>1267.6060000000004</v>
      </c>
      <c r="J174" s="100">
        <f t="shared" si="124"/>
        <v>1153.6329600000004</v>
      </c>
      <c r="K174" s="109">
        <f t="shared" si="124"/>
        <v>1657.4227200000005</v>
      </c>
      <c r="L174" s="102">
        <f t="shared" si="124"/>
        <v>1825.3526400000003</v>
      </c>
      <c r="AT174" s="61" t="s">
        <v>65</v>
      </c>
      <c r="AU174" s="114">
        <f t="shared" si="97"/>
        <v>506.4347200000002</v>
      </c>
      <c r="AV174" s="114">
        <f t="shared" si="98"/>
        <v>506.4347200000002</v>
      </c>
      <c r="AW174" s="114"/>
      <c r="AX174" s="114">
        <f t="shared" si="99"/>
        <v>352.49896000000018</v>
      </c>
      <c r="AY174" s="114">
        <f t="shared" si="100"/>
        <v>352.49896000000001</v>
      </c>
      <c r="AZ174" s="114"/>
      <c r="BA174" s="114">
        <f t="shared" si="101"/>
        <v>557.74664000000041</v>
      </c>
      <c r="BB174" s="114">
        <f t="shared" si="102"/>
        <v>557.74663999999984</v>
      </c>
    </row>
    <row r="175" spans="1:54" x14ac:dyDescent="0.2">
      <c r="A175" s="96" t="s">
        <v>66</v>
      </c>
      <c r="D175" s="100">
        <f t="shared" ref="D175:L175" si="125">D72/$B$11</f>
        <v>0</v>
      </c>
      <c r="E175" s="101">
        <f t="shared" si="125"/>
        <v>729.48666000000048</v>
      </c>
      <c r="F175" s="102">
        <f t="shared" si="125"/>
        <v>987.03332</v>
      </c>
      <c r="G175" s="100">
        <f t="shared" si="125"/>
        <v>0</v>
      </c>
      <c r="H175" s="109">
        <f t="shared" si="125"/>
        <v>1302.6547500000006</v>
      </c>
      <c r="I175" s="102">
        <f t="shared" si="125"/>
        <v>1762.5594999999996</v>
      </c>
      <c r="J175" s="100">
        <f t="shared" si="125"/>
        <v>0</v>
      </c>
      <c r="K175" s="109">
        <f t="shared" si="125"/>
        <v>1875.8228400000007</v>
      </c>
      <c r="L175" s="102">
        <f t="shared" si="125"/>
        <v>2538.0856799999997</v>
      </c>
      <c r="AT175" s="61" t="s">
        <v>66</v>
      </c>
      <c r="AU175" s="114">
        <f t="shared" si="97"/>
        <v>573.16809000000012</v>
      </c>
      <c r="AV175" s="114">
        <f t="shared" si="98"/>
        <v>573.16809000000012</v>
      </c>
      <c r="AW175" s="114"/>
      <c r="AX175" s="114">
        <f t="shared" si="99"/>
        <v>0</v>
      </c>
      <c r="AY175" s="114">
        <f t="shared" si="100"/>
        <v>0</v>
      </c>
      <c r="AZ175" s="114"/>
      <c r="BA175" s="114">
        <f t="shared" si="101"/>
        <v>775.52617999999961</v>
      </c>
      <c r="BB175" s="114">
        <f t="shared" si="102"/>
        <v>775.52618000000007</v>
      </c>
    </row>
    <row r="176" spans="1:54" x14ac:dyDescent="0.2">
      <c r="A176" s="96" t="s">
        <v>67</v>
      </c>
      <c r="D176" s="100">
        <f t="shared" ref="D176:L176" si="126">D73/$B$11</f>
        <v>1082.9704200000003</v>
      </c>
      <c r="E176" s="101">
        <f t="shared" si="126"/>
        <v>1841.5653900000004</v>
      </c>
      <c r="F176" s="102">
        <f t="shared" si="126"/>
        <v>2094.4303800000002</v>
      </c>
      <c r="G176" s="100">
        <f t="shared" si="126"/>
        <v>1933.8757500000004</v>
      </c>
      <c r="H176" s="109">
        <f t="shared" si="126"/>
        <v>3288.5096250000006</v>
      </c>
      <c r="I176" s="102">
        <f t="shared" si="126"/>
        <v>3740.0542499999997</v>
      </c>
      <c r="J176" s="100">
        <f t="shared" si="126"/>
        <v>2784.7810800000002</v>
      </c>
      <c r="K176" s="109">
        <f t="shared" si="126"/>
        <v>4735.4538600000014</v>
      </c>
      <c r="L176" s="102">
        <f t="shared" si="126"/>
        <v>5385.6781199999996</v>
      </c>
      <c r="AT176" s="61" t="s">
        <v>67</v>
      </c>
      <c r="AU176" s="114">
        <f t="shared" si="97"/>
        <v>1446.9442350000002</v>
      </c>
      <c r="AV176" s="114">
        <f t="shared" si="98"/>
        <v>1446.9442350000008</v>
      </c>
      <c r="AW176" s="114"/>
      <c r="AX176" s="114">
        <f t="shared" si="99"/>
        <v>850.90533000000005</v>
      </c>
      <c r="AY176" s="114">
        <f t="shared" si="100"/>
        <v>850.90532999999982</v>
      </c>
      <c r="AZ176" s="114"/>
      <c r="BA176" s="114">
        <f t="shared" si="101"/>
        <v>1645.6238699999994</v>
      </c>
      <c r="BB176" s="114">
        <f t="shared" si="102"/>
        <v>1645.6238699999999</v>
      </c>
    </row>
    <row r="177" spans="1:54" x14ac:dyDescent="0.2">
      <c r="A177" s="96" t="s">
        <v>68</v>
      </c>
      <c r="D177" s="100">
        <f t="shared" ref="D177:L177" si="127">D74/$B$11</f>
        <v>775.75610000000017</v>
      </c>
      <c r="E177" s="101">
        <f t="shared" si="127"/>
        <v>1537.4145500000004</v>
      </c>
      <c r="F177" s="102">
        <f t="shared" si="127"/>
        <v>1791.3007</v>
      </c>
      <c r="G177" s="100">
        <f t="shared" si="127"/>
        <v>1385.2787500000004</v>
      </c>
      <c r="H177" s="109">
        <f t="shared" si="127"/>
        <v>2745.3831250000007</v>
      </c>
      <c r="I177" s="102">
        <f t="shared" si="127"/>
        <v>3198.7512500000007</v>
      </c>
      <c r="J177" s="100">
        <f t="shared" si="127"/>
        <v>1994.8014000000005</v>
      </c>
      <c r="K177" s="109">
        <f t="shared" si="127"/>
        <v>3953.3517000000011</v>
      </c>
      <c r="L177" s="102">
        <f t="shared" si="127"/>
        <v>4606.2018000000007</v>
      </c>
      <c r="AT177" s="61" t="s">
        <v>68</v>
      </c>
      <c r="AU177" s="114">
        <f t="shared" si="97"/>
        <v>1207.9685750000003</v>
      </c>
      <c r="AV177" s="114">
        <f t="shared" si="98"/>
        <v>1207.9685750000003</v>
      </c>
      <c r="AW177" s="114"/>
      <c r="AX177" s="114">
        <f t="shared" si="99"/>
        <v>609.52265000000023</v>
      </c>
      <c r="AY177" s="114">
        <f t="shared" si="100"/>
        <v>609.52265000000011</v>
      </c>
      <c r="AZ177" s="114"/>
      <c r="BA177" s="114">
        <f t="shared" si="101"/>
        <v>1407.4505500000007</v>
      </c>
      <c r="BB177" s="114">
        <f t="shared" si="102"/>
        <v>1407.45055</v>
      </c>
    </row>
    <row r="178" spans="1:54" ht="15" thickBot="1" x14ac:dyDescent="0.25">
      <c r="A178" s="97" t="s">
        <v>69</v>
      </c>
      <c r="D178" s="103">
        <f t="shared" ref="D178:L178" si="128">D75/$B$11</f>
        <v>903.15708000000438</v>
      </c>
      <c r="E178" s="104">
        <f t="shared" si="128"/>
        <v>9405.4187850000071</v>
      </c>
      <c r="F178" s="105">
        <f t="shared" si="128"/>
        <v>12239.506020000001</v>
      </c>
      <c r="G178" s="103">
        <f t="shared" si="128"/>
        <v>1612.780500000008</v>
      </c>
      <c r="H178" s="104">
        <f t="shared" si="128"/>
        <v>16795.39068750001</v>
      </c>
      <c r="I178" s="105">
        <f t="shared" si="128"/>
        <v>21856.260750000001</v>
      </c>
      <c r="J178" s="103">
        <f t="shared" si="128"/>
        <v>2322.403920000012</v>
      </c>
      <c r="K178" s="104">
        <f t="shared" si="128"/>
        <v>24185.362590000015</v>
      </c>
      <c r="L178" s="105">
        <f t="shared" si="128"/>
        <v>31473.015479999998</v>
      </c>
      <c r="AT178" s="61" t="s">
        <v>69</v>
      </c>
      <c r="AU178" s="114">
        <f t="shared" si="97"/>
        <v>7389.9719025000031</v>
      </c>
      <c r="AV178" s="114">
        <f t="shared" si="98"/>
        <v>7389.9719025000049</v>
      </c>
      <c r="AW178" s="115"/>
      <c r="AX178" s="114">
        <f t="shared" si="99"/>
        <v>709.62342000000365</v>
      </c>
      <c r="AY178" s="114">
        <f t="shared" si="100"/>
        <v>709.62342000000399</v>
      </c>
      <c r="AZ178" s="115"/>
      <c r="BA178" s="114">
        <f t="shared" si="101"/>
        <v>9616.7547300000006</v>
      </c>
      <c r="BB178" s="114">
        <f t="shared" si="102"/>
        <v>9616.7547299999969</v>
      </c>
    </row>
    <row r="179" spans="1:54" ht="16.5" thickTop="1" thickBot="1" x14ac:dyDescent="0.3">
      <c r="A179" s="110" t="s">
        <v>93</v>
      </c>
      <c r="D179" s="106">
        <f t="shared" ref="D179:L179" si="129">D77/$B$11</f>
        <v>70803.115180000008</v>
      </c>
      <c r="E179" s="107">
        <f t="shared" si="129"/>
        <v>127285.52581500002</v>
      </c>
      <c r="F179" s="108">
        <f t="shared" si="129"/>
        <v>147230.49557999999</v>
      </c>
      <c r="G179" s="106">
        <f t="shared" si="129"/>
        <v>126434.13425000005</v>
      </c>
      <c r="H179" s="107">
        <f t="shared" si="129"/>
        <v>227295.58181250002</v>
      </c>
      <c r="I179" s="108">
        <f t="shared" si="129"/>
        <v>262911.59924999997</v>
      </c>
      <c r="J179" s="106">
        <f t="shared" si="129"/>
        <v>182065.15332000004</v>
      </c>
      <c r="K179" s="107">
        <f t="shared" si="129"/>
        <v>327305.63781000004</v>
      </c>
      <c r="L179" s="108">
        <f t="shared" si="129"/>
        <v>378592.70292000001</v>
      </c>
      <c r="AT179" s="67"/>
      <c r="AU179" s="114"/>
      <c r="AV179" s="114"/>
      <c r="AW179" s="114"/>
      <c r="AX179" s="114"/>
      <c r="AY179" s="114"/>
      <c r="AZ179" s="114"/>
      <c r="BA179" s="114"/>
      <c r="BB179" s="114"/>
    </row>
    <row r="180" spans="1:54" x14ac:dyDescent="0.2">
      <c r="A180" s="81"/>
      <c r="AU180" s="114"/>
      <c r="AV180" s="114"/>
      <c r="AW180" s="114"/>
      <c r="AX180" s="114"/>
      <c r="AY180" s="114"/>
      <c r="AZ180" s="114"/>
      <c r="BA180" s="114"/>
      <c r="BB180" s="114"/>
    </row>
    <row r="182" spans="1:54" ht="15" thickBot="1" x14ac:dyDescent="0.25"/>
    <row r="183" spans="1:54" ht="15" thickBot="1" x14ac:dyDescent="0.25">
      <c r="D183" s="204" t="s">
        <v>112</v>
      </c>
      <c r="E183" s="205" t="s">
        <v>112</v>
      </c>
      <c r="F183" s="206" t="s">
        <v>112</v>
      </c>
      <c r="G183" s="204" t="s">
        <v>113</v>
      </c>
      <c r="H183" s="205" t="s">
        <v>113</v>
      </c>
      <c r="I183" s="206" t="s">
        <v>113</v>
      </c>
      <c r="J183" s="204" t="s">
        <v>114</v>
      </c>
      <c r="K183" s="205" t="s">
        <v>114</v>
      </c>
      <c r="L183" s="206" t="s">
        <v>114</v>
      </c>
    </row>
    <row r="184" spans="1:54" ht="15" x14ac:dyDescent="0.25">
      <c r="A184" s="145" t="s">
        <v>111</v>
      </c>
      <c r="D184" s="91" t="str">
        <f t="shared" ref="D184:L184" si="130">D150</f>
        <v>40% target</v>
      </c>
      <c r="E184" s="94" t="str">
        <f t="shared" si="130"/>
        <v>55% target</v>
      </c>
      <c r="F184" s="93" t="str">
        <f t="shared" si="130"/>
        <v>60% target</v>
      </c>
      <c r="G184" s="91" t="str">
        <f t="shared" si="130"/>
        <v>40% target</v>
      </c>
      <c r="H184" s="94" t="str">
        <f t="shared" si="130"/>
        <v>55% target</v>
      </c>
      <c r="I184" s="93" t="str">
        <f t="shared" si="130"/>
        <v>60% target</v>
      </c>
      <c r="J184" s="91" t="str">
        <f t="shared" si="130"/>
        <v>40% target</v>
      </c>
      <c r="K184" s="94" t="str">
        <f t="shared" si="130"/>
        <v>55% target</v>
      </c>
      <c r="L184" s="93" t="str">
        <f t="shared" si="130"/>
        <v>60% target</v>
      </c>
    </row>
    <row r="185" spans="1:54" x14ac:dyDescent="0.2">
      <c r="A185" s="96" t="s">
        <v>120</v>
      </c>
      <c r="D185" s="139">
        <f t="shared" ref="D185:L185" si="131">D77/1000</f>
        <v>849.63738216000013</v>
      </c>
      <c r="E185" s="140">
        <f t="shared" si="131"/>
        <v>1527.4263097800003</v>
      </c>
      <c r="F185" s="141">
        <f t="shared" si="131"/>
        <v>1766.7659469599998</v>
      </c>
      <c r="G185" s="139">
        <f t="shared" si="131"/>
        <v>1517.2096110000005</v>
      </c>
      <c r="H185" s="140">
        <f t="shared" si="131"/>
        <v>2727.5469817500002</v>
      </c>
      <c r="I185" s="141">
        <f t="shared" si="131"/>
        <v>3154.9391909999995</v>
      </c>
      <c r="J185" s="139">
        <f t="shared" si="131"/>
        <v>2184.7818398400004</v>
      </c>
      <c r="K185" s="140">
        <f t="shared" si="131"/>
        <v>3927.6676537200005</v>
      </c>
      <c r="L185" s="141">
        <f t="shared" si="131"/>
        <v>4543.1124350399996</v>
      </c>
    </row>
    <row r="186" spans="1:54" x14ac:dyDescent="0.2">
      <c r="A186" s="96" t="str">
        <f>A81</f>
        <v>Annual UTM per capita (period 2018-2030)</v>
      </c>
      <c r="D186" s="139">
        <f t="shared" ref="D186:L186" si="132">D112</f>
        <v>138.31434885719869</v>
      </c>
      <c r="E186" s="140">
        <f t="shared" si="132"/>
        <v>248.65310766751318</v>
      </c>
      <c r="F186" s="141">
        <f t="shared" si="132"/>
        <v>287.61573662824765</v>
      </c>
      <c r="G186" s="139">
        <f t="shared" si="132"/>
        <v>246.98990867356915</v>
      </c>
      <c r="H186" s="140">
        <f t="shared" si="132"/>
        <v>444.0234065491307</v>
      </c>
      <c r="I186" s="141">
        <f t="shared" si="132"/>
        <v>513.59952969329936</v>
      </c>
      <c r="J186" s="139">
        <f t="shared" si="132"/>
        <v>355.66546848993949</v>
      </c>
      <c r="K186" s="140">
        <f t="shared" si="132"/>
        <v>639.39370543074824</v>
      </c>
      <c r="L186" s="141">
        <f t="shared" si="132"/>
        <v>739.58332275835119</v>
      </c>
    </row>
    <row r="187" spans="1:54" x14ac:dyDescent="0.2">
      <c r="A187" s="96" t="str">
        <f>A115</f>
        <v>Annual UTM as share of GDP (2018-2030)</v>
      </c>
      <c r="D187" s="200">
        <f t="shared" ref="D187:L187" si="133">D146</f>
        <v>4.4435146988701709E-3</v>
      </c>
      <c r="E187" s="201">
        <f t="shared" si="133"/>
        <v>7.9882799432550496E-3</v>
      </c>
      <c r="F187" s="202">
        <f t="shared" si="133"/>
        <v>9.2400012283141708E-3</v>
      </c>
      <c r="G187" s="200">
        <f t="shared" si="133"/>
        <v>7.934847676553879E-3</v>
      </c>
      <c r="H187" s="201">
        <f t="shared" si="133"/>
        <v>1.4264785612955445E-2</v>
      </c>
      <c r="I187" s="202">
        <f t="shared" si="133"/>
        <v>1.650000219341816E-2</v>
      </c>
      <c r="J187" s="200">
        <f t="shared" si="133"/>
        <v>1.1426180654237585E-2</v>
      </c>
      <c r="K187" s="201">
        <f t="shared" si="133"/>
        <v>2.0541291282655843E-2</v>
      </c>
      <c r="L187" s="202">
        <f t="shared" si="133"/>
        <v>2.3760003158522155E-2</v>
      </c>
    </row>
    <row r="188" spans="1:54" ht="15" thickBot="1" x14ac:dyDescent="0.25">
      <c r="A188" s="110" t="s">
        <v>119</v>
      </c>
      <c r="D188" s="142">
        <f>D179/1000</f>
        <v>70.803115180000006</v>
      </c>
      <c r="E188" s="143">
        <f t="shared" ref="E188:L188" si="134">E179/1000</f>
        <v>127.28552581500001</v>
      </c>
      <c r="F188" s="144">
        <f t="shared" si="134"/>
        <v>147.23049558</v>
      </c>
      <c r="G188" s="142">
        <f t="shared" si="134"/>
        <v>126.43413425000004</v>
      </c>
      <c r="H188" s="143">
        <f t="shared" si="134"/>
        <v>227.29558181250002</v>
      </c>
      <c r="I188" s="144">
        <f t="shared" si="134"/>
        <v>262.91159924999999</v>
      </c>
      <c r="J188" s="142">
        <f t="shared" si="134"/>
        <v>182.06515332000004</v>
      </c>
      <c r="K188" s="143">
        <f t="shared" si="134"/>
        <v>327.30563781000006</v>
      </c>
      <c r="L188" s="144">
        <f t="shared" si="134"/>
        <v>378.59270292000002</v>
      </c>
    </row>
    <row r="190" spans="1:54" x14ac:dyDescent="0.2">
      <c r="D190" s="213"/>
      <c r="E190" s="213"/>
      <c r="F190" s="213"/>
      <c r="G190" s="213"/>
      <c r="H190" s="213"/>
      <c r="I190" s="213"/>
      <c r="J190" s="213"/>
      <c r="K190" s="213"/>
      <c r="L190" s="213"/>
    </row>
    <row r="196" spans="5:5" x14ac:dyDescent="0.2">
      <c r="E196" s="55"/>
    </row>
    <row r="197" spans="5:5" x14ac:dyDescent="0.2">
      <c r="E197" s="63"/>
    </row>
    <row r="198" spans="5:5" x14ac:dyDescent="0.2">
      <c r="E198" s="63"/>
    </row>
    <row r="199" spans="5:5" x14ac:dyDescent="0.2">
      <c r="E199" s="63"/>
    </row>
    <row r="200" spans="5:5" x14ac:dyDescent="0.2">
      <c r="E200" s="63"/>
    </row>
    <row r="201" spans="5:5" x14ac:dyDescent="0.2">
      <c r="E201" s="63"/>
    </row>
    <row r="202" spans="5:5" x14ac:dyDescent="0.2">
      <c r="E202" s="63"/>
    </row>
    <row r="203" spans="5:5" x14ac:dyDescent="0.2">
      <c r="E203" s="63"/>
    </row>
    <row r="204" spans="5:5" x14ac:dyDescent="0.2">
      <c r="E204" s="63"/>
    </row>
    <row r="205" spans="5:5" x14ac:dyDescent="0.2">
      <c r="E205" s="63"/>
    </row>
    <row r="206" spans="5:5" x14ac:dyDescent="0.2">
      <c r="E206" s="63"/>
    </row>
    <row r="207" spans="5:5" x14ac:dyDescent="0.2">
      <c r="E207" s="63"/>
    </row>
    <row r="208" spans="5:5" x14ac:dyDescent="0.2">
      <c r="E208" s="63"/>
    </row>
    <row r="209" spans="5:5" x14ac:dyDescent="0.2">
      <c r="E209" s="63"/>
    </row>
    <row r="210" spans="5:5" x14ac:dyDescent="0.2">
      <c r="E210" s="63"/>
    </row>
    <row r="211" spans="5:5" x14ac:dyDescent="0.2">
      <c r="E211" s="63"/>
    </row>
    <row r="212" spans="5:5" x14ac:dyDescent="0.2">
      <c r="E212" s="63"/>
    </row>
    <row r="213" spans="5:5" x14ac:dyDescent="0.2">
      <c r="E213" s="63"/>
    </row>
    <row r="214" spans="5:5" x14ac:dyDescent="0.2">
      <c r="E214" s="63"/>
    </row>
    <row r="215" spans="5:5" x14ac:dyDescent="0.2">
      <c r="E215" s="63"/>
    </row>
    <row r="216" spans="5:5" x14ac:dyDescent="0.2">
      <c r="E216" s="63"/>
    </row>
    <row r="217" spans="5:5" x14ac:dyDescent="0.2">
      <c r="E217" s="63"/>
    </row>
    <row r="218" spans="5:5" x14ac:dyDescent="0.2">
      <c r="E218" s="63"/>
    </row>
    <row r="219" spans="5:5" x14ac:dyDescent="0.2">
      <c r="E219" s="63"/>
    </row>
    <row r="220" spans="5:5" x14ac:dyDescent="0.2">
      <c r="E220" s="63"/>
    </row>
    <row r="221" spans="5:5" x14ac:dyDescent="0.2">
      <c r="E221" s="63"/>
    </row>
    <row r="222" spans="5:5" x14ac:dyDescent="0.2">
      <c r="E222" s="63"/>
    </row>
    <row r="223" spans="5:5" x14ac:dyDescent="0.2">
      <c r="E223" s="63"/>
    </row>
    <row r="224" spans="5:5" x14ac:dyDescent="0.2">
      <c r="E224" s="63"/>
    </row>
    <row r="225" spans="5:5" ht="15" x14ac:dyDescent="0.25">
      <c r="E225" s="71"/>
    </row>
    <row r="231" spans="5:5" x14ac:dyDescent="0.2">
      <c r="E231" s="55"/>
    </row>
    <row r="232" spans="5:5" x14ac:dyDescent="0.2">
      <c r="E232" s="69"/>
    </row>
    <row r="233" spans="5:5" x14ac:dyDescent="0.2">
      <c r="E233" s="69"/>
    </row>
    <row r="234" spans="5:5" x14ac:dyDescent="0.2">
      <c r="E234" s="69"/>
    </row>
    <row r="235" spans="5:5" x14ac:dyDescent="0.2">
      <c r="E235" s="69"/>
    </row>
    <row r="236" spans="5:5" x14ac:dyDescent="0.2">
      <c r="E236" s="69"/>
    </row>
    <row r="237" spans="5:5" x14ac:dyDescent="0.2">
      <c r="E237" s="69"/>
    </row>
    <row r="238" spans="5:5" x14ac:dyDescent="0.2">
      <c r="E238" s="69"/>
    </row>
    <row r="239" spans="5:5" x14ac:dyDescent="0.2">
      <c r="E239" s="69"/>
    </row>
    <row r="240" spans="5:5" x14ac:dyDescent="0.2">
      <c r="E240" s="69"/>
    </row>
    <row r="241" spans="5:5" x14ac:dyDescent="0.2">
      <c r="E241" s="69"/>
    </row>
    <row r="242" spans="5:5" x14ac:dyDescent="0.2">
      <c r="E242" s="69"/>
    </row>
    <row r="243" spans="5:5" x14ac:dyDescent="0.2">
      <c r="E243" s="69"/>
    </row>
    <row r="244" spans="5:5" x14ac:dyDescent="0.2">
      <c r="E244" s="69"/>
    </row>
    <row r="245" spans="5:5" x14ac:dyDescent="0.2">
      <c r="E245" s="69"/>
    </row>
    <row r="246" spans="5:5" x14ac:dyDescent="0.2">
      <c r="E246" s="69"/>
    </row>
    <row r="247" spans="5:5" x14ac:dyDescent="0.2">
      <c r="E247" s="69"/>
    </row>
    <row r="248" spans="5:5" x14ac:dyDescent="0.2">
      <c r="E248" s="69"/>
    </row>
    <row r="249" spans="5:5" x14ac:dyDescent="0.2">
      <c r="E249" s="69"/>
    </row>
    <row r="250" spans="5:5" x14ac:dyDescent="0.2">
      <c r="E250" s="69"/>
    </row>
    <row r="251" spans="5:5" x14ac:dyDescent="0.2">
      <c r="E251" s="69"/>
    </row>
    <row r="252" spans="5:5" x14ac:dyDescent="0.2">
      <c r="E252" s="69"/>
    </row>
    <row r="253" spans="5:5" x14ac:dyDescent="0.2">
      <c r="E253" s="69"/>
    </row>
    <row r="254" spans="5:5" x14ac:dyDescent="0.2">
      <c r="E254" s="69"/>
    </row>
    <row r="255" spans="5:5" x14ac:dyDescent="0.2">
      <c r="E255" s="69"/>
    </row>
    <row r="256" spans="5:5" x14ac:dyDescent="0.2">
      <c r="E256" s="69"/>
    </row>
    <row r="257" spans="5:5" x14ac:dyDescent="0.2">
      <c r="E257" s="69"/>
    </row>
    <row r="258" spans="5:5" x14ac:dyDescent="0.2">
      <c r="E258" s="69"/>
    </row>
    <row r="259" spans="5:5" x14ac:dyDescent="0.2">
      <c r="E259" s="69"/>
    </row>
    <row r="260" spans="5:5" x14ac:dyDescent="0.2">
      <c r="E260" s="69"/>
    </row>
    <row r="261" spans="5:5" x14ac:dyDescent="0.2">
      <c r="E261" s="69"/>
    </row>
  </sheetData>
  <mergeCells count="22">
    <mergeCell ref="AX81:AY81"/>
    <mergeCell ref="BA81:BB81"/>
    <mergeCell ref="J46:L46"/>
    <mergeCell ref="D81:F81"/>
    <mergeCell ref="G81:I81"/>
    <mergeCell ref="J81:L81"/>
    <mergeCell ref="AU81:AV81"/>
    <mergeCell ref="D183:F183"/>
    <mergeCell ref="G183:I183"/>
    <mergeCell ref="J183:L183"/>
    <mergeCell ref="D13:F13"/>
    <mergeCell ref="D115:F115"/>
    <mergeCell ref="G115:I115"/>
    <mergeCell ref="J115:L115"/>
    <mergeCell ref="J13:L13"/>
    <mergeCell ref="D46:F46"/>
    <mergeCell ref="G46:I46"/>
    <mergeCell ref="AT115:AW115"/>
    <mergeCell ref="D149:F149"/>
    <mergeCell ref="G149:I149"/>
    <mergeCell ref="J149:L149"/>
    <mergeCell ref="AT149:AW149"/>
  </mergeCells>
  <conditionalFormatting sqref="C117:C145 B112:C112">
    <cfRule type="cellIs" dxfId="6" priority="8" stopIfTrue="1" operator="lessThan">
      <formula>0.5</formula>
    </cfRule>
  </conditionalFormatting>
  <conditionalFormatting sqref="C83:C110">
    <cfRule type="cellIs" dxfId="5" priority="6" stopIfTrue="1" operator="lessThan">
      <formula>0.5</formula>
    </cfRule>
  </conditionalFormatting>
  <conditionalFormatting sqref="C146">
    <cfRule type="cellIs" dxfId="4" priority="9" stopIfTrue="1" operator="lessThan">
      <formula>0.5</formula>
    </cfRule>
  </conditionalFormatting>
  <conditionalFormatting sqref="B83:B110">
    <cfRule type="cellIs" dxfId="3" priority="4" stopIfTrue="1" operator="lessThan">
      <formula>0.5</formula>
    </cfRule>
  </conditionalFormatting>
  <conditionalFormatting sqref="C111">
    <cfRule type="cellIs" dxfId="2" priority="2" stopIfTrue="1" operator="lessThan">
      <formula>0.5</formula>
    </cfRule>
  </conditionalFormatting>
  <conditionalFormatting sqref="B111">
    <cfRule type="cellIs" dxfId="1" priority="1" stopIfTrue="1" operator="lessThan">
      <formula>0.5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799"/>
  <sheetViews>
    <sheetView zoomScale="85" zoomScaleNormal="85" workbookViewId="0">
      <pane xSplit="1" topLeftCell="B1" activePane="topRight" state="frozen"/>
      <selection activeCell="A80" sqref="A80"/>
      <selection pane="topRight" activeCell="F30" sqref="F30"/>
    </sheetView>
  </sheetViews>
  <sheetFormatPr defaultColWidth="8.625" defaultRowHeight="14.25" x14ac:dyDescent="0.2"/>
  <cols>
    <col min="1" max="1" width="18.625" style="148" customWidth="1"/>
    <col min="2" max="4" width="13.125" style="147" bestFit="1" customWidth="1"/>
    <col min="5" max="5" width="15.625" style="147" bestFit="1" customWidth="1"/>
    <col min="6" max="30" width="13.125" style="147" bestFit="1" customWidth="1"/>
    <col min="31" max="42" width="13.125" style="148" bestFit="1" customWidth="1"/>
    <col min="43" max="16384" width="8.625" style="148"/>
  </cols>
  <sheetData>
    <row r="1" spans="1:30" x14ac:dyDescent="0.2">
      <c r="A1" s="72" t="s">
        <v>0</v>
      </c>
    </row>
    <row r="3" spans="1:30" x14ac:dyDescent="0.2">
      <c r="A3" s="72" t="s">
        <v>1</v>
      </c>
      <c r="B3" s="74">
        <v>43991.40415509259</v>
      </c>
      <c r="E3" s="149"/>
    </row>
    <row r="4" spans="1:30" x14ac:dyDescent="0.2">
      <c r="A4" s="72" t="s">
        <v>2</v>
      </c>
      <c r="B4" s="74">
        <v>44046.606465694444</v>
      </c>
    </row>
    <row r="5" spans="1:30" x14ac:dyDescent="0.2">
      <c r="A5" s="72" t="s">
        <v>3</v>
      </c>
      <c r="B5" s="74" t="s">
        <v>4</v>
      </c>
      <c r="F5" s="73"/>
      <c r="G5" s="73"/>
    </row>
    <row r="7" spans="1:30" x14ac:dyDescent="0.2">
      <c r="A7" s="72" t="s">
        <v>5</v>
      </c>
      <c r="B7" s="74" t="s">
        <v>6</v>
      </c>
    </row>
    <row r="8" spans="1:30" x14ac:dyDescent="0.2">
      <c r="A8" s="72" t="s">
        <v>7</v>
      </c>
      <c r="B8" s="74" t="s">
        <v>8</v>
      </c>
    </row>
    <row r="9" spans="1:30" x14ac:dyDescent="0.2">
      <c r="A9" s="72" t="s">
        <v>9</v>
      </c>
      <c r="B9" s="74" t="s">
        <v>10</v>
      </c>
    </row>
    <row r="10" spans="1:30" ht="15" thickBot="1" x14ac:dyDescent="0.25"/>
    <row r="11" spans="1:30" x14ac:dyDescent="0.2">
      <c r="A11" s="150" t="s">
        <v>11</v>
      </c>
      <c r="B11" s="152" t="s">
        <v>12</v>
      </c>
      <c r="C11" s="153" t="s">
        <v>13</v>
      </c>
      <c r="D11" s="153" t="s">
        <v>14</v>
      </c>
      <c r="E11" s="153" t="s">
        <v>15</v>
      </c>
      <c r="F11" s="153" t="s">
        <v>16</v>
      </c>
      <c r="G11" s="153" t="s">
        <v>17</v>
      </c>
      <c r="H11" s="153" t="s">
        <v>18</v>
      </c>
      <c r="I11" s="153" t="s">
        <v>19</v>
      </c>
      <c r="J11" s="153" t="s">
        <v>20</v>
      </c>
      <c r="K11" s="153" t="s">
        <v>21</v>
      </c>
      <c r="L11" s="153" t="s">
        <v>22</v>
      </c>
      <c r="M11" s="153" t="s">
        <v>23</v>
      </c>
      <c r="N11" s="153" t="s">
        <v>24</v>
      </c>
      <c r="O11" s="153" t="s">
        <v>25</v>
      </c>
      <c r="P11" s="153" t="s">
        <v>26</v>
      </c>
      <c r="Q11" s="153" t="s">
        <v>27</v>
      </c>
      <c r="R11" s="153" t="s">
        <v>28</v>
      </c>
      <c r="S11" s="153" t="s">
        <v>29</v>
      </c>
      <c r="T11" s="153" t="s">
        <v>30</v>
      </c>
      <c r="U11" s="153" t="s">
        <v>31</v>
      </c>
      <c r="V11" s="153" t="s">
        <v>32</v>
      </c>
      <c r="W11" s="153" t="s">
        <v>33</v>
      </c>
      <c r="X11" s="153" t="s">
        <v>34</v>
      </c>
      <c r="Y11" s="153" t="s">
        <v>35</v>
      </c>
      <c r="Z11" s="153" t="s">
        <v>36</v>
      </c>
      <c r="AA11" s="153" t="s">
        <v>37</v>
      </c>
      <c r="AB11" s="153" t="s">
        <v>38</v>
      </c>
      <c r="AC11" s="153" t="s">
        <v>39</v>
      </c>
      <c r="AD11" s="154" t="s">
        <v>40</v>
      </c>
    </row>
    <row r="12" spans="1:30" x14ac:dyDescent="0.2">
      <c r="A12" s="150" t="s">
        <v>41</v>
      </c>
      <c r="B12" s="155">
        <v>5397259.2699999996</v>
      </c>
      <c r="C12" s="156">
        <v>5275950.7699999996</v>
      </c>
      <c r="D12" s="156">
        <v>5134653.6399999997</v>
      </c>
      <c r="E12" s="156">
        <v>5033892.24</v>
      </c>
      <c r="F12" s="156">
        <v>4998986.54</v>
      </c>
      <c r="G12" s="156">
        <v>5026146.9800000004</v>
      </c>
      <c r="H12" s="156">
        <v>5110011.83</v>
      </c>
      <c r="I12" s="156">
        <v>5018364.2300000004</v>
      </c>
      <c r="J12" s="156">
        <v>4962704.3899999997</v>
      </c>
      <c r="K12" s="156">
        <v>4844543.28</v>
      </c>
      <c r="L12" s="156">
        <v>4856410.26</v>
      </c>
      <c r="M12" s="156">
        <v>4888245.21</v>
      </c>
      <c r="N12" s="156">
        <v>4871512.8600000003</v>
      </c>
      <c r="O12" s="156">
        <v>4981413.95</v>
      </c>
      <c r="P12" s="156">
        <v>4953774.8600000003</v>
      </c>
      <c r="Q12" s="156">
        <v>4922674</v>
      </c>
      <c r="R12" s="156">
        <v>4886250.1500000004</v>
      </c>
      <c r="S12" s="156">
        <v>4872822.3</v>
      </c>
      <c r="T12" s="156">
        <v>4726025.71</v>
      </c>
      <c r="U12" s="156">
        <v>4356051.92</v>
      </c>
      <c r="V12" s="156">
        <v>4464048.08</v>
      </c>
      <c r="W12" s="156">
        <v>4308863.74</v>
      </c>
      <c r="X12" s="156">
        <v>4244733.68</v>
      </c>
      <c r="Y12" s="156">
        <v>4145286.23</v>
      </c>
      <c r="Z12" s="156">
        <v>3990237.08</v>
      </c>
      <c r="AA12" s="156">
        <v>4033916.72</v>
      </c>
      <c r="AB12" s="156">
        <v>4013969.53</v>
      </c>
      <c r="AC12" s="156">
        <v>4063117.51</v>
      </c>
      <c r="AD12" s="157">
        <v>3953005.69</v>
      </c>
    </row>
    <row r="13" spans="1:30" x14ac:dyDescent="0.2">
      <c r="A13" s="150" t="s">
        <v>42</v>
      </c>
      <c r="B13" s="158">
        <v>143173.07</v>
      </c>
      <c r="C13" s="159">
        <v>146366.26999999999</v>
      </c>
      <c r="D13" s="159">
        <v>146146.14000000001</v>
      </c>
      <c r="E13" s="159">
        <v>145132.64000000001</v>
      </c>
      <c r="F13" s="159">
        <v>150006.62</v>
      </c>
      <c r="G13" s="159">
        <v>151907.5</v>
      </c>
      <c r="H13" s="159">
        <v>155639.56</v>
      </c>
      <c r="I13" s="159">
        <v>147393.57999999999</v>
      </c>
      <c r="J13" s="159">
        <v>152016.79999999999</v>
      </c>
      <c r="K13" s="159">
        <v>146526.34</v>
      </c>
      <c r="L13" s="159">
        <v>147949.91</v>
      </c>
      <c r="M13" s="159">
        <v>146414.19</v>
      </c>
      <c r="N13" s="159">
        <v>146445.54999999999</v>
      </c>
      <c r="O13" s="159">
        <v>146750.95000000001</v>
      </c>
      <c r="P13" s="159">
        <v>147693.54</v>
      </c>
      <c r="Q13" s="159">
        <v>144684.56</v>
      </c>
      <c r="R13" s="159">
        <v>141835.78</v>
      </c>
      <c r="S13" s="159">
        <v>138439.01</v>
      </c>
      <c r="T13" s="159">
        <v>138599.41</v>
      </c>
      <c r="U13" s="159">
        <v>125925.33</v>
      </c>
      <c r="V13" s="159">
        <v>133614.01</v>
      </c>
      <c r="W13" s="159">
        <v>123165.11</v>
      </c>
      <c r="X13" s="159">
        <v>120209.26</v>
      </c>
      <c r="Y13" s="159">
        <v>119717.78</v>
      </c>
      <c r="Z13" s="159">
        <v>114004.25</v>
      </c>
      <c r="AA13" s="159">
        <v>118156.05</v>
      </c>
      <c r="AB13" s="159">
        <v>117147.49</v>
      </c>
      <c r="AC13" s="159">
        <v>116982.87</v>
      </c>
      <c r="AD13" s="160">
        <v>117441.12</v>
      </c>
    </row>
    <row r="14" spans="1:30" x14ac:dyDescent="0.2">
      <c r="A14" s="150" t="s">
        <v>43</v>
      </c>
      <c r="B14" s="158">
        <v>82470.44</v>
      </c>
      <c r="C14" s="159">
        <v>64028.44</v>
      </c>
      <c r="D14" s="159">
        <v>58967.59</v>
      </c>
      <c r="E14" s="159">
        <v>57795.53</v>
      </c>
      <c r="F14" s="159">
        <v>54127.8</v>
      </c>
      <c r="G14" s="159">
        <v>55621.14</v>
      </c>
      <c r="H14" s="159">
        <v>56229.57</v>
      </c>
      <c r="I14" s="159">
        <v>53373.7</v>
      </c>
      <c r="J14" s="159">
        <v>48747.59</v>
      </c>
      <c r="K14" s="159">
        <v>42668.94</v>
      </c>
      <c r="L14" s="159">
        <v>41258.07</v>
      </c>
      <c r="M14" s="159">
        <v>52468.41</v>
      </c>
      <c r="N14" s="159">
        <v>49402.59</v>
      </c>
      <c r="O14" s="159">
        <v>54322.32</v>
      </c>
      <c r="P14" s="159">
        <v>52609.31</v>
      </c>
      <c r="Q14" s="159">
        <v>51613.24</v>
      </c>
      <c r="R14" s="159">
        <v>50755.21</v>
      </c>
      <c r="S14" s="159">
        <v>53630.239999999998</v>
      </c>
      <c r="T14" s="159">
        <v>53896.37</v>
      </c>
      <c r="U14" s="159">
        <v>44829</v>
      </c>
      <c r="V14" s="159">
        <v>48066.69</v>
      </c>
      <c r="W14" s="159">
        <v>56217.53</v>
      </c>
      <c r="X14" s="159">
        <v>51743.63</v>
      </c>
      <c r="Y14" s="159">
        <v>47764.77</v>
      </c>
      <c r="Z14" s="159">
        <v>49506.46</v>
      </c>
      <c r="AA14" s="159">
        <v>53239.29</v>
      </c>
      <c r="AB14" s="159">
        <v>50702.97</v>
      </c>
      <c r="AC14" s="159">
        <v>53286.09</v>
      </c>
      <c r="AD14" s="160">
        <v>49354.98</v>
      </c>
    </row>
    <row r="15" spans="1:30" x14ac:dyDescent="0.2">
      <c r="A15" s="150" t="s">
        <v>44</v>
      </c>
      <c r="B15" s="158">
        <v>193380.53</v>
      </c>
      <c r="C15" s="159">
        <v>171736.31</v>
      </c>
      <c r="D15" s="159">
        <v>164517.32</v>
      </c>
      <c r="E15" s="159">
        <v>157222.13</v>
      </c>
      <c r="F15" s="159">
        <v>151933.62</v>
      </c>
      <c r="G15" s="159">
        <v>150565.41</v>
      </c>
      <c r="H15" s="159">
        <v>153197.46</v>
      </c>
      <c r="I15" s="159">
        <v>149556.1</v>
      </c>
      <c r="J15" s="159">
        <v>143261.10999999999</v>
      </c>
      <c r="K15" s="159">
        <v>133372.68</v>
      </c>
      <c r="L15" s="159">
        <v>142590.22</v>
      </c>
      <c r="M15" s="159">
        <v>142295.92000000001</v>
      </c>
      <c r="N15" s="159">
        <v>138896.06</v>
      </c>
      <c r="O15" s="159">
        <v>143575.72</v>
      </c>
      <c r="P15" s="159">
        <v>144142.29999999999</v>
      </c>
      <c r="Q15" s="159">
        <v>141639.54</v>
      </c>
      <c r="R15" s="159">
        <v>145189.39000000001</v>
      </c>
      <c r="S15" s="159">
        <v>149244.15</v>
      </c>
      <c r="T15" s="159">
        <v>141133.04</v>
      </c>
      <c r="U15" s="159">
        <v>131121.72</v>
      </c>
      <c r="V15" s="159">
        <v>134638.25</v>
      </c>
      <c r="W15" s="159">
        <v>132045.35999999999</v>
      </c>
      <c r="X15" s="159">
        <v>127684.43</v>
      </c>
      <c r="Y15" s="159">
        <v>123010.92</v>
      </c>
      <c r="Z15" s="159">
        <v>120997.69</v>
      </c>
      <c r="AA15" s="159">
        <v>123280.02</v>
      </c>
      <c r="AB15" s="159">
        <v>126211.87</v>
      </c>
      <c r="AC15" s="159">
        <v>127461.72</v>
      </c>
      <c r="AD15" s="160">
        <v>133933.57</v>
      </c>
    </row>
    <row r="16" spans="1:30" x14ac:dyDescent="0.2">
      <c r="A16" s="150" t="s">
        <v>45</v>
      </c>
      <c r="B16" s="158">
        <v>77235.73</v>
      </c>
      <c r="C16" s="159">
        <v>87244.57</v>
      </c>
      <c r="D16" s="159">
        <v>82491.210000000006</v>
      </c>
      <c r="E16" s="159">
        <v>83594.12</v>
      </c>
      <c r="F16" s="159">
        <v>86586.97</v>
      </c>
      <c r="G16" s="159">
        <v>83648.09</v>
      </c>
      <c r="H16" s="159">
        <v>96220.800000000003</v>
      </c>
      <c r="I16" s="159">
        <v>86971.04</v>
      </c>
      <c r="J16" s="159">
        <v>82893.210000000006</v>
      </c>
      <c r="K16" s="159">
        <v>80646.86</v>
      </c>
      <c r="L16" s="159">
        <v>76440.41</v>
      </c>
      <c r="M16" s="159">
        <v>78305.759999999995</v>
      </c>
      <c r="N16" s="159">
        <v>78867.759999999995</v>
      </c>
      <c r="O16" s="159">
        <v>83622.070000000007</v>
      </c>
      <c r="P16" s="159">
        <v>77151.69</v>
      </c>
      <c r="Q16" s="159">
        <v>72634.490000000005</v>
      </c>
      <c r="R16" s="159">
        <v>80493.7</v>
      </c>
      <c r="S16" s="159">
        <v>73410.28</v>
      </c>
      <c r="T16" s="159">
        <v>65305.03</v>
      </c>
      <c r="U16" s="159">
        <v>66717.600000000006</v>
      </c>
      <c r="V16" s="159">
        <v>64073.279999999999</v>
      </c>
      <c r="W16" s="159">
        <v>57312.85</v>
      </c>
      <c r="X16" s="159">
        <v>54416.21</v>
      </c>
      <c r="Y16" s="159">
        <v>57389.66</v>
      </c>
      <c r="Z16" s="159">
        <v>52828.27</v>
      </c>
      <c r="AA16" s="159">
        <v>53788.45</v>
      </c>
      <c r="AB16" s="159">
        <v>56830.19</v>
      </c>
      <c r="AC16" s="159">
        <v>52839.21</v>
      </c>
      <c r="AD16" s="160">
        <v>54817.35</v>
      </c>
    </row>
    <row r="17" spans="1:30" x14ac:dyDescent="0.2">
      <c r="A17" s="150" t="s">
        <v>46</v>
      </c>
      <c r="B17" s="158">
        <v>1220646.04</v>
      </c>
      <c r="C17" s="159">
        <v>1176277.47</v>
      </c>
      <c r="D17" s="159">
        <v>1125372.1000000001</v>
      </c>
      <c r="E17" s="159">
        <v>1116533.3</v>
      </c>
      <c r="F17" s="159">
        <v>1094322.98</v>
      </c>
      <c r="G17" s="159">
        <v>1090862.6100000001</v>
      </c>
      <c r="H17" s="159">
        <v>1108763.19</v>
      </c>
      <c r="I17" s="159">
        <v>1072584.6000000001</v>
      </c>
      <c r="J17" s="159">
        <v>1047010.7</v>
      </c>
      <c r="K17" s="159">
        <v>1012088.51</v>
      </c>
      <c r="L17" s="159">
        <v>1008120.1</v>
      </c>
      <c r="M17" s="159">
        <v>1025013.72</v>
      </c>
      <c r="N17" s="159">
        <v>1031138.57</v>
      </c>
      <c r="O17" s="159">
        <v>1026955.34</v>
      </c>
      <c r="P17" s="159">
        <v>1007867.77</v>
      </c>
      <c r="Q17" s="159">
        <v>979846.18</v>
      </c>
      <c r="R17" s="159">
        <v>983705.58</v>
      </c>
      <c r="S17" s="159">
        <v>957397.6</v>
      </c>
      <c r="T17" s="159">
        <v>955803.6</v>
      </c>
      <c r="U17" s="159">
        <v>887961.03</v>
      </c>
      <c r="V17" s="159">
        <v>922674.52</v>
      </c>
      <c r="W17" s="159">
        <v>900566.23</v>
      </c>
      <c r="X17" s="159">
        <v>895339.8</v>
      </c>
      <c r="Y17" s="159">
        <v>914157.78</v>
      </c>
      <c r="Z17" s="159">
        <v>874325.02</v>
      </c>
      <c r="AA17" s="159">
        <v>878734.01</v>
      </c>
      <c r="AB17" s="159">
        <v>881479.57</v>
      </c>
      <c r="AC17" s="159">
        <v>867667.61</v>
      </c>
      <c r="AD17" s="160">
        <v>831436.95</v>
      </c>
    </row>
    <row r="18" spans="1:30" x14ac:dyDescent="0.2">
      <c r="A18" s="150" t="s">
        <v>47</v>
      </c>
      <c r="B18" s="158">
        <v>38650.99</v>
      </c>
      <c r="C18" s="159">
        <v>35654.01</v>
      </c>
      <c r="D18" s="159">
        <v>26162.13</v>
      </c>
      <c r="E18" s="159">
        <v>19202.18</v>
      </c>
      <c r="F18" s="159">
        <v>20405.560000000001</v>
      </c>
      <c r="G18" s="159">
        <v>18294.27</v>
      </c>
      <c r="H18" s="159">
        <v>18909.61</v>
      </c>
      <c r="I18" s="159">
        <v>18274.75</v>
      </c>
      <c r="J18" s="159">
        <v>16051.01</v>
      </c>
      <c r="K18" s="159">
        <v>15306.51</v>
      </c>
      <c r="L18" s="159">
        <v>14041.71</v>
      </c>
      <c r="M18" s="159">
        <v>14149.65</v>
      </c>
      <c r="N18" s="159">
        <v>14066.9</v>
      </c>
      <c r="O18" s="159">
        <v>14059.36</v>
      </c>
      <c r="P18" s="159">
        <v>15716.84</v>
      </c>
      <c r="Q18" s="159">
        <v>18455.57</v>
      </c>
      <c r="R18" s="159">
        <v>16662.580000000002</v>
      </c>
      <c r="S18" s="159">
        <v>20354.68</v>
      </c>
      <c r="T18" s="159">
        <v>17843.68</v>
      </c>
      <c r="U18" s="159">
        <v>13720.8</v>
      </c>
      <c r="V18" s="159">
        <v>17279.560000000001</v>
      </c>
      <c r="W18" s="159">
        <v>16967.22</v>
      </c>
      <c r="X18" s="159">
        <v>16330.69</v>
      </c>
      <c r="Y18" s="159">
        <v>18640.57</v>
      </c>
      <c r="Z18" s="159">
        <v>19498.759999999998</v>
      </c>
      <c r="AA18" s="159">
        <v>15893.72</v>
      </c>
      <c r="AB18" s="159">
        <v>17201.14</v>
      </c>
      <c r="AC18" s="159">
        <v>19088.86</v>
      </c>
      <c r="AD18" s="160">
        <v>17983.96</v>
      </c>
    </row>
    <row r="19" spans="1:30" x14ac:dyDescent="0.2">
      <c r="A19" s="150" t="s">
        <v>48</v>
      </c>
      <c r="B19" s="158">
        <v>60388.94</v>
      </c>
      <c r="C19" s="159">
        <v>60849.51</v>
      </c>
      <c r="D19" s="159">
        <v>60420.62</v>
      </c>
      <c r="E19" s="159">
        <v>60728.08</v>
      </c>
      <c r="F19" s="159">
        <v>62143.01</v>
      </c>
      <c r="G19" s="159">
        <v>64410.8</v>
      </c>
      <c r="H19" s="159">
        <v>66065.58</v>
      </c>
      <c r="I19" s="159">
        <v>66731.11</v>
      </c>
      <c r="J19" s="159">
        <v>69017.509999999995</v>
      </c>
      <c r="K19" s="159">
        <v>70232.509999999995</v>
      </c>
      <c r="L19" s="159">
        <v>73778.95</v>
      </c>
      <c r="M19" s="159">
        <v>76179.520000000004</v>
      </c>
      <c r="N19" s="159">
        <v>74419.39</v>
      </c>
      <c r="O19" s="159">
        <v>74997.08</v>
      </c>
      <c r="P19" s="159">
        <v>73265.78</v>
      </c>
      <c r="Q19" s="159">
        <v>75489.850000000006</v>
      </c>
      <c r="R19" s="159">
        <v>74657.48</v>
      </c>
      <c r="S19" s="159">
        <v>73118.61</v>
      </c>
      <c r="T19" s="159">
        <v>72075.95</v>
      </c>
      <c r="U19" s="159">
        <v>65841.77</v>
      </c>
      <c r="V19" s="159">
        <v>66810.06</v>
      </c>
      <c r="W19" s="159">
        <v>61812.85</v>
      </c>
      <c r="X19" s="159">
        <v>61807.76</v>
      </c>
      <c r="Y19" s="159">
        <v>62060.97</v>
      </c>
      <c r="Z19" s="159">
        <v>61272.03</v>
      </c>
      <c r="AA19" s="159">
        <v>63936.55</v>
      </c>
      <c r="AB19" s="159">
        <v>64874.36</v>
      </c>
      <c r="AC19" s="159">
        <v>66343.05</v>
      </c>
      <c r="AD19" s="160">
        <v>65232.23</v>
      </c>
    </row>
    <row r="20" spans="1:30" x14ac:dyDescent="0.2">
      <c r="A20" s="150" t="s">
        <v>49</v>
      </c>
      <c r="B20" s="158">
        <v>101201</v>
      </c>
      <c r="C20" s="159">
        <v>101058.7</v>
      </c>
      <c r="D20" s="159">
        <v>102220.27</v>
      </c>
      <c r="E20" s="159">
        <v>101361.75</v>
      </c>
      <c r="F20" s="159">
        <v>104409.65</v>
      </c>
      <c r="G20" s="159">
        <v>106460.57</v>
      </c>
      <c r="H20" s="159">
        <v>110183.77</v>
      </c>
      <c r="I20" s="159">
        <v>115432.78</v>
      </c>
      <c r="J20" s="159">
        <v>121218.27</v>
      </c>
      <c r="K20" s="159">
        <v>120594.96</v>
      </c>
      <c r="L20" s="159">
        <v>124551.58</v>
      </c>
      <c r="M20" s="159">
        <v>125134.61</v>
      </c>
      <c r="N20" s="159">
        <v>124790.1</v>
      </c>
      <c r="O20" s="159">
        <v>128796.43</v>
      </c>
      <c r="P20" s="159">
        <v>129521.78</v>
      </c>
      <c r="Q20" s="159">
        <v>133163.59</v>
      </c>
      <c r="R20" s="159">
        <v>129239.12</v>
      </c>
      <c r="S20" s="159">
        <v>133707.34</v>
      </c>
      <c r="T20" s="159">
        <v>128890.71</v>
      </c>
      <c r="U20" s="159">
        <v>121603.3</v>
      </c>
      <c r="V20" s="159">
        <v>115479.17</v>
      </c>
      <c r="W20" s="159">
        <v>112462.11</v>
      </c>
      <c r="X20" s="159">
        <v>109240.72</v>
      </c>
      <c r="Y20" s="159">
        <v>101122.94</v>
      </c>
      <c r="Z20" s="159">
        <v>99151.11</v>
      </c>
      <c r="AA20" s="159">
        <v>91762.95</v>
      </c>
      <c r="AB20" s="159">
        <v>88366.33</v>
      </c>
      <c r="AC20" s="159">
        <v>92376.88</v>
      </c>
      <c r="AD20" s="160">
        <v>89243.77</v>
      </c>
    </row>
    <row r="21" spans="1:30" x14ac:dyDescent="0.2">
      <c r="A21" s="150" t="s">
        <v>50</v>
      </c>
      <c r="B21" s="158">
        <v>253435.42</v>
      </c>
      <c r="C21" s="159">
        <v>261835.24</v>
      </c>
      <c r="D21" s="159">
        <v>272291.84999999998</v>
      </c>
      <c r="E21" s="159">
        <v>261528.66</v>
      </c>
      <c r="F21" s="159">
        <v>280189.75</v>
      </c>
      <c r="G21" s="159">
        <v>294297.71000000002</v>
      </c>
      <c r="H21" s="159">
        <v>286028.3</v>
      </c>
      <c r="I21" s="159">
        <v>300976.03999999998</v>
      </c>
      <c r="J21" s="159">
        <v>310470.34000000003</v>
      </c>
      <c r="K21" s="159">
        <v>334849.09000000003</v>
      </c>
      <c r="L21" s="159">
        <v>349186.49</v>
      </c>
      <c r="M21" s="159">
        <v>345926.95</v>
      </c>
      <c r="N21" s="159">
        <v>365756.62</v>
      </c>
      <c r="O21" s="159">
        <v>374278.06</v>
      </c>
      <c r="P21" s="159">
        <v>390135.96</v>
      </c>
      <c r="Q21" s="159">
        <v>405333.22</v>
      </c>
      <c r="R21" s="159">
        <v>396217.32</v>
      </c>
      <c r="S21" s="159">
        <v>407848.63</v>
      </c>
      <c r="T21" s="159">
        <v>375481.88</v>
      </c>
      <c r="U21" s="159">
        <v>338399.71</v>
      </c>
      <c r="V21" s="159">
        <v>321583.33</v>
      </c>
      <c r="W21" s="159">
        <v>320958.42</v>
      </c>
      <c r="X21" s="159">
        <v>315632.21999999997</v>
      </c>
      <c r="Y21" s="159">
        <v>290421.02</v>
      </c>
      <c r="Z21" s="159">
        <v>290516.93</v>
      </c>
      <c r="AA21" s="159">
        <v>299712.24</v>
      </c>
      <c r="AB21" s="159">
        <v>288984.21000000002</v>
      </c>
      <c r="AC21" s="159">
        <v>301362.03999999998</v>
      </c>
      <c r="AD21" s="160">
        <v>296158.86</v>
      </c>
    </row>
    <row r="22" spans="1:30" x14ac:dyDescent="0.2">
      <c r="A22" s="150" t="s">
        <v>51</v>
      </c>
      <c r="B22" s="158">
        <v>526412.06000000006</v>
      </c>
      <c r="C22" s="159">
        <v>553064.27</v>
      </c>
      <c r="D22" s="159">
        <v>543465</v>
      </c>
      <c r="E22" s="159">
        <v>517973.68</v>
      </c>
      <c r="F22" s="159">
        <v>515035.41</v>
      </c>
      <c r="G22" s="159">
        <v>520178.96</v>
      </c>
      <c r="H22" s="159">
        <v>531507.49</v>
      </c>
      <c r="I22" s="159">
        <v>524051.29</v>
      </c>
      <c r="J22" s="159">
        <v>535648.37</v>
      </c>
      <c r="K22" s="159">
        <v>524608.81000000006</v>
      </c>
      <c r="L22" s="159">
        <v>535558.36</v>
      </c>
      <c r="M22" s="159">
        <v>528328.30000000005</v>
      </c>
      <c r="N22" s="159">
        <v>513022.81</v>
      </c>
      <c r="O22" s="159">
        <v>514921.96</v>
      </c>
      <c r="P22" s="159">
        <v>509806.74</v>
      </c>
      <c r="Q22" s="159">
        <v>510161.43</v>
      </c>
      <c r="R22" s="159">
        <v>496061.66</v>
      </c>
      <c r="S22" s="159">
        <v>485133</v>
      </c>
      <c r="T22" s="159">
        <v>477232.09</v>
      </c>
      <c r="U22" s="159">
        <v>468073.43</v>
      </c>
      <c r="V22" s="159">
        <v>474543.48</v>
      </c>
      <c r="W22" s="159">
        <v>447777.2</v>
      </c>
      <c r="X22" s="159">
        <v>447326.3</v>
      </c>
      <c r="Y22" s="159">
        <v>446186.63</v>
      </c>
      <c r="Z22" s="159">
        <v>421813.69</v>
      </c>
      <c r="AA22" s="159">
        <v>430950.58</v>
      </c>
      <c r="AB22" s="159">
        <v>429574.36</v>
      </c>
      <c r="AC22" s="159">
        <v>436899.38</v>
      </c>
      <c r="AD22" s="160">
        <v>419118.49</v>
      </c>
    </row>
    <row r="23" spans="1:30" x14ac:dyDescent="0.2">
      <c r="A23" s="150" t="s">
        <v>52</v>
      </c>
      <c r="B23" s="158">
        <v>25454.400000000001</v>
      </c>
      <c r="C23" s="159">
        <v>17361.95</v>
      </c>
      <c r="D23" s="159">
        <v>15228.57</v>
      </c>
      <c r="E23" s="159">
        <v>14928.9</v>
      </c>
      <c r="F23" s="159">
        <v>13741.31</v>
      </c>
      <c r="G23" s="159">
        <v>13784.87</v>
      </c>
      <c r="H23" s="159">
        <v>14668.8</v>
      </c>
      <c r="I23" s="159">
        <v>16426.18</v>
      </c>
      <c r="J23" s="159">
        <v>17081.77</v>
      </c>
      <c r="K23" s="159">
        <v>17521.099999999999</v>
      </c>
      <c r="L23" s="159">
        <v>18758.46</v>
      </c>
      <c r="M23" s="159">
        <v>19064.669999999998</v>
      </c>
      <c r="N23" s="159">
        <v>19885.91</v>
      </c>
      <c r="O23" s="159">
        <v>22175.61</v>
      </c>
      <c r="P23" s="159">
        <v>21878.36</v>
      </c>
      <c r="Q23" s="159">
        <v>22114.17</v>
      </c>
      <c r="R23" s="159">
        <v>22711.15</v>
      </c>
      <c r="S23" s="159">
        <v>24934.19</v>
      </c>
      <c r="T23" s="159">
        <v>23668.7</v>
      </c>
      <c r="U23" s="159">
        <v>21360.83</v>
      </c>
      <c r="V23" s="159">
        <v>21107.73</v>
      </c>
      <c r="W23" s="159">
        <v>21984.34</v>
      </c>
      <c r="X23" s="159">
        <v>20609.98</v>
      </c>
      <c r="Y23" s="159">
        <v>18403.46</v>
      </c>
      <c r="Z23" s="159">
        <v>17611.009999999998</v>
      </c>
      <c r="AA23" s="159">
        <v>19003.169999999998</v>
      </c>
      <c r="AB23" s="159">
        <v>19095.63</v>
      </c>
      <c r="AC23" s="159">
        <v>20542.48</v>
      </c>
      <c r="AD23" s="160">
        <v>18698.57</v>
      </c>
    </row>
    <row r="24" spans="1:30" x14ac:dyDescent="0.2">
      <c r="A24" s="150" t="s">
        <v>53</v>
      </c>
      <c r="B24" s="158">
        <v>512495.82</v>
      </c>
      <c r="C24" s="159">
        <v>498301.58</v>
      </c>
      <c r="D24" s="159">
        <v>499307.74</v>
      </c>
      <c r="E24" s="159">
        <v>505096.59</v>
      </c>
      <c r="F24" s="159">
        <v>486429.15</v>
      </c>
      <c r="G24" s="159">
        <v>505788.23</v>
      </c>
      <c r="H24" s="159">
        <v>498350.36</v>
      </c>
      <c r="I24" s="159">
        <v>514373.25</v>
      </c>
      <c r="J24" s="159">
        <v>529035.16</v>
      </c>
      <c r="K24" s="159">
        <v>525088.07999999996</v>
      </c>
      <c r="L24" s="159">
        <v>531570.48</v>
      </c>
      <c r="M24" s="159">
        <v>522730.73</v>
      </c>
      <c r="N24" s="159">
        <v>524540.23</v>
      </c>
      <c r="O24" s="159">
        <v>551697.21</v>
      </c>
      <c r="P24" s="159">
        <v>551325.68999999994</v>
      </c>
      <c r="Q24" s="159">
        <v>551425.71</v>
      </c>
      <c r="R24" s="159">
        <v>540569.87</v>
      </c>
      <c r="S24" s="159">
        <v>556370.28</v>
      </c>
      <c r="T24" s="159">
        <v>525694.19999999995</v>
      </c>
      <c r="U24" s="159">
        <v>467022.61</v>
      </c>
      <c r="V24" s="159">
        <v>471781.75</v>
      </c>
      <c r="W24" s="159">
        <v>467342.14</v>
      </c>
      <c r="X24" s="159">
        <v>457343.52</v>
      </c>
      <c r="Y24" s="159">
        <v>407098.03</v>
      </c>
      <c r="Z24" s="159">
        <v>385404.56</v>
      </c>
      <c r="AA24" s="159">
        <v>395821.99</v>
      </c>
      <c r="AB24" s="159">
        <v>395857.23</v>
      </c>
      <c r="AC24" s="159">
        <v>409964.22</v>
      </c>
      <c r="AD24" s="160">
        <v>391263.13</v>
      </c>
    </row>
    <row r="25" spans="1:30" x14ac:dyDescent="0.2">
      <c r="A25" s="150" t="s">
        <v>54</v>
      </c>
      <c r="B25" s="158">
        <v>5464.98</v>
      </c>
      <c r="C25" s="159">
        <v>5989.41</v>
      </c>
      <c r="D25" s="159">
        <v>6438.38</v>
      </c>
      <c r="E25" s="159">
        <v>6705.73</v>
      </c>
      <c r="F25" s="159">
        <v>6976.62</v>
      </c>
      <c r="G25" s="159">
        <v>6899.86</v>
      </c>
      <c r="H25" s="159">
        <v>7240.88</v>
      </c>
      <c r="I25" s="159">
        <v>7351.58</v>
      </c>
      <c r="J25" s="159">
        <v>7723.21</v>
      </c>
      <c r="K25" s="159">
        <v>7890.27</v>
      </c>
      <c r="L25" s="159">
        <v>8418.2999999999993</v>
      </c>
      <c r="M25" s="159">
        <v>8210.2099999999991</v>
      </c>
      <c r="N25" s="159">
        <v>8353.43</v>
      </c>
      <c r="O25" s="159">
        <v>8735.1200000000008</v>
      </c>
      <c r="P25" s="159">
        <v>8948.15</v>
      </c>
      <c r="Q25" s="159">
        <v>9083.86</v>
      </c>
      <c r="R25" s="159">
        <v>9216.1</v>
      </c>
      <c r="S25" s="159">
        <v>9700.91</v>
      </c>
      <c r="T25" s="159">
        <v>9674.14</v>
      </c>
      <c r="U25" s="159">
        <v>9417.2199999999993</v>
      </c>
      <c r="V25" s="159">
        <v>9117.15</v>
      </c>
      <c r="W25" s="159">
        <v>8737.2800000000007</v>
      </c>
      <c r="X25" s="159">
        <v>8207.43</v>
      </c>
      <c r="Y25" s="159">
        <v>7473.53</v>
      </c>
      <c r="Z25" s="159">
        <v>7853.07</v>
      </c>
      <c r="AA25" s="159">
        <v>7911.16</v>
      </c>
      <c r="AB25" s="159">
        <v>8741.9699999999993</v>
      </c>
      <c r="AC25" s="159">
        <v>8554.86</v>
      </c>
      <c r="AD25" s="160">
        <v>8411.15</v>
      </c>
    </row>
    <row r="26" spans="1:30" x14ac:dyDescent="0.2">
      <c r="A26" s="150" t="s">
        <v>55</v>
      </c>
      <c r="B26" s="158">
        <v>16120.34</v>
      </c>
      <c r="C26" s="159">
        <v>13796.21</v>
      </c>
      <c r="D26" s="159">
        <v>8650.4</v>
      </c>
      <c r="E26" s="159">
        <v>5307.2</v>
      </c>
      <c r="F26" s="159">
        <v>452.06</v>
      </c>
      <c r="G26" s="159">
        <v>192.28</v>
      </c>
      <c r="H26" s="159">
        <v>59.71</v>
      </c>
      <c r="I26" s="159">
        <v>1236.1600000000001</v>
      </c>
      <c r="J26" s="159">
        <v>1654.25</v>
      </c>
      <c r="K26" s="159">
        <v>4524.17</v>
      </c>
      <c r="L26" s="159">
        <v>632.13</v>
      </c>
      <c r="M26" s="159">
        <v>741.88</v>
      </c>
      <c r="N26" s="159">
        <v>2421.0300000000002</v>
      </c>
      <c r="O26" s="159">
        <v>2975.79</v>
      </c>
      <c r="P26" s="159">
        <v>6636.22</v>
      </c>
      <c r="Q26" s="159">
        <v>7343.38</v>
      </c>
      <c r="R26" s="159">
        <v>7043.1</v>
      </c>
      <c r="S26" s="159">
        <v>7871</v>
      </c>
      <c r="T26" s="159">
        <v>6990.58</v>
      </c>
      <c r="U26" s="159">
        <v>9217.02</v>
      </c>
      <c r="V26" s="159">
        <v>12036.43</v>
      </c>
      <c r="W26" s="159">
        <v>10835.43</v>
      </c>
      <c r="X26" s="159">
        <v>9301.69</v>
      </c>
      <c r="Y26" s="159">
        <v>10492.69</v>
      </c>
      <c r="Z26" s="159">
        <v>14143.29</v>
      </c>
      <c r="AA26" s="159">
        <v>12910.19</v>
      </c>
      <c r="AB26" s="159">
        <v>11050.64</v>
      </c>
      <c r="AC26" s="159">
        <v>9914.9</v>
      </c>
      <c r="AD26" s="160">
        <v>13145.02</v>
      </c>
    </row>
    <row r="27" spans="1:30" x14ac:dyDescent="0.2">
      <c r="A27" s="150" t="s">
        <v>56</v>
      </c>
      <c r="B27" s="158">
        <v>42438.19</v>
      </c>
      <c r="C27" s="159">
        <v>44376.84</v>
      </c>
      <c r="D27" s="159">
        <v>25558.34</v>
      </c>
      <c r="E27" s="159">
        <v>18525.32</v>
      </c>
      <c r="F27" s="159">
        <v>17589.13</v>
      </c>
      <c r="G27" s="159">
        <v>17881.04</v>
      </c>
      <c r="H27" s="159">
        <v>24380.48</v>
      </c>
      <c r="I27" s="159">
        <v>22677.95</v>
      </c>
      <c r="J27" s="159">
        <v>16061.46</v>
      </c>
      <c r="K27" s="159">
        <v>13873.7</v>
      </c>
      <c r="L27" s="159">
        <v>10056.41</v>
      </c>
      <c r="M27" s="159">
        <v>13060.6</v>
      </c>
      <c r="N27" s="159">
        <v>14438.14</v>
      </c>
      <c r="O27" s="159">
        <v>15229.41</v>
      </c>
      <c r="P27" s="159">
        <v>16601.73</v>
      </c>
      <c r="Q27" s="159">
        <v>18304.55</v>
      </c>
      <c r="R27" s="159">
        <v>19183.43</v>
      </c>
      <c r="S27" s="159">
        <v>19475.43</v>
      </c>
      <c r="T27" s="159">
        <v>17899.150000000001</v>
      </c>
      <c r="U27" s="159">
        <v>12782.38</v>
      </c>
      <c r="V27" s="159">
        <v>10602.75</v>
      </c>
      <c r="W27" s="159">
        <v>10909.8</v>
      </c>
      <c r="X27" s="159">
        <v>10695.15</v>
      </c>
      <c r="Y27" s="159">
        <v>10801.81</v>
      </c>
      <c r="Z27" s="159">
        <v>11511.51</v>
      </c>
      <c r="AA27" s="159">
        <v>14870.68</v>
      </c>
      <c r="AB27" s="159">
        <v>16163.52</v>
      </c>
      <c r="AC27" s="159">
        <v>16883.2</v>
      </c>
      <c r="AD27" s="160">
        <v>16400.11</v>
      </c>
    </row>
    <row r="28" spans="1:30" x14ac:dyDescent="0.2">
      <c r="A28" s="150" t="s">
        <v>57</v>
      </c>
      <c r="B28" s="158">
        <v>12842.31</v>
      </c>
      <c r="C28" s="159">
        <v>13188.57</v>
      </c>
      <c r="D28" s="159">
        <v>12602.2</v>
      </c>
      <c r="E28" s="159">
        <v>12644.9</v>
      </c>
      <c r="F28" s="159">
        <v>12019.64</v>
      </c>
      <c r="G28" s="159">
        <v>9522.8700000000008</v>
      </c>
      <c r="H28" s="159">
        <v>9540.2099999999991</v>
      </c>
      <c r="I28" s="159">
        <v>8796.1</v>
      </c>
      <c r="J28" s="159">
        <v>8032.21</v>
      </c>
      <c r="K28" s="159">
        <v>8404.01</v>
      </c>
      <c r="L28" s="159">
        <v>8951.57</v>
      </c>
      <c r="M28" s="159">
        <v>9457.1</v>
      </c>
      <c r="N28" s="159">
        <v>10235.629999999999</v>
      </c>
      <c r="O28" s="159">
        <v>10720.7</v>
      </c>
      <c r="P28" s="159">
        <v>12090.03</v>
      </c>
      <c r="Q28" s="159">
        <v>12385.4</v>
      </c>
      <c r="R28" s="159">
        <v>12308.96</v>
      </c>
      <c r="S28" s="159">
        <v>11815.43</v>
      </c>
      <c r="T28" s="159">
        <v>11684.88</v>
      </c>
      <c r="U28" s="159">
        <v>11155.83</v>
      </c>
      <c r="V28" s="159">
        <v>12049.58</v>
      </c>
      <c r="W28" s="159">
        <v>11755.3</v>
      </c>
      <c r="X28" s="159">
        <v>11391.5</v>
      </c>
      <c r="Y28" s="159">
        <v>10675.2</v>
      </c>
      <c r="Z28" s="159">
        <v>10304.549999999999</v>
      </c>
      <c r="AA28" s="159">
        <v>9868.52</v>
      </c>
      <c r="AB28" s="159">
        <v>9541.33</v>
      </c>
      <c r="AC28" s="159">
        <v>9833.2800000000007</v>
      </c>
      <c r="AD28" s="160">
        <v>10333.879999999999</v>
      </c>
    </row>
    <row r="29" spans="1:30" x14ac:dyDescent="0.2">
      <c r="A29" s="150" t="s">
        <v>58</v>
      </c>
      <c r="B29" s="158">
        <v>91333.81</v>
      </c>
      <c r="C29" s="159">
        <v>85231.96</v>
      </c>
      <c r="D29" s="159">
        <v>74508.87</v>
      </c>
      <c r="E29" s="159">
        <v>72931.87</v>
      </c>
      <c r="F29" s="159">
        <v>70969.09</v>
      </c>
      <c r="G29" s="159">
        <v>69559.53</v>
      </c>
      <c r="H29" s="159">
        <v>75491.820000000007</v>
      </c>
      <c r="I29" s="159">
        <v>73594.14</v>
      </c>
      <c r="J29" s="159">
        <v>71898.81</v>
      </c>
      <c r="K29" s="159">
        <v>74621.33</v>
      </c>
      <c r="L29" s="159">
        <v>72560.08</v>
      </c>
      <c r="M29" s="159">
        <v>72902.16</v>
      </c>
      <c r="N29" s="159">
        <v>71809.41</v>
      </c>
      <c r="O29" s="159">
        <v>72287.89</v>
      </c>
      <c r="P29" s="159">
        <v>72368.91</v>
      </c>
      <c r="Q29" s="159">
        <v>69719.13</v>
      </c>
      <c r="R29" s="159">
        <v>70696.5</v>
      </c>
      <c r="S29" s="159">
        <v>68689.53</v>
      </c>
      <c r="T29" s="159">
        <v>65021.21</v>
      </c>
      <c r="U29" s="159">
        <v>60510.93</v>
      </c>
      <c r="V29" s="159">
        <v>60534.82</v>
      </c>
      <c r="W29" s="159">
        <v>59324.07</v>
      </c>
      <c r="X29" s="159">
        <v>54918.400000000001</v>
      </c>
      <c r="Y29" s="159">
        <v>53071.18</v>
      </c>
      <c r="Z29" s="159">
        <v>52243.5</v>
      </c>
      <c r="AA29" s="159">
        <v>55074.47</v>
      </c>
      <c r="AB29" s="159">
        <v>56729.19</v>
      </c>
      <c r="AC29" s="159">
        <v>58607.31</v>
      </c>
      <c r="AD29" s="160">
        <v>58559.63</v>
      </c>
    </row>
    <row r="30" spans="1:30" x14ac:dyDescent="0.2">
      <c r="A30" s="150" t="s">
        <v>59</v>
      </c>
      <c r="B30" s="158">
        <v>2574.17</v>
      </c>
      <c r="C30" s="159">
        <v>2429.89</v>
      </c>
      <c r="D30" s="159">
        <v>2498.4899999999998</v>
      </c>
      <c r="E30" s="159">
        <v>3083.77</v>
      </c>
      <c r="F30" s="159">
        <v>2868.47</v>
      </c>
      <c r="G30" s="159">
        <v>2664.56</v>
      </c>
      <c r="H30" s="159">
        <v>2786.97</v>
      </c>
      <c r="I30" s="159">
        <v>2802.41</v>
      </c>
      <c r="J30" s="159">
        <v>2769.26</v>
      </c>
      <c r="K30" s="159">
        <v>2855.73</v>
      </c>
      <c r="L30" s="159">
        <v>2793.61</v>
      </c>
      <c r="M30" s="159">
        <v>2920.17</v>
      </c>
      <c r="N30" s="159">
        <v>2971.19</v>
      </c>
      <c r="O30" s="159">
        <v>3251.98</v>
      </c>
      <c r="P30" s="159">
        <v>3141.34</v>
      </c>
      <c r="Q30" s="159">
        <v>2974.42</v>
      </c>
      <c r="R30" s="159">
        <v>3034.72</v>
      </c>
      <c r="S30" s="159">
        <v>3133.01</v>
      </c>
      <c r="T30" s="159">
        <v>3081.05</v>
      </c>
      <c r="U30" s="159">
        <v>2902.73</v>
      </c>
      <c r="V30" s="159">
        <v>2986.53</v>
      </c>
      <c r="W30" s="159">
        <v>2995.03</v>
      </c>
      <c r="X30" s="159">
        <v>3210.45</v>
      </c>
      <c r="Y30" s="159">
        <v>2897.34</v>
      </c>
      <c r="Z30" s="159">
        <v>2936.64</v>
      </c>
      <c r="AA30" s="159">
        <v>2258.9299999999998</v>
      </c>
      <c r="AB30" s="159">
        <v>1947.92</v>
      </c>
      <c r="AC30" s="159">
        <v>2160.29</v>
      </c>
      <c r="AD30" s="160">
        <v>2190.4499999999998</v>
      </c>
    </row>
    <row r="31" spans="1:30" x14ac:dyDescent="0.2">
      <c r="A31" s="150" t="s">
        <v>60</v>
      </c>
      <c r="B31" s="158">
        <v>228149.8</v>
      </c>
      <c r="C31" s="159">
        <v>235846.02</v>
      </c>
      <c r="D31" s="159">
        <v>236468.38</v>
      </c>
      <c r="E31" s="159">
        <v>237260.86</v>
      </c>
      <c r="F31" s="159">
        <v>238101.89</v>
      </c>
      <c r="G31" s="159">
        <v>238020.74</v>
      </c>
      <c r="H31" s="159">
        <v>248756.95</v>
      </c>
      <c r="I31" s="159">
        <v>240468.45</v>
      </c>
      <c r="J31" s="159">
        <v>241032.54</v>
      </c>
      <c r="K31" s="159">
        <v>227574.26</v>
      </c>
      <c r="L31" s="159">
        <v>225830.31</v>
      </c>
      <c r="M31" s="159">
        <v>226269.98</v>
      </c>
      <c r="N31" s="159">
        <v>224095.82</v>
      </c>
      <c r="O31" s="159">
        <v>224806.35</v>
      </c>
      <c r="P31" s="159">
        <v>226120.45</v>
      </c>
      <c r="Q31" s="159">
        <v>220282.74</v>
      </c>
      <c r="R31" s="159">
        <v>215116.24</v>
      </c>
      <c r="S31" s="159">
        <v>213559.86</v>
      </c>
      <c r="T31" s="159">
        <v>212703.75</v>
      </c>
      <c r="U31" s="159">
        <v>207181.64</v>
      </c>
      <c r="V31" s="159">
        <v>219014.33</v>
      </c>
      <c r="W31" s="159">
        <v>204885.51</v>
      </c>
      <c r="X31" s="159">
        <v>200889.14</v>
      </c>
      <c r="Y31" s="159">
        <v>200633.39</v>
      </c>
      <c r="Z31" s="159">
        <v>192774.3</v>
      </c>
      <c r="AA31" s="159">
        <v>200974.76</v>
      </c>
      <c r="AB31" s="159">
        <v>200385.65</v>
      </c>
      <c r="AC31" s="159">
        <v>198377.44</v>
      </c>
      <c r="AD31" s="160">
        <v>193111.69</v>
      </c>
    </row>
    <row r="32" spans="1:30" x14ac:dyDescent="0.2">
      <c r="A32" s="150" t="s">
        <v>61</v>
      </c>
      <c r="B32" s="158">
        <v>66504.17</v>
      </c>
      <c r="C32" s="159">
        <v>65467.12</v>
      </c>
      <c r="D32" s="159">
        <v>63861.46</v>
      </c>
      <c r="E32" s="159">
        <v>63813.98</v>
      </c>
      <c r="F32" s="159">
        <v>64186.68</v>
      </c>
      <c r="G32" s="159">
        <v>66244.58</v>
      </c>
      <c r="H32" s="159">
        <v>72056.17</v>
      </c>
      <c r="I32" s="159">
        <v>63114.93</v>
      </c>
      <c r="J32" s="159">
        <v>64323.18</v>
      </c>
      <c r="K32" s="159">
        <v>60437.86</v>
      </c>
      <c r="L32" s="159">
        <v>63870.54</v>
      </c>
      <c r="M32" s="159">
        <v>64917.440000000002</v>
      </c>
      <c r="N32" s="159">
        <v>71680.039999999994</v>
      </c>
      <c r="O32" s="159">
        <v>86710.98</v>
      </c>
      <c r="P32" s="159">
        <v>81987.78</v>
      </c>
      <c r="Q32" s="159">
        <v>81805.13</v>
      </c>
      <c r="R32" s="159">
        <v>84864.13</v>
      </c>
      <c r="S32" s="159">
        <v>81939.91</v>
      </c>
      <c r="T32" s="159">
        <v>82590.02</v>
      </c>
      <c r="U32" s="159">
        <v>75714.320000000007</v>
      </c>
      <c r="V32" s="159">
        <v>78835.78</v>
      </c>
      <c r="W32" s="159">
        <v>76282.06</v>
      </c>
      <c r="X32" s="159">
        <v>74181.27</v>
      </c>
      <c r="Y32" s="159">
        <v>75575.740000000005</v>
      </c>
      <c r="Z32" s="159">
        <v>71743.12</v>
      </c>
      <c r="AA32" s="159">
        <v>74070.77</v>
      </c>
      <c r="AB32" s="159">
        <v>75196.41</v>
      </c>
      <c r="AC32" s="159">
        <v>77171.5</v>
      </c>
      <c r="AD32" s="160">
        <v>73797.67</v>
      </c>
    </row>
    <row r="33" spans="1:30" x14ac:dyDescent="0.2">
      <c r="A33" s="150" t="s">
        <v>62</v>
      </c>
      <c r="B33" s="158">
        <v>442646.59</v>
      </c>
      <c r="C33" s="159">
        <v>437884.02</v>
      </c>
      <c r="D33" s="159">
        <v>447435.67</v>
      </c>
      <c r="E33" s="159">
        <v>441914.21</v>
      </c>
      <c r="F33" s="159">
        <v>435200.11</v>
      </c>
      <c r="G33" s="159">
        <v>426837.39</v>
      </c>
      <c r="H33" s="159">
        <v>422764.26</v>
      </c>
      <c r="I33" s="159">
        <v>412848.08</v>
      </c>
      <c r="J33" s="159">
        <v>376461.85</v>
      </c>
      <c r="K33" s="159">
        <v>368576.21</v>
      </c>
      <c r="L33" s="159">
        <v>358883.51</v>
      </c>
      <c r="M33" s="159">
        <v>366097.45</v>
      </c>
      <c r="N33" s="159">
        <v>346735.17</v>
      </c>
      <c r="O33" s="159">
        <v>357591.47</v>
      </c>
      <c r="P33" s="159">
        <v>351908.11</v>
      </c>
      <c r="Q33" s="159">
        <v>353413.21</v>
      </c>
      <c r="R33" s="159">
        <v>375354.98</v>
      </c>
      <c r="S33" s="159">
        <v>381407.22</v>
      </c>
      <c r="T33" s="159">
        <v>375604.89</v>
      </c>
      <c r="U33" s="159">
        <v>357002.32</v>
      </c>
      <c r="V33" s="159">
        <v>378411.95</v>
      </c>
      <c r="W33" s="159">
        <v>370677.19</v>
      </c>
      <c r="X33" s="159">
        <v>363506.76</v>
      </c>
      <c r="Y33" s="159">
        <v>357969.88</v>
      </c>
      <c r="Z33" s="159">
        <v>353915.03</v>
      </c>
      <c r="AA33" s="159">
        <v>359690.4</v>
      </c>
      <c r="AB33" s="159">
        <v>369425.88</v>
      </c>
      <c r="AC33" s="159">
        <v>377808.91</v>
      </c>
      <c r="AD33" s="160">
        <v>376405.33</v>
      </c>
    </row>
    <row r="34" spans="1:30" x14ac:dyDescent="0.2">
      <c r="A34" s="150" t="s">
        <v>63</v>
      </c>
      <c r="B34" s="158">
        <v>59795.11</v>
      </c>
      <c r="C34" s="159">
        <v>61659.29</v>
      </c>
      <c r="D34" s="159">
        <v>61285.2</v>
      </c>
      <c r="E34" s="159">
        <v>58696.21</v>
      </c>
      <c r="F34" s="159">
        <v>58896.99</v>
      </c>
      <c r="G34" s="159">
        <v>64060.959999999999</v>
      </c>
      <c r="H34" s="159">
        <v>58291.83</v>
      </c>
      <c r="I34" s="159">
        <v>60624.88</v>
      </c>
      <c r="J34" s="159">
        <v>67237.78</v>
      </c>
      <c r="K34" s="159">
        <v>74033.320000000007</v>
      </c>
      <c r="L34" s="159">
        <v>76034.53</v>
      </c>
      <c r="M34" s="159">
        <v>72698.41</v>
      </c>
      <c r="N34" s="159">
        <v>77632.320000000007</v>
      </c>
      <c r="O34" s="159">
        <v>82930.61</v>
      </c>
      <c r="P34" s="159">
        <v>76352.759999999995</v>
      </c>
      <c r="Q34" s="159">
        <v>87201.27</v>
      </c>
      <c r="R34" s="159">
        <v>72542.789999999994</v>
      </c>
      <c r="S34" s="159">
        <v>66460.800000000003</v>
      </c>
      <c r="T34" s="159">
        <v>62605.120000000003</v>
      </c>
      <c r="U34" s="159">
        <v>59672.3</v>
      </c>
      <c r="V34" s="159">
        <v>57747.64</v>
      </c>
      <c r="W34" s="159">
        <v>56471.42</v>
      </c>
      <c r="X34" s="159">
        <v>56821.34</v>
      </c>
      <c r="Y34" s="159">
        <v>55765.22</v>
      </c>
      <c r="Z34" s="159">
        <v>54069.07</v>
      </c>
      <c r="AA34" s="159">
        <v>59213.06</v>
      </c>
      <c r="AB34" s="159">
        <v>61249.38</v>
      </c>
      <c r="AC34" s="159">
        <v>80472.2</v>
      </c>
      <c r="AD34" s="160">
        <v>61129.4</v>
      </c>
    </row>
    <row r="35" spans="1:30" x14ac:dyDescent="0.2">
      <c r="A35" s="150" t="s">
        <v>64</v>
      </c>
      <c r="B35" s="158">
        <v>229076.81</v>
      </c>
      <c r="C35" s="159">
        <v>185607.79</v>
      </c>
      <c r="D35" s="159">
        <v>171426.08</v>
      </c>
      <c r="E35" s="159">
        <v>160956.82999999999</v>
      </c>
      <c r="F35" s="159">
        <v>159816.01999999999</v>
      </c>
      <c r="G35" s="159">
        <v>167396.23000000001</v>
      </c>
      <c r="H35" s="159">
        <v>170761.95</v>
      </c>
      <c r="I35" s="159">
        <v>164919.73000000001</v>
      </c>
      <c r="J35" s="159">
        <v>145489.60000000001</v>
      </c>
      <c r="K35" s="159">
        <v>127054.44</v>
      </c>
      <c r="L35" s="159">
        <v>122242.45</v>
      </c>
      <c r="M35" s="159">
        <v>124377.23</v>
      </c>
      <c r="N35" s="159">
        <v>129146.75</v>
      </c>
      <c r="O35" s="159">
        <v>133657.97</v>
      </c>
      <c r="P35" s="159">
        <v>132706.15</v>
      </c>
      <c r="Q35" s="159">
        <v>130480.85</v>
      </c>
      <c r="R35" s="159">
        <v>131661.66</v>
      </c>
      <c r="S35" s="159">
        <v>134993.24</v>
      </c>
      <c r="T35" s="159">
        <v>129828.91</v>
      </c>
      <c r="U35" s="159">
        <v>107968.87</v>
      </c>
      <c r="V35" s="159">
        <v>103455.22</v>
      </c>
      <c r="W35" s="159">
        <v>109533.32</v>
      </c>
      <c r="X35" s="159">
        <v>104815.28</v>
      </c>
      <c r="Y35" s="159">
        <v>94683.199999999997</v>
      </c>
      <c r="Z35" s="159">
        <v>93878.21</v>
      </c>
      <c r="AA35" s="159">
        <v>94488.55</v>
      </c>
      <c r="AB35" s="159">
        <v>91182.74</v>
      </c>
      <c r="AC35" s="159">
        <v>95195.44</v>
      </c>
      <c r="AD35" s="160">
        <v>91656.49</v>
      </c>
    </row>
    <row r="36" spans="1:30" x14ac:dyDescent="0.2">
      <c r="A36" s="150" t="s">
        <v>65</v>
      </c>
      <c r="B36" s="158">
        <v>14249.31</v>
      </c>
      <c r="C36" s="159">
        <v>14360.83</v>
      </c>
      <c r="D36" s="159">
        <v>14478.93</v>
      </c>
      <c r="E36" s="159">
        <v>14705.28</v>
      </c>
      <c r="F36" s="159">
        <v>14932.88</v>
      </c>
      <c r="G36" s="159">
        <v>15553.15</v>
      </c>
      <c r="H36" s="159">
        <v>15418.79</v>
      </c>
      <c r="I36" s="159">
        <v>15809.61</v>
      </c>
      <c r="J36" s="159">
        <v>15458.29</v>
      </c>
      <c r="K36" s="159">
        <v>14810.63</v>
      </c>
      <c r="L36" s="159">
        <v>14976.57</v>
      </c>
      <c r="M36" s="159">
        <v>14854.12</v>
      </c>
      <c r="N36" s="159">
        <v>14914.23</v>
      </c>
      <c r="O36" s="159">
        <v>12936.91</v>
      </c>
      <c r="P36" s="159">
        <v>13074.41</v>
      </c>
      <c r="Q36" s="159">
        <v>13335.85</v>
      </c>
      <c r="R36" s="159">
        <v>13516.88</v>
      </c>
      <c r="S36" s="159">
        <v>13383.96</v>
      </c>
      <c r="T36" s="159">
        <v>15267.29</v>
      </c>
      <c r="U36" s="159">
        <v>13343.28</v>
      </c>
      <c r="V36" s="159">
        <v>13429.75</v>
      </c>
      <c r="W36" s="159">
        <v>13523.84</v>
      </c>
      <c r="X36" s="159">
        <v>13028.71</v>
      </c>
      <c r="Y36" s="159">
        <v>10980.73</v>
      </c>
      <c r="Z36" s="159">
        <v>16611.919999999998</v>
      </c>
      <c r="AA36" s="159">
        <v>16741.62</v>
      </c>
      <c r="AB36" s="159">
        <v>17750.330000000002</v>
      </c>
      <c r="AC36" s="159">
        <v>17191.66</v>
      </c>
      <c r="AD36" s="160">
        <v>17745.28</v>
      </c>
    </row>
    <row r="37" spans="1:30" x14ac:dyDescent="0.2">
      <c r="A37" s="150" t="s">
        <v>66</v>
      </c>
      <c r="B37" s="158">
        <v>63841.08</v>
      </c>
      <c r="C37" s="159">
        <v>53699.47</v>
      </c>
      <c r="D37" s="159">
        <v>47461.7</v>
      </c>
      <c r="E37" s="159">
        <v>44280.15</v>
      </c>
      <c r="F37" s="159">
        <v>42421.71</v>
      </c>
      <c r="G37" s="159">
        <v>43514</v>
      </c>
      <c r="H37" s="159">
        <v>43459.78</v>
      </c>
      <c r="I37" s="159">
        <v>43548.97</v>
      </c>
      <c r="J37" s="159">
        <v>41924.879999999997</v>
      </c>
      <c r="K37" s="159">
        <v>41334.49</v>
      </c>
      <c r="L37" s="159">
        <v>39431.01</v>
      </c>
      <c r="M37" s="159">
        <v>42394.75</v>
      </c>
      <c r="N37" s="159">
        <v>40527.269999999997</v>
      </c>
      <c r="O37" s="159">
        <v>41229.22</v>
      </c>
      <c r="P37" s="159">
        <v>42035.83</v>
      </c>
      <c r="Q37" s="159">
        <v>45555.73</v>
      </c>
      <c r="R37" s="159">
        <v>42594.43</v>
      </c>
      <c r="S37" s="159">
        <v>41261.910000000003</v>
      </c>
      <c r="T37" s="159">
        <v>42787.94</v>
      </c>
      <c r="U37" s="159">
        <v>38736.65</v>
      </c>
      <c r="V37" s="159">
        <v>40257.64</v>
      </c>
      <c r="W37" s="159">
        <v>39243.339999999997</v>
      </c>
      <c r="X37" s="159">
        <v>35761.97</v>
      </c>
      <c r="Y37" s="159">
        <v>34759.29</v>
      </c>
      <c r="Z37" s="159">
        <v>34672.54</v>
      </c>
      <c r="AA37" s="159">
        <v>35214.019999999997</v>
      </c>
      <c r="AB37" s="159">
        <v>35625.68</v>
      </c>
      <c r="AC37" s="159">
        <v>36890.910000000003</v>
      </c>
      <c r="AD37" s="160">
        <v>37677.97</v>
      </c>
    </row>
    <row r="38" spans="1:30" x14ac:dyDescent="0.2">
      <c r="A38" s="150" t="s">
        <v>67</v>
      </c>
      <c r="B38" s="158">
        <v>56465.41</v>
      </c>
      <c r="C38" s="159">
        <v>41828.589999999997</v>
      </c>
      <c r="D38" s="159">
        <v>46485.85</v>
      </c>
      <c r="E38" s="159">
        <v>48596.35</v>
      </c>
      <c r="F38" s="159">
        <v>60794.99</v>
      </c>
      <c r="G38" s="159">
        <v>57727.75</v>
      </c>
      <c r="H38" s="159">
        <v>56375.14</v>
      </c>
      <c r="I38" s="159">
        <v>59129.77</v>
      </c>
      <c r="J38" s="159">
        <v>57192.02</v>
      </c>
      <c r="K38" s="159">
        <v>54290.02</v>
      </c>
      <c r="L38" s="159">
        <v>51355.26</v>
      </c>
      <c r="M38" s="159">
        <v>54808.87</v>
      </c>
      <c r="N38" s="159">
        <v>56162.720000000001</v>
      </c>
      <c r="O38" s="159">
        <v>63294.21</v>
      </c>
      <c r="P38" s="159">
        <v>58435.11</v>
      </c>
      <c r="Q38" s="159">
        <v>45494.09</v>
      </c>
      <c r="R38" s="159">
        <v>50758.080000000002</v>
      </c>
      <c r="S38" s="159">
        <v>57076.9</v>
      </c>
      <c r="T38" s="159">
        <v>50249.65</v>
      </c>
      <c r="U38" s="159">
        <v>34051.089999999997</v>
      </c>
      <c r="V38" s="159">
        <v>53256.56</v>
      </c>
      <c r="W38" s="159">
        <v>45230.91</v>
      </c>
      <c r="X38" s="159">
        <v>37030.99</v>
      </c>
      <c r="Y38" s="159">
        <v>43874.51</v>
      </c>
      <c r="Z38" s="159">
        <v>37413.18</v>
      </c>
      <c r="AA38" s="159">
        <v>36271.360000000001</v>
      </c>
      <c r="AB38" s="159">
        <v>41340.980000000003</v>
      </c>
      <c r="AC38" s="159">
        <v>38207.19</v>
      </c>
      <c r="AD38" s="160">
        <v>46143.44</v>
      </c>
    </row>
    <row r="39" spans="1:30" x14ac:dyDescent="0.2">
      <c r="A39" s="150" t="s">
        <v>68</v>
      </c>
      <c r="B39" s="158">
        <v>36697.11</v>
      </c>
      <c r="C39" s="159">
        <v>37829.5</v>
      </c>
      <c r="D39" s="159">
        <v>37527.35</v>
      </c>
      <c r="E39" s="159">
        <v>41916.22</v>
      </c>
      <c r="F39" s="159">
        <v>42132.3</v>
      </c>
      <c r="G39" s="159">
        <v>38593.83</v>
      </c>
      <c r="H39" s="159">
        <v>40156.239999999998</v>
      </c>
      <c r="I39" s="159">
        <v>34462.33</v>
      </c>
      <c r="J39" s="159">
        <v>34318.29</v>
      </c>
      <c r="K39" s="159">
        <v>31895.439999999999</v>
      </c>
      <c r="L39" s="159">
        <v>28382.47</v>
      </c>
      <c r="M39" s="159">
        <v>28003.66</v>
      </c>
      <c r="N39" s="159">
        <v>29122.89</v>
      </c>
      <c r="O39" s="159">
        <v>31954.38</v>
      </c>
      <c r="P39" s="159">
        <v>37584.22</v>
      </c>
      <c r="Q39" s="159">
        <v>34495.1</v>
      </c>
      <c r="R39" s="159">
        <v>23959.01</v>
      </c>
      <c r="S39" s="159">
        <v>24661.75</v>
      </c>
      <c r="T39" s="159">
        <v>21350.85</v>
      </c>
      <c r="U39" s="159">
        <v>16686.560000000001</v>
      </c>
      <c r="V39" s="159">
        <v>19359.650000000001</v>
      </c>
      <c r="W39" s="159">
        <v>16293.57</v>
      </c>
      <c r="X39" s="159">
        <v>12845.03</v>
      </c>
      <c r="Y39" s="159">
        <v>13100.37</v>
      </c>
      <c r="Z39" s="159">
        <v>12827.01</v>
      </c>
      <c r="AA39" s="159">
        <v>11746.49</v>
      </c>
      <c r="AB39" s="159">
        <v>8497.4599999999991</v>
      </c>
      <c r="AC39" s="159">
        <v>9647.15</v>
      </c>
      <c r="AD39" s="160">
        <v>9785.2800000000007</v>
      </c>
    </row>
    <row r="40" spans="1:30" ht="15" thickBot="1" x14ac:dyDescent="0.25">
      <c r="A40" s="151" t="s">
        <v>69</v>
      </c>
      <c r="B40" s="161">
        <v>794115.63</v>
      </c>
      <c r="C40" s="162">
        <v>802976.94</v>
      </c>
      <c r="D40" s="162">
        <v>781375.81</v>
      </c>
      <c r="E40" s="162">
        <v>761455.82</v>
      </c>
      <c r="F40" s="162">
        <v>752296.16</v>
      </c>
      <c r="G40" s="162">
        <v>745658.05</v>
      </c>
      <c r="H40" s="162">
        <v>766706.14</v>
      </c>
      <c r="I40" s="162">
        <v>740834.71</v>
      </c>
      <c r="J40" s="162">
        <v>738674.93</v>
      </c>
      <c r="K40" s="162">
        <v>708862.99</v>
      </c>
      <c r="L40" s="162">
        <v>708186.76</v>
      </c>
      <c r="M40" s="162">
        <v>710518.75</v>
      </c>
      <c r="N40" s="162">
        <v>690034.34</v>
      </c>
      <c r="O40" s="162">
        <v>696948.86</v>
      </c>
      <c r="P40" s="162">
        <v>692667.88</v>
      </c>
      <c r="Q40" s="162">
        <v>684237.76</v>
      </c>
      <c r="R40" s="162">
        <v>676300.32</v>
      </c>
      <c r="S40" s="162">
        <v>663803.43999999994</v>
      </c>
      <c r="T40" s="162">
        <v>643061.61</v>
      </c>
      <c r="U40" s="162">
        <v>587131.64</v>
      </c>
      <c r="V40" s="162">
        <v>601300.46</v>
      </c>
      <c r="W40" s="162">
        <v>553554.29</v>
      </c>
      <c r="X40" s="162">
        <v>570444.06000000006</v>
      </c>
      <c r="Y40" s="162">
        <v>556557.61</v>
      </c>
      <c r="Z40" s="162">
        <v>516410.38</v>
      </c>
      <c r="AA40" s="162">
        <v>498332.71</v>
      </c>
      <c r="AB40" s="162">
        <v>472815.11</v>
      </c>
      <c r="AC40" s="162">
        <v>461386.88</v>
      </c>
      <c r="AD40" s="163">
        <v>451829.94</v>
      </c>
    </row>
    <row r="42" spans="1:30" x14ac:dyDescent="0.2">
      <c r="A42" s="72" t="s">
        <v>70</v>
      </c>
    </row>
    <row r="43" spans="1:30" x14ac:dyDescent="0.2">
      <c r="A43" s="72" t="s">
        <v>71</v>
      </c>
      <c r="B43" s="74" t="s">
        <v>72</v>
      </c>
    </row>
    <row r="45" spans="1:30" x14ac:dyDescent="0.2">
      <c r="A45" s="72" t="s">
        <v>5</v>
      </c>
      <c r="B45" s="74" t="s">
        <v>6</v>
      </c>
    </row>
    <row r="46" spans="1:30" x14ac:dyDescent="0.2">
      <c r="A46" s="72" t="s">
        <v>7</v>
      </c>
      <c r="B46" s="74" t="s">
        <v>8</v>
      </c>
    </row>
    <row r="47" spans="1:30" x14ac:dyDescent="0.2">
      <c r="A47" s="72" t="s">
        <v>9</v>
      </c>
      <c r="B47" s="74" t="s">
        <v>73</v>
      </c>
    </row>
    <row r="48" spans="1:30" ht="15" thickBot="1" x14ac:dyDescent="0.25"/>
    <row r="49" spans="1:30" x14ac:dyDescent="0.2">
      <c r="A49" s="150" t="s">
        <v>11</v>
      </c>
      <c r="B49" s="152" t="s">
        <v>12</v>
      </c>
      <c r="C49" s="153" t="s">
        <v>13</v>
      </c>
      <c r="D49" s="153" t="s">
        <v>14</v>
      </c>
      <c r="E49" s="153" t="s">
        <v>15</v>
      </c>
      <c r="F49" s="153" t="s">
        <v>16</v>
      </c>
      <c r="G49" s="153" t="s">
        <v>17</v>
      </c>
      <c r="H49" s="153" t="s">
        <v>18</v>
      </c>
      <c r="I49" s="153" t="s">
        <v>19</v>
      </c>
      <c r="J49" s="153" t="s">
        <v>20</v>
      </c>
      <c r="K49" s="153" t="s">
        <v>21</v>
      </c>
      <c r="L49" s="153" t="s">
        <v>22</v>
      </c>
      <c r="M49" s="153" t="s">
        <v>23</v>
      </c>
      <c r="N49" s="153" t="s">
        <v>24</v>
      </c>
      <c r="O49" s="153" t="s">
        <v>25</v>
      </c>
      <c r="P49" s="153" t="s">
        <v>26</v>
      </c>
      <c r="Q49" s="153" t="s">
        <v>27</v>
      </c>
      <c r="R49" s="153" t="s">
        <v>28</v>
      </c>
      <c r="S49" s="153" t="s">
        <v>29</v>
      </c>
      <c r="T49" s="153" t="s">
        <v>30</v>
      </c>
      <c r="U49" s="153" t="s">
        <v>31</v>
      </c>
      <c r="V49" s="153" t="s">
        <v>32</v>
      </c>
      <c r="W49" s="153" t="s">
        <v>33</v>
      </c>
      <c r="X49" s="153" t="s">
        <v>34</v>
      </c>
      <c r="Y49" s="153" t="s">
        <v>35</v>
      </c>
      <c r="Z49" s="153" t="s">
        <v>36</v>
      </c>
      <c r="AA49" s="153" t="s">
        <v>37</v>
      </c>
      <c r="AB49" s="153" t="s">
        <v>38</v>
      </c>
      <c r="AC49" s="153" t="s">
        <v>39</v>
      </c>
      <c r="AD49" s="154" t="s">
        <v>40</v>
      </c>
    </row>
    <row r="50" spans="1:30" x14ac:dyDescent="0.2">
      <c r="A50" s="150" t="s">
        <v>41</v>
      </c>
      <c r="B50" s="165">
        <v>5652164.5099999998</v>
      </c>
      <c r="C50" s="166">
        <v>5557239.9299999997</v>
      </c>
      <c r="D50" s="166">
        <v>5384579.6399999997</v>
      </c>
      <c r="E50" s="166">
        <v>5284646.72</v>
      </c>
      <c r="F50" s="166">
        <v>5258772.8600000003</v>
      </c>
      <c r="G50" s="166">
        <v>5308798.6900000004</v>
      </c>
      <c r="H50" s="166">
        <v>5421171.8399999999</v>
      </c>
      <c r="I50" s="166">
        <v>5327233.22</v>
      </c>
      <c r="J50" s="166">
        <v>5286520.08</v>
      </c>
      <c r="K50" s="166">
        <v>5177392.18</v>
      </c>
      <c r="L50" s="166">
        <v>5170382.01</v>
      </c>
      <c r="M50" s="166">
        <v>5219439.0199999996</v>
      </c>
      <c r="N50" s="166">
        <v>5186523.33</v>
      </c>
      <c r="O50" s="166">
        <v>5275382.37</v>
      </c>
      <c r="P50" s="166">
        <v>5278005.5999999996</v>
      </c>
      <c r="Q50" s="166">
        <v>5242538.57</v>
      </c>
      <c r="R50" s="166">
        <v>5229326.5599999996</v>
      </c>
      <c r="S50" s="166">
        <v>5180785.5199999996</v>
      </c>
      <c r="T50" s="166">
        <v>5064765.7300000004</v>
      </c>
      <c r="U50" s="166">
        <v>4693943.46</v>
      </c>
      <c r="V50" s="166">
        <v>4798807.1500000004</v>
      </c>
      <c r="W50" s="166">
        <v>4638628.6100000003</v>
      </c>
      <c r="X50" s="166">
        <v>4576663.5599999996</v>
      </c>
      <c r="Y50" s="166">
        <v>4478951.7699999996</v>
      </c>
      <c r="Z50" s="166">
        <v>4302544.79</v>
      </c>
      <c r="AA50" s="166">
        <v>4337135.5</v>
      </c>
      <c r="AB50" s="166">
        <v>4310161.29</v>
      </c>
      <c r="AC50" s="166">
        <v>4324794.57</v>
      </c>
      <c r="AD50" s="167">
        <v>4225970.07</v>
      </c>
    </row>
    <row r="51" spans="1:30" x14ac:dyDescent="0.2">
      <c r="A51" s="150" t="s">
        <v>42</v>
      </c>
      <c r="B51" s="168">
        <v>146410.76</v>
      </c>
      <c r="C51" s="169">
        <v>149137.37</v>
      </c>
      <c r="D51" s="169">
        <v>148737.28</v>
      </c>
      <c r="E51" s="169">
        <v>147741.14000000001</v>
      </c>
      <c r="F51" s="169">
        <v>152361.10999999999</v>
      </c>
      <c r="G51" s="169">
        <v>154495.96</v>
      </c>
      <c r="H51" s="169">
        <v>158184.69</v>
      </c>
      <c r="I51" s="169">
        <v>149720.79</v>
      </c>
      <c r="J51" s="169">
        <v>154897.82999999999</v>
      </c>
      <c r="K51" s="169">
        <v>148647.76</v>
      </c>
      <c r="L51" s="169">
        <v>149704.63</v>
      </c>
      <c r="M51" s="169">
        <v>148114.45000000001</v>
      </c>
      <c r="N51" s="169">
        <v>148157.10999999999</v>
      </c>
      <c r="O51" s="169">
        <v>148419.32999999999</v>
      </c>
      <c r="P51" s="169">
        <v>149273.60000000001</v>
      </c>
      <c r="Q51" s="169">
        <v>146251.99</v>
      </c>
      <c r="R51" s="169">
        <v>143391.88</v>
      </c>
      <c r="S51" s="169">
        <v>139789.97</v>
      </c>
      <c r="T51" s="169">
        <v>139699.32999999999</v>
      </c>
      <c r="U51" s="169">
        <v>127051.68</v>
      </c>
      <c r="V51" s="169">
        <v>134315.85999999999</v>
      </c>
      <c r="W51" s="169">
        <v>123782.51</v>
      </c>
      <c r="X51" s="169">
        <v>120922.5</v>
      </c>
      <c r="Y51" s="169">
        <v>120949.31</v>
      </c>
      <c r="Z51" s="169">
        <v>115215.77</v>
      </c>
      <c r="AA51" s="169">
        <v>119418.39</v>
      </c>
      <c r="AB51" s="169">
        <v>118172.44</v>
      </c>
      <c r="AC51" s="169">
        <v>118005.1</v>
      </c>
      <c r="AD51" s="170">
        <v>118455.74</v>
      </c>
    </row>
    <row r="52" spans="1:30" x14ac:dyDescent="0.2">
      <c r="A52" s="150" t="s">
        <v>43</v>
      </c>
      <c r="B52" s="168">
        <v>101794.34</v>
      </c>
      <c r="C52" s="169">
        <v>83349.88</v>
      </c>
      <c r="D52" s="169">
        <v>77727.070000000007</v>
      </c>
      <c r="E52" s="169">
        <v>76742.25</v>
      </c>
      <c r="F52" s="169">
        <v>73107.41</v>
      </c>
      <c r="G52" s="169">
        <v>74614.539999999994</v>
      </c>
      <c r="H52" s="169">
        <v>74782.899999999994</v>
      </c>
      <c r="I52" s="169">
        <v>71967.78</v>
      </c>
      <c r="J52" s="169">
        <v>67955.960000000006</v>
      </c>
      <c r="K52" s="169">
        <v>60709.3</v>
      </c>
      <c r="L52" s="169">
        <v>59580.03</v>
      </c>
      <c r="M52" s="169">
        <v>62640.66</v>
      </c>
      <c r="N52" s="169">
        <v>59963.839999999997</v>
      </c>
      <c r="O52" s="169">
        <v>64510.04</v>
      </c>
      <c r="P52" s="169">
        <v>63592.41</v>
      </c>
      <c r="Q52" s="169">
        <v>64117.73</v>
      </c>
      <c r="R52" s="169">
        <v>64678.35</v>
      </c>
      <c r="S52" s="169">
        <v>68555.8</v>
      </c>
      <c r="T52" s="169">
        <v>67142.570000000007</v>
      </c>
      <c r="U52" s="169">
        <v>58154.080000000002</v>
      </c>
      <c r="V52" s="169">
        <v>60726.73</v>
      </c>
      <c r="W52" s="169">
        <v>65995.81</v>
      </c>
      <c r="X52" s="169">
        <v>60940.95</v>
      </c>
      <c r="Y52" s="169">
        <v>55666.99</v>
      </c>
      <c r="Z52" s="169">
        <v>58679.25</v>
      </c>
      <c r="AA52" s="169">
        <v>61920.68</v>
      </c>
      <c r="AB52" s="169">
        <v>59345.03</v>
      </c>
      <c r="AC52" s="169">
        <v>61682.76</v>
      </c>
      <c r="AD52" s="170">
        <v>57815.59</v>
      </c>
    </row>
    <row r="53" spans="1:30" x14ac:dyDescent="0.2">
      <c r="A53" s="150" t="s">
        <v>44</v>
      </c>
      <c r="B53" s="168">
        <v>199067.16</v>
      </c>
      <c r="C53" s="169">
        <v>180647.24</v>
      </c>
      <c r="D53" s="169">
        <v>174102.6</v>
      </c>
      <c r="E53" s="169">
        <v>166435.73000000001</v>
      </c>
      <c r="F53" s="169">
        <v>158886.29999999999</v>
      </c>
      <c r="G53" s="169">
        <v>157963.41</v>
      </c>
      <c r="H53" s="169">
        <v>160963.07999999999</v>
      </c>
      <c r="I53" s="169">
        <v>156371</v>
      </c>
      <c r="J53" s="169">
        <v>150176.82</v>
      </c>
      <c r="K53" s="169">
        <v>140521.88</v>
      </c>
      <c r="L53" s="169">
        <v>150632.63</v>
      </c>
      <c r="M53" s="169">
        <v>150628.10999999999</v>
      </c>
      <c r="N53" s="169">
        <v>146852.29</v>
      </c>
      <c r="O53" s="169">
        <v>150027.15</v>
      </c>
      <c r="P53" s="169">
        <v>151067.09</v>
      </c>
      <c r="Q53" s="169">
        <v>148972.35999999999</v>
      </c>
      <c r="R53" s="169">
        <v>150191.51999999999</v>
      </c>
      <c r="S53" s="169">
        <v>151980.64000000001</v>
      </c>
      <c r="T53" s="169">
        <v>147124.42000000001</v>
      </c>
      <c r="U53" s="169">
        <v>138189.66</v>
      </c>
      <c r="V53" s="169">
        <v>140878.15</v>
      </c>
      <c r="W53" s="169">
        <v>139317.19</v>
      </c>
      <c r="X53" s="169">
        <v>135117.65</v>
      </c>
      <c r="Y53" s="169">
        <v>129799.09</v>
      </c>
      <c r="Z53" s="169">
        <v>127667.1</v>
      </c>
      <c r="AA53" s="169">
        <v>129092.8</v>
      </c>
      <c r="AB53" s="169">
        <v>130895.42</v>
      </c>
      <c r="AC53" s="169">
        <v>129777.01</v>
      </c>
      <c r="AD53" s="170">
        <v>128139.42</v>
      </c>
    </row>
    <row r="54" spans="1:30" x14ac:dyDescent="0.2">
      <c r="A54" s="150" t="s">
        <v>45</v>
      </c>
      <c r="B54" s="168">
        <v>70779.16</v>
      </c>
      <c r="C54" s="169">
        <v>81493.070000000007</v>
      </c>
      <c r="D54" s="169">
        <v>75499.91</v>
      </c>
      <c r="E54" s="169">
        <v>77802.2</v>
      </c>
      <c r="F54" s="169">
        <v>81680.69</v>
      </c>
      <c r="G54" s="169">
        <v>78662.02</v>
      </c>
      <c r="H54" s="169">
        <v>91759.44</v>
      </c>
      <c r="I54" s="169">
        <v>82209.59</v>
      </c>
      <c r="J54" s="169">
        <v>78171.210000000006</v>
      </c>
      <c r="K54" s="169">
        <v>75639.27</v>
      </c>
      <c r="L54" s="169">
        <v>71200.53</v>
      </c>
      <c r="M54" s="169">
        <v>72781.279999999999</v>
      </c>
      <c r="N54" s="169">
        <v>72288.55</v>
      </c>
      <c r="O54" s="169">
        <v>77274.960000000006</v>
      </c>
      <c r="P54" s="169">
        <v>71131.05</v>
      </c>
      <c r="Q54" s="169">
        <v>66692.710000000006</v>
      </c>
      <c r="R54" s="169">
        <v>74373.66</v>
      </c>
      <c r="S54" s="169">
        <v>69741.67</v>
      </c>
      <c r="T54" s="169">
        <v>66167.679999999993</v>
      </c>
      <c r="U54" s="169">
        <v>63408.4</v>
      </c>
      <c r="V54" s="169">
        <v>63528.65</v>
      </c>
      <c r="W54" s="169">
        <v>58300.45</v>
      </c>
      <c r="X54" s="169">
        <v>53734.2</v>
      </c>
      <c r="Y54" s="169">
        <v>55472.55</v>
      </c>
      <c r="Z54" s="169">
        <v>51246.03</v>
      </c>
      <c r="AA54" s="169">
        <v>48630.239999999998</v>
      </c>
      <c r="AB54" s="169">
        <v>50664.45</v>
      </c>
      <c r="AC54" s="169">
        <v>48353.71</v>
      </c>
      <c r="AD54" s="170">
        <v>48223.79</v>
      </c>
    </row>
    <row r="55" spans="1:30" x14ac:dyDescent="0.2">
      <c r="A55" s="150" t="s">
        <v>46</v>
      </c>
      <c r="B55" s="168">
        <v>1249458.56</v>
      </c>
      <c r="C55" s="169">
        <v>1202408.48</v>
      </c>
      <c r="D55" s="169">
        <v>1152233.1200000001</v>
      </c>
      <c r="E55" s="169">
        <v>1143321.08</v>
      </c>
      <c r="F55" s="169">
        <v>1124269.24</v>
      </c>
      <c r="G55" s="169">
        <v>1121370.24</v>
      </c>
      <c r="H55" s="169">
        <v>1139309.8</v>
      </c>
      <c r="I55" s="169">
        <v>1104200.1399999999</v>
      </c>
      <c r="J55" s="169">
        <v>1078910.26</v>
      </c>
      <c r="K55" s="169">
        <v>1045140.62</v>
      </c>
      <c r="L55" s="169">
        <v>1043426.39</v>
      </c>
      <c r="M55" s="169">
        <v>1058627.8799999999</v>
      </c>
      <c r="N55" s="169">
        <v>1037293.21</v>
      </c>
      <c r="O55" s="169">
        <v>1034945.73</v>
      </c>
      <c r="P55" s="169">
        <v>1018676.23</v>
      </c>
      <c r="Q55" s="169">
        <v>993198.75</v>
      </c>
      <c r="R55" s="169">
        <v>1000519.9</v>
      </c>
      <c r="S55" s="169">
        <v>973838.74</v>
      </c>
      <c r="T55" s="169">
        <v>976672.15</v>
      </c>
      <c r="U55" s="169">
        <v>909260.14</v>
      </c>
      <c r="V55" s="169">
        <v>942338</v>
      </c>
      <c r="W55" s="169">
        <v>919434.65</v>
      </c>
      <c r="X55" s="169">
        <v>924147.41</v>
      </c>
      <c r="Y55" s="169">
        <v>941570.26</v>
      </c>
      <c r="Z55" s="169">
        <v>902388.74</v>
      </c>
      <c r="AA55" s="169">
        <v>906320.05</v>
      </c>
      <c r="AB55" s="169">
        <v>909052.47</v>
      </c>
      <c r="AC55" s="169">
        <v>894296.28</v>
      </c>
      <c r="AD55" s="170">
        <v>858368.68</v>
      </c>
    </row>
    <row r="56" spans="1:30" x14ac:dyDescent="0.2">
      <c r="A56" s="150" t="s">
        <v>47</v>
      </c>
      <c r="B56" s="168">
        <v>40277.31</v>
      </c>
      <c r="C56" s="169">
        <v>37156.120000000003</v>
      </c>
      <c r="D56" s="169">
        <v>27157.9</v>
      </c>
      <c r="E56" s="169">
        <v>21206.14</v>
      </c>
      <c r="F56" s="169">
        <v>21900.77</v>
      </c>
      <c r="G56" s="169">
        <v>20109.099999999999</v>
      </c>
      <c r="H56" s="169">
        <v>20797.259999999998</v>
      </c>
      <c r="I56" s="169">
        <v>20423.990000000002</v>
      </c>
      <c r="J56" s="169">
        <v>18916.39</v>
      </c>
      <c r="K56" s="169">
        <v>17585.330000000002</v>
      </c>
      <c r="L56" s="169">
        <v>17246.55</v>
      </c>
      <c r="M56" s="169">
        <v>17619.03</v>
      </c>
      <c r="N56" s="169">
        <v>17067.919999999998</v>
      </c>
      <c r="O56" s="169">
        <v>18971.86</v>
      </c>
      <c r="P56" s="169">
        <v>19305.7</v>
      </c>
      <c r="Q56" s="169">
        <v>19012.240000000002</v>
      </c>
      <c r="R56" s="169">
        <v>18295.810000000001</v>
      </c>
      <c r="S56" s="169">
        <v>22023.1</v>
      </c>
      <c r="T56" s="169">
        <v>19872.669999999998</v>
      </c>
      <c r="U56" s="169">
        <v>16519.599999999999</v>
      </c>
      <c r="V56" s="169">
        <v>21019.06</v>
      </c>
      <c r="W56" s="169">
        <v>21058.29</v>
      </c>
      <c r="X56" s="169">
        <v>19966.95</v>
      </c>
      <c r="Y56" s="169">
        <v>21848.04</v>
      </c>
      <c r="Z56" s="169">
        <v>21056.79</v>
      </c>
      <c r="AA56" s="169">
        <v>18109.740000000002</v>
      </c>
      <c r="AB56" s="169">
        <v>19640.419999999998</v>
      </c>
      <c r="AC56" s="169">
        <v>20923.490000000002</v>
      </c>
      <c r="AD56" s="170">
        <v>19974.14</v>
      </c>
    </row>
    <row r="57" spans="1:30" x14ac:dyDescent="0.2">
      <c r="A57" s="150" t="s">
        <v>48</v>
      </c>
      <c r="B57" s="168">
        <v>55468.3</v>
      </c>
      <c r="C57" s="169">
        <v>56146.92</v>
      </c>
      <c r="D57" s="169">
        <v>56013.36</v>
      </c>
      <c r="E57" s="169">
        <v>56416.31</v>
      </c>
      <c r="F57" s="169">
        <v>57760.82</v>
      </c>
      <c r="G57" s="169">
        <v>59164.25</v>
      </c>
      <c r="H57" s="169">
        <v>61234.15</v>
      </c>
      <c r="I57" s="169">
        <v>62565.16</v>
      </c>
      <c r="J57" s="169">
        <v>65031.48</v>
      </c>
      <c r="K57" s="169">
        <v>66174.539999999994</v>
      </c>
      <c r="L57" s="169">
        <v>68314.28</v>
      </c>
      <c r="M57" s="169">
        <v>70221.210000000006</v>
      </c>
      <c r="N57" s="169">
        <v>68244.22</v>
      </c>
      <c r="O57" s="169">
        <v>68550.02</v>
      </c>
      <c r="P57" s="169">
        <v>67990.210000000006</v>
      </c>
      <c r="Q57" s="169">
        <v>69702.11</v>
      </c>
      <c r="R57" s="169">
        <v>68825.59</v>
      </c>
      <c r="S57" s="169">
        <v>68042.03</v>
      </c>
      <c r="T57" s="169">
        <v>67490.64</v>
      </c>
      <c r="U57" s="169">
        <v>61736.43</v>
      </c>
      <c r="V57" s="169">
        <v>61277.54</v>
      </c>
      <c r="W57" s="169">
        <v>57156.86</v>
      </c>
      <c r="X57" s="169">
        <v>57752.7</v>
      </c>
      <c r="Y57" s="169">
        <v>57589.73</v>
      </c>
      <c r="Z57" s="169">
        <v>57325.32</v>
      </c>
      <c r="AA57" s="169">
        <v>59415.93</v>
      </c>
      <c r="AB57" s="169">
        <v>61491.44</v>
      </c>
      <c r="AC57" s="169">
        <v>61004.88</v>
      </c>
      <c r="AD57" s="170">
        <v>60934.54</v>
      </c>
    </row>
    <row r="58" spans="1:30" x14ac:dyDescent="0.2">
      <c r="A58" s="150" t="s">
        <v>49</v>
      </c>
      <c r="B58" s="168">
        <v>103308.91</v>
      </c>
      <c r="C58" s="169">
        <v>103363.79</v>
      </c>
      <c r="D58" s="169">
        <v>104609.04</v>
      </c>
      <c r="E58" s="169">
        <v>104210.52</v>
      </c>
      <c r="F58" s="169">
        <v>106996.16</v>
      </c>
      <c r="G58" s="169">
        <v>109332.94</v>
      </c>
      <c r="H58" s="169">
        <v>112478.84</v>
      </c>
      <c r="I58" s="169">
        <v>117379.08</v>
      </c>
      <c r="J58" s="169">
        <v>122976.55</v>
      </c>
      <c r="K58" s="169">
        <v>123133.87</v>
      </c>
      <c r="L58" s="169">
        <v>126492.93</v>
      </c>
      <c r="M58" s="169">
        <v>127546.73</v>
      </c>
      <c r="N58" s="169">
        <v>127561.99</v>
      </c>
      <c r="O58" s="169">
        <v>131300.82999999999</v>
      </c>
      <c r="P58" s="169">
        <v>131982.9</v>
      </c>
      <c r="Q58" s="169">
        <v>136446.5</v>
      </c>
      <c r="R58" s="169">
        <v>132540.1</v>
      </c>
      <c r="S58" s="169">
        <v>135170.74</v>
      </c>
      <c r="T58" s="169">
        <v>131846.07999999999</v>
      </c>
      <c r="U58" s="169">
        <v>124640.14</v>
      </c>
      <c r="V58" s="169">
        <v>118522.25</v>
      </c>
      <c r="W58" s="169">
        <v>115593.36</v>
      </c>
      <c r="X58" s="169">
        <v>112326.85</v>
      </c>
      <c r="Y58" s="169">
        <v>102705.1</v>
      </c>
      <c r="Z58" s="169">
        <v>99276.89</v>
      </c>
      <c r="AA58" s="169">
        <v>95482.14</v>
      </c>
      <c r="AB58" s="169">
        <v>91839.59</v>
      </c>
      <c r="AC58" s="169">
        <v>95585.97</v>
      </c>
      <c r="AD58" s="170">
        <v>92221.66</v>
      </c>
    </row>
    <row r="59" spans="1:30" x14ac:dyDescent="0.2">
      <c r="A59" s="150" t="s">
        <v>50</v>
      </c>
      <c r="B59" s="168">
        <v>289383.33</v>
      </c>
      <c r="C59" s="169">
        <v>296990.56</v>
      </c>
      <c r="D59" s="169">
        <v>306740.09999999998</v>
      </c>
      <c r="E59" s="169">
        <v>296219.09000000003</v>
      </c>
      <c r="F59" s="169">
        <v>312944.73</v>
      </c>
      <c r="G59" s="169">
        <v>328901.25</v>
      </c>
      <c r="H59" s="169">
        <v>321217.52</v>
      </c>
      <c r="I59" s="169">
        <v>335660.95</v>
      </c>
      <c r="J59" s="169">
        <v>345704.24</v>
      </c>
      <c r="K59" s="169">
        <v>373171.35</v>
      </c>
      <c r="L59" s="169">
        <v>388776.13</v>
      </c>
      <c r="M59" s="169">
        <v>386579.77</v>
      </c>
      <c r="N59" s="169">
        <v>404906.86</v>
      </c>
      <c r="O59" s="169">
        <v>412869.59</v>
      </c>
      <c r="P59" s="169">
        <v>428860.79</v>
      </c>
      <c r="Q59" s="169">
        <v>443439.52</v>
      </c>
      <c r="R59" s="169">
        <v>436395.82</v>
      </c>
      <c r="S59" s="169">
        <v>447253.68</v>
      </c>
      <c r="T59" s="169">
        <v>413027.78</v>
      </c>
      <c r="U59" s="169">
        <v>373425.05</v>
      </c>
      <c r="V59" s="169">
        <v>358858.91</v>
      </c>
      <c r="W59" s="169">
        <v>358230.88</v>
      </c>
      <c r="X59" s="169">
        <v>350958.86</v>
      </c>
      <c r="Y59" s="169">
        <v>324693.21999999997</v>
      </c>
      <c r="Z59" s="169">
        <v>326815.62</v>
      </c>
      <c r="AA59" s="169">
        <v>338254.29</v>
      </c>
      <c r="AB59" s="169">
        <v>326890.38</v>
      </c>
      <c r="AC59" s="169">
        <v>340298.29</v>
      </c>
      <c r="AD59" s="170">
        <v>334255.15999999997</v>
      </c>
    </row>
    <row r="60" spans="1:30" x14ac:dyDescent="0.2">
      <c r="A60" s="150" t="s">
        <v>51</v>
      </c>
      <c r="B60" s="168">
        <v>548334.22</v>
      </c>
      <c r="C60" s="169">
        <v>575517.03</v>
      </c>
      <c r="D60" s="169">
        <v>563658.59</v>
      </c>
      <c r="E60" s="169">
        <v>541007.56999999995</v>
      </c>
      <c r="F60" s="169">
        <v>535558.39</v>
      </c>
      <c r="G60" s="169">
        <v>542982.38</v>
      </c>
      <c r="H60" s="169">
        <v>560585.91</v>
      </c>
      <c r="I60" s="169">
        <v>553311.48</v>
      </c>
      <c r="J60" s="169">
        <v>566858.78</v>
      </c>
      <c r="K60" s="169">
        <v>558947.59</v>
      </c>
      <c r="L60" s="169">
        <v>552735.32999999996</v>
      </c>
      <c r="M60" s="169">
        <v>557492.38</v>
      </c>
      <c r="N60" s="169">
        <v>550552.37</v>
      </c>
      <c r="O60" s="169">
        <v>555432.53</v>
      </c>
      <c r="P60" s="169">
        <v>553551.14</v>
      </c>
      <c r="Q60" s="169">
        <v>554862.18000000005</v>
      </c>
      <c r="R60" s="169">
        <v>542701.14</v>
      </c>
      <c r="S60" s="169">
        <v>532152.71</v>
      </c>
      <c r="T60" s="169">
        <v>524502.36</v>
      </c>
      <c r="U60" s="169">
        <v>505479.36</v>
      </c>
      <c r="V60" s="169">
        <v>511749.14</v>
      </c>
      <c r="W60" s="169">
        <v>483180.6</v>
      </c>
      <c r="X60" s="169">
        <v>483602.84</v>
      </c>
      <c r="Y60" s="169">
        <v>484664.36</v>
      </c>
      <c r="Z60" s="169">
        <v>453661.29</v>
      </c>
      <c r="AA60" s="169">
        <v>457542.26</v>
      </c>
      <c r="AB60" s="169">
        <v>458685.58</v>
      </c>
      <c r="AC60" s="169">
        <v>463536.96</v>
      </c>
      <c r="AD60" s="170">
        <v>444823.32</v>
      </c>
    </row>
    <row r="61" spans="1:30" x14ac:dyDescent="0.2">
      <c r="A61" s="150" t="s">
        <v>52</v>
      </c>
      <c r="B61" s="168">
        <v>31875.85</v>
      </c>
      <c r="C61" s="169">
        <v>25034.42</v>
      </c>
      <c r="D61" s="169">
        <v>23037.599999999999</v>
      </c>
      <c r="E61" s="169">
        <v>23009.78</v>
      </c>
      <c r="F61" s="169">
        <v>22116.19</v>
      </c>
      <c r="G61" s="169">
        <v>22739.43</v>
      </c>
      <c r="H61" s="169">
        <v>23288.23</v>
      </c>
      <c r="I61" s="169">
        <v>24534.400000000001</v>
      </c>
      <c r="J61" s="169">
        <v>24923.52</v>
      </c>
      <c r="K61" s="169">
        <v>26053.24</v>
      </c>
      <c r="L61" s="169">
        <v>25708.82</v>
      </c>
      <c r="M61" s="169">
        <v>26894.15</v>
      </c>
      <c r="N61" s="169">
        <v>28007.78</v>
      </c>
      <c r="O61" s="169">
        <v>29468.13</v>
      </c>
      <c r="P61" s="169">
        <v>29465.49</v>
      </c>
      <c r="Q61" s="169">
        <v>29920.38</v>
      </c>
      <c r="R61" s="169">
        <v>30299.87</v>
      </c>
      <c r="S61" s="169">
        <v>31726.83</v>
      </c>
      <c r="T61" s="169">
        <v>30822.85</v>
      </c>
      <c r="U61" s="169">
        <v>28468.42</v>
      </c>
      <c r="V61" s="169">
        <v>28033.73</v>
      </c>
      <c r="W61" s="169">
        <v>27707.919999999998</v>
      </c>
      <c r="X61" s="169">
        <v>25887.46</v>
      </c>
      <c r="Y61" s="169">
        <v>24463.77</v>
      </c>
      <c r="Z61" s="169">
        <v>23697.279999999999</v>
      </c>
      <c r="AA61" s="169">
        <v>24125.31</v>
      </c>
      <c r="AB61" s="169">
        <v>24275.34</v>
      </c>
      <c r="AC61" s="169">
        <v>25032.080000000002</v>
      </c>
      <c r="AD61" s="170">
        <v>23792.799999999999</v>
      </c>
    </row>
    <row r="62" spans="1:30" x14ac:dyDescent="0.2">
      <c r="A62" s="150" t="s">
        <v>53</v>
      </c>
      <c r="B62" s="168">
        <v>516051.74</v>
      </c>
      <c r="C62" s="169">
        <v>517107</v>
      </c>
      <c r="D62" s="169">
        <v>516117.31</v>
      </c>
      <c r="E62" s="169">
        <v>509104.9</v>
      </c>
      <c r="F62" s="169">
        <v>503368.55</v>
      </c>
      <c r="G62" s="169">
        <v>529435.48</v>
      </c>
      <c r="H62" s="169">
        <v>523538.23</v>
      </c>
      <c r="I62" s="169">
        <v>531260.38</v>
      </c>
      <c r="J62" s="169">
        <v>543481.18999999994</v>
      </c>
      <c r="K62" s="169">
        <v>548740.28</v>
      </c>
      <c r="L62" s="169">
        <v>552474.43000000005</v>
      </c>
      <c r="M62" s="169">
        <v>554029.53</v>
      </c>
      <c r="N62" s="169">
        <v>560213.53</v>
      </c>
      <c r="O62" s="169">
        <v>579418.02</v>
      </c>
      <c r="P62" s="169">
        <v>585375.66</v>
      </c>
      <c r="Q62" s="169">
        <v>586529.47</v>
      </c>
      <c r="R62" s="169">
        <v>576602.67000000004</v>
      </c>
      <c r="S62" s="169">
        <v>569689.77</v>
      </c>
      <c r="T62" s="169">
        <v>557101.80000000005</v>
      </c>
      <c r="U62" s="169">
        <v>502603.75</v>
      </c>
      <c r="V62" s="169">
        <v>513756.38</v>
      </c>
      <c r="W62" s="169">
        <v>501288.05</v>
      </c>
      <c r="X62" s="169">
        <v>482361.63</v>
      </c>
      <c r="Y62" s="169">
        <v>447072.72</v>
      </c>
      <c r="Z62" s="169">
        <v>426491.71</v>
      </c>
      <c r="AA62" s="169">
        <v>439431.75</v>
      </c>
      <c r="AB62" s="169">
        <v>436088.45</v>
      </c>
      <c r="AC62" s="169">
        <v>431324.46</v>
      </c>
      <c r="AD62" s="170">
        <v>427529.02</v>
      </c>
    </row>
    <row r="63" spans="1:30" x14ac:dyDescent="0.2">
      <c r="A63" s="150" t="s">
        <v>54</v>
      </c>
      <c r="B63" s="168">
        <v>5683.95</v>
      </c>
      <c r="C63" s="169">
        <v>6201.45</v>
      </c>
      <c r="D63" s="169">
        <v>6656.76</v>
      </c>
      <c r="E63" s="169">
        <v>6939.3</v>
      </c>
      <c r="F63" s="169">
        <v>7199.43</v>
      </c>
      <c r="G63" s="169">
        <v>7138.63</v>
      </c>
      <c r="H63" s="169">
        <v>7485.32</v>
      </c>
      <c r="I63" s="169">
        <v>7577.18</v>
      </c>
      <c r="J63" s="169">
        <v>7904.87</v>
      </c>
      <c r="K63" s="169">
        <v>8182.68</v>
      </c>
      <c r="L63" s="169">
        <v>8453.32</v>
      </c>
      <c r="M63" s="169">
        <v>8396.9699999999993</v>
      </c>
      <c r="N63" s="169">
        <v>8630.1</v>
      </c>
      <c r="O63" s="169">
        <v>9020.11</v>
      </c>
      <c r="P63" s="169">
        <v>9231.7900000000009</v>
      </c>
      <c r="Q63" s="169">
        <v>9387.1299999999992</v>
      </c>
      <c r="R63" s="169">
        <v>9597.82</v>
      </c>
      <c r="S63" s="169">
        <v>9940.7900000000009</v>
      </c>
      <c r="T63" s="169">
        <v>10091.89</v>
      </c>
      <c r="U63" s="169">
        <v>9846.24</v>
      </c>
      <c r="V63" s="169">
        <v>9515.26</v>
      </c>
      <c r="W63" s="169">
        <v>9171.9500000000007</v>
      </c>
      <c r="X63" s="169">
        <v>8628.7999999999993</v>
      </c>
      <c r="Y63" s="169">
        <v>7913.31</v>
      </c>
      <c r="Z63" s="169">
        <v>8288.74</v>
      </c>
      <c r="AA63" s="169">
        <v>8343.06</v>
      </c>
      <c r="AB63" s="169">
        <v>8791.75</v>
      </c>
      <c r="AC63" s="169">
        <v>8974.07</v>
      </c>
      <c r="AD63" s="170">
        <v>8810.3700000000008</v>
      </c>
    </row>
    <row r="64" spans="1:30" x14ac:dyDescent="0.2">
      <c r="A64" s="150" t="s">
        <v>55</v>
      </c>
      <c r="B64" s="168">
        <v>26329.06</v>
      </c>
      <c r="C64" s="169">
        <v>24447.31</v>
      </c>
      <c r="D64" s="169">
        <v>19688.29</v>
      </c>
      <c r="E64" s="169">
        <v>16272.96</v>
      </c>
      <c r="F64" s="169">
        <v>14345.4</v>
      </c>
      <c r="G64" s="169">
        <v>12971.95</v>
      </c>
      <c r="H64" s="169">
        <v>13009.05</v>
      </c>
      <c r="I64" s="169">
        <v>12447.31</v>
      </c>
      <c r="J64" s="169">
        <v>11944.35</v>
      </c>
      <c r="K64" s="169">
        <v>11158.74</v>
      </c>
      <c r="L64" s="169">
        <v>10535.64</v>
      </c>
      <c r="M64" s="169">
        <v>11111.91</v>
      </c>
      <c r="N64" s="169">
        <v>11084.77</v>
      </c>
      <c r="O64" s="169">
        <v>11264.89</v>
      </c>
      <c r="P64" s="169">
        <v>11239.61</v>
      </c>
      <c r="Q64" s="169">
        <v>11422.6</v>
      </c>
      <c r="R64" s="169">
        <v>11904.41</v>
      </c>
      <c r="S64" s="169">
        <v>12358.51</v>
      </c>
      <c r="T64" s="169">
        <v>11887.7</v>
      </c>
      <c r="U64" s="169">
        <v>11204.99</v>
      </c>
      <c r="V64" s="169">
        <v>12277.97</v>
      </c>
      <c r="W64" s="169">
        <v>11485.95</v>
      </c>
      <c r="X64" s="169">
        <v>11309.22</v>
      </c>
      <c r="Y64" s="169">
        <v>11241.29</v>
      </c>
      <c r="Z64" s="169">
        <v>11149.07</v>
      </c>
      <c r="AA64" s="169">
        <v>11196.14</v>
      </c>
      <c r="AB64" s="169">
        <v>11187.93</v>
      </c>
      <c r="AC64" s="169">
        <v>11235.96</v>
      </c>
      <c r="AD64" s="170">
        <v>11727.48</v>
      </c>
    </row>
    <row r="65" spans="1:30" x14ac:dyDescent="0.2">
      <c r="A65" s="150" t="s">
        <v>56</v>
      </c>
      <c r="B65" s="168">
        <v>48016.43</v>
      </c>
      <c r="C65" s="169">
        <v>50014.7</v>
      </c>
      <c r="D65" s="169">
        <v>30804.47</v>
      </c>
      <c r="E65" s="169">
        <v>24733.05</v>
      </c>
      <c r="F65" s="169">
        <v>23313.27</v>
      </c>
      <c r="G65" s="169">
        <v>22332.61</v>
      </c>
      <c r="H65" s="169">
        <v>23384.19</v>
      </c>
      <c r="I65" s="169">
        <v>22935.81</v>
      </c>
      <c r="J65" s="169">
        <v>23918.89</v>
      </c>
      <c r="K65" s="169">
        <v>21059.86</v>
      </c>
      <c r="L65" s="169">
        <v>19523.18</v>
      </c>
      <c r="M65" s="169">
        <v>20317.59</v>
      </c>
      <c r="N65" s="169">
        <v>20680.25</v>
      </c>
      <c r="O65" s="169">
        <v>20844.98</v>
      </c>
      <c r="P65" s="169">
        <v>21702.41</v>
      </c>
      <c r="Q65" s="169">
        <v>22801.83</v>
      </c>
      <c r="R65" s="169">
        <v>23095.7</v>
      </c>
      <c r="S65" s="169">
        <v>25282.97</v>
      </c>
      <c r="T65" s="169">
        <v>24376.27</v>
      </c>
      <c r="U65" s="169">
        <v>20068.47</v>
      </c>
      <c r="V65" s="169">
        <v>20887.59</v>
      </c>
      <c r="W65" s="169">
        <v>21462.69</v>
      </c>
      <c r="X65" s="169">
        <v>21396.48</v>
      </c>
      <c r="Y65" s="169">
        <v>20167.64</v>
      </c>
      <c r="Z65" s="169">
        <v>20110.689999999999</v>
      </c>
      <c r="AA65" s="169">
        <v>20400.43</v>
      </c>
      <c r="AB65" s="169">
        <v>20420.349999999999</v>
      </c>
      <c r="AC65" s="169">
        <v>20617.61</v>
      </c>
      <c r="AD65" s="170">
        <v>20266.830000000002</v>
      </c>
    </row>
    <row r="66" spans="1:30" x14ac:dyDescent="0.2">
      <c r="A66" s="150" t="s">
        <v>57</v>
      </c>
      <c r="B66" s="168">
        <v>12741.06</v>
      </c>
      <c r="C66" s="169">
        <v>13382.78</v>
      </c>
      <c r="D66" s="169">
        <v>13146.8</v>
      </c>
      <c r="E66" s="169">
        <v>13293.45</v>
      </c>
      <c r="F66" s="169">
        <v>12468.53</v>
      </c>
      <c r="G66" s="169">
        <v>10091.81</v>
      </c>
      <c r="H66" s="169">
        <v>10155.26</v>
      </c>
      <c r="I66" s="169">
        <v>9503.14</v>
      </c>
      <c r="J66" s="169">
        <v>8622.18</v>
      </c>
      <c r="K66" s="169">
        <v>9087.98</v>
      </c>
      <c r="L66" s="169">
        <v>9669.11</v>
      </c>
      <c r="M66" s="169">
        <v>10158.18</v>
      </c>
      <c r="N66" s="169">
        <v>10934.88</v>
      </c>
      <c r="O66" s="169">
        <v>11376.3</v>
      </c>
      <c r="P66" s="169">
        <v>12766.97</v>
      </c>
      <c r="Q66" s="169">
        <v>13009.12</v>
      </c>
      <c r="R66" s="169">
        <v>12838.07</v>
      </c>
      <c r="S66" s="169">
        <v>12253.93</v>
      </c>
      <c r="T66" s="169">
        <v>12135.1</v>
      </c>
      <c r="U66" s="169">
        <v>11587.58</v>
      </c>
      <c r="V66" s="169">
        <v>12169.06</v>
      </c>
      <c r="W66" s="169">
        <v>12046.25</v>
      </c>
      <c r="X66" s="169">
        <v>11773.25</v>
      </c>
      <c r="Y66" s="169">
        <v>11234.48</v>
      </c>
      <c r="Z66" s="169">
        <v>10776.85</v>
      </c>
      <c r="AA66" s="169">
        <v>10290.1</v>
      </c>
      <c r="AB66" s="169">
        <v>10050.69</v>
      </c>
      <c r="AC66" s="169">
        <v>10235.700000000001</v>
      </c>
      <c r="AD66" s="170">
        <v>10547.15</v>
      </c>
    </row>
    <row r="67" spans="1:30" x14ac:dyDescent="0.2">
      <c r="A67" s="150" t="s">
        <v>58</v>
      </c>
      <c r="B67" s="168">
        <v>93950.88</v>
      </c>
      <c r="C67" s="169">
        <v>87286.6</v>
      </c>
      <c r="D67" s="169">
        <v>77236.19</v>
      </c>
      <c r="E67" s="169">
        <v>78119.02</v>
      </c>
      <c r="F67" s="169">
        <v>76973.33</v>
      </c>
      <c r="G67" s="169">
        <v>75352.36</v>
      </c>
      <c r="H67" s="169">
        <v>77569.03</v>
      </c>
      <c r="I67" s="169">
        <v>76028.72</v>
      </c>
      <c r="J67" s="169">
        <v>75560.09</v>
      </c>
      <c r="K67" s="169">
        <v>76110.41</v>
      </c>
      <c r="L67" s="169">
        <v>73234.559999999998</v>
      </c>
      <c r="M67" s="169">
        <v>75218.53</v>
      </c>
      <c r="N67" s="169">
        <v>73535.06</v>
      </c>
      <c r="O67" s="169">
        <v>76488.13</v>
      </c>
      <c r="P67" s="169">
        <v>75630.98</v>
      </c>
      <c r="Q67" s="169">
        <v>75386.679999999993</v>
      </c>
      <c r="R67" s="169">
        <v>74139.16</v>
      </c>
      <c r="S67" s="169">
        <v>72456.789999999994</v>
      </c>
      <c r="T67" s="169">
        <v>70519.929999999993</v>
      </c>
      <c r="U67" s="169">
        <v>64481.599999999999</v>
      </c>
      <c r="V67" s="169">
        <v>64856.75</v>
      </c>
      <c r="W67" s="169">
        <v>63239.46</v>
      </c>
      <c r="X67" s="169">
        <v>59569.73</v>
      </c>
      <c r="Y67" s="169">
        <v>56763.15</v>
      </c>
      <c r="Z67" s="169">
        <v>57391.17</v>
      </c>
      <c r="AA67" s="169">
        <v>60797.34</v>
      </c>
      <c r="AB67" s="169">
        <v>61257.34</v>
      </c>
      <c r="AC67" s="169">
        <v>63781.35</v>
      </c>
      <c r="AD67" s="170">
        <v>63219.56</v>
      </c>
    </row>
    <row r="68" spans="1:30" x14ac:dyDescent="0.2">
      <c r="A68" s="150" t="s">
        <v>59</v>
      </c>
      <c r="B68" s="168">
        <v>2570.37</v>
      </c>
      <c r="C68" s="169">
        <v>2424.2800000000002</v>
      </c>
      <c r="D68" s="169">
        <v>2493.29</v>
      </c>
      <c r="E68" s="169">
        <v>3079.73</v>
      </c>
      <c r="F68" s="169">
        <v>2864</v>
      </c>
      <c r="G68" s="169">
        <v>2660.74</v>
      </c>
      <c r="H68" s="169">
        <v>2783.21</v>
      </c>
      <c r="I68" s="169">
        <v>2798.73</v>
      </c>
      <c r="J68" s="169">
        <v>2765.98</v>
      </c>
      <c r="K68" s="169">
        <v>2853.1</v>
      </c>
      <c r="L68" s="169">
        <v>2789.77</v>
      </c>
      <c r="M68" s="169">
        <v>2917.46</v>
      </c>
      <c r="N68" s="169">
        <v>2969.38</v>
      </c>
      <c r="O68" s="169">
        <v>3250.05</v>
      </c>
      <c r="P68" s="169">
        <v>3139.28</v>
      </c>
      <c r="Q68" s="169">
        <v>2972.18</v>
      </c>
      <c r="R68" s="169">
        <v>3032.32</v>
      </c>
      <c r="S68" s="169">
        <v>3130.48</v>
      </c>
      <c r="T68" s="169">
        <v>3078.43</v>
      </c>
      <c r="U68" s="169">
        <v>2899.98</v>
      </c>
      <c r="V68" s="169">
        <v>2984.08</v>
      </c>
      <c r="W68" s="169">
        <v>2992.34</v>
      </c>
      <c r="X68" s="169">
        <v>3207.53</v>
      </c>
      <c r="Y68" s="169">
        <v>2894.18</v>
      </c>
      <c r="Z68" s="169">
        <v>2933.25</v>
      </c>
      <c r="AA68" s="169">
        <v>2255.29</v>
      </c>
      <c r="AB68" s="169">
        <v>1944.05</v>
      </c>
      <c r="AC68" s="169">
        <v>2156.1799999999998</v>
      </c>
      <c r="AD68" s="170">
        <v>2186.11</v>
      </c>
    </row>
    <row r="69" spans="1:30" x14ac:dyDescent="0.2">
      <c r="A69" s="150" t="s">
        <v>60</v>
      </c>
      <c r="B69" s="168">
        <v>221658.06</v>
      </c>
      <c r="C69" s="169">
        <v>229271.55</v>
      </c>
      <c r="D69" s="169">
        <v>229913.8</v>
      </c>
      <c r="E69" s="169">
        <v>230637.4</v>
      </c>
      <c r="F69" s="169">
        <v>231465.24</v>
      </c>
      <c r="G69" s="169">
        <v>231589.74</v>
      </c>
      <c r="H69" s="169">
        <v>242389.41</v>
      </c>
      <c r="I69" s="169">
        <v>234194.13</v>
      </c>
      <c r="J69" s="169">
        <v>234761.26</v>
      </c>
      <c r="K69" s="169">
        <v>221381.4</v>
      </c>
      <c r="L69" s="169">
        <v>219770.63</v>
      </c>
      <c r="M69" s="169">
        <v>220195.11</v>
      </c>
      <c r="N69" s="169">
        <v>218071.17</v>
      </c>
      <c r="O69" s="169">
        <v>218739.7</v>
      </c>
      <c r="P69" s="169">
        <v>220313.97</v>
      </c>
      <c r="Q69" s="169">
        <v>214664.83</v>
      </c>
      <c r="R69" s="169">
        <v>209602.97</v>
      </c>
      <c r="S69" s="169">
        <v>208114.66</v>
      </c>
      <c r="T69" s="169">
        <v>207463.67</v>
      </c>
      <c r="U69" s="169">
        <v>201811.78</v>
      </c>
      <c r="V69" s="169">
        <v>213739.54</v>
      </c>
      <c r="W69" s="169">
        <v>199632.13</v>
      </c>
      <c r="X69" s="169">
        <v>195725.07</v>
      </c>
      <c r="Y69" s="169">
        <v>195327.5</v>
      </c>
      <c r="Z69" s="169">
        <v>187613.97</v>
      </c>
      <c r="AA69" s="169">
        <v>195874.09</v>
      </c>
      <c r="AB69" s="169">
        <v>195442.33</v>
      </c>
      <c r="AC69" s="169">
        <v>193329.51</v>
      </c>
      <c r="AD69" s="170">
        <v>188196.79</v>
      </c>
    </row>
    <row r="70" spans="1:30" x14ac:dyDescent="0.2">
      <c r="A70" s="150" t="s">
        <v>61</v>
      </c>
      <c r="B70" s="168">
        <v>78492.61</v>
      </c>
      <c r="C70" s="169">
        <v>82157.14</v>
      </c>
      <c r="D70" s="169">
        <v>75524</v>
      </c>
      <c r="E70" s="169">
        <v>75771.05</v>
      </c>
      <c r="F70" s="169">
        <v>76016.83</v>
      </c>
      <c r="G70" s="169">
        <v>79382.990000000005</v>
      </c>
      <c r="H70" s="169">
        <v>82605.5</v>
      </c>
      <c r="I70" s="169">
        <v>82175.960000000006</v>
      </c>
      <c r="J70" s="169">
        <v>81511.960000000006</v>
      </c>
      <c r="K70" s="169">
        <v>79931.070000000007</v>
      </c>
      <c r="L70" s="169">
        <v>80261.990000000005</v>
      </c>
      <c r="M70" s="169">
        <v>84151.51</v>
      </c>
      <c r="N70" s="169">
        <v>85906.92</v>
      </c>
      <c r="O70" s="169">
        <v>91545.24</v>
      </c>
      <c r="P70" s="169">
        <v>91139.81</v>
      </c>
      <c r="Q70" s="169">
        <v>92427.27</v>
      </c>
      <c r="R70" s="169">
        <v>90022.83</v>
      </c>
      <c r="S70" s="169">
        <v>87337.77</v>
      </c>
      <c r="T70" s="169">
        <v>86747.76</v>
      </c>
      <c r="U70" s="169">
        <v>80163.13</v>
      </c>
      <c r="V70" s="169">
        <v>84612.84</v>
      </c>
      <c r="W70" s="169">
        <v>82286.89</v>
      </c>
      <c r="X70" s="169">
        <v>79528.789999999994</v>
      </c>
      <c r="Y70" s="169">
        <v>79971.98</v>
      </c>
      <c r="Z70" s="169">
        <v>76346.009999999995</v>
      </c>
      <c r="AA70" s="169">
        <v>78509.78</v>
      </c>
      <c r="AB70" s="169">
        <v>79467.289999999994</v>
      </c>
      <c r="AC70" s="169">
        <v>82023.360000000001</v>
      </c>
      <c r="AD70" s="170">
        <v>78950.34</v>
      </c>
    </row>
    <row r="71" spans="1:30" x14ac:dyDescent="0.2">
      <c r="A71" s="150" t="s">
        <v>62</v>
      </c>
      <c r="B71" s="168">
        <v>475080.32</v>
      </c>
      <c r="C71" s="169">
        <v>463126.7</v>
      </c>
      <c r="D71" s="169">
        <v>450485.86</v>
      </c>
      <c r="E71" s="169">
        <v>450327.26</v>
      </c>
      <c r="F71" s="169">
        <v>444648.99</v>
      </c>
      <c r="G71" s="169">
        <v>446722.54</v>
      </c>
      <c r="H71" s="169">
        <v>460555.49</v>
      </c>
      <c r="I71" s="169">
        <v>450448.67</v>
      </c>
      <c r="J71" s="169">
        <v>420050.15</v>
      </c>
      <c r="K71" s="169">
        <v>408500.81</v>
      </c>
      <c r="L71" s="169">
        <v>395949.88</v>
      </c>
      <c r="M71" s="169">
        <v>394895.9</v>
      </c>
      <c r="N71" s="169">
        <v>385174.51</v>
      </c>
      <c r="O71" s="169">
        <v>398551.08</v>
      </c>
      <c r="P71" s="169">
        <v>404101.55</v>
      </c>
      <c r="Q71" s="169">
        <v>404459.53</v>
      </c>
      <c r="R71" s="169">
        <v>419741.76</v>
      </c>
      <c r="S71" s="169">
        <v>419497.5</v>
      </c>
      <c r="T71" s="169">
        <v>413124.39</v>
      </c>
      <c r="U71" s="169">
        <v>394084.8</v>
      </c>
      <c r="V71" s="169">
        <v>412926.32</v>
      </c>
      <c r="W71" s="169">
        <v>412006.11</v>
      </c>
      <c r="X71" s="169">
        <v>404526.56</v>
      </c>
      <c r="Y71" s="169">
        <v>401147.19</v>
      </c>
      <c r="Z71" s="169">
        <v>388469.51</v>
      </c>
      <c r="AA71" s="169">
        <v>391674.13</v>
      </c>
      <c r="AB71" s="169">
        <v>400268.49</v>
      </c>
      <c r="AC71" s="169">
        <v>414679.37</v>
      </c>
      <c r="AD71" s="170">
        <v>412856.37</v>
      </c>
    </row>
    <row r="72" spans="1:30" x14ac:dyDescent="0.2">
      <c r="A72" s="150" t="s">
        <v>63</v>
      </c>
      <c r="B72" s="168">
        <v>58646.65</v>
      </c>
      <c r="C72" s="169">
        <v>60604.31</v>
      </c>
      <c r="D72" s="169">
        <v>64555.58</v>
      </c>
      <c r="E72" s="169">
        <v>63029.93</v>
      </c>
      <c r="F72" s="169">
        <v>64054.69</v>
      </c>
      <c r="G72" s="169">
        <v>68737.279999999999</v>
      </c>
      <c r="H72" s="169">
        <v>66383.63</v>
      </c>
      <c r="I72" s="169">
        <v>69609.14</v>
      </c>
      <c r="J72" s="169">
        <v>74437.56</v>
      </c>
      <c r="K72" s="169">
        <v>82490.17</v>
      </c>
      <c r="L72" s="169">
        <v>81716.75</v>
      </c>
      <c r="M72" s="169">
        <v>81320.490000000005</v>
      </c>
      <c r="N72" s="169">
        <v>85771.04</v>
      </c>
      <c r="O72" s="169">
        <v>80446.080000000002</v>
      </c>
      <c r="P72" s="169">
        <v>83572.17</v>
      </c>
      <c r="Q72" s="169">
        <v>85714.65</v>
      </c>
      <c r="R72" s="169">
        <v>80945.210000000006</v>
      </c>
      <c r="S72" s="169">
        <v>78664.289999999994</v>
      </c>
      <c r="T72" s="169">
        <v>76255.429999999993</v>
      </c>
      <c r="U72" s="169">
        <v>73171.649999999994</v>
      </c>
      <c r="V72" s="169">
        <v>68949.570000000007</v>
      </c>
      <c r="W72" s="169">
        <v>67536.23</v>
      </c>
      <c r="X72" s="169">
        <v>65654.77</v>
      </c>
      <c r="Y72" s="169">
        <v>63779.43</v>
      </c>
      <c r="Z72" s="169">
        <v>63679.06</v>
      </c>
      <c r="AA72" s="169">
        <v>67865.490000000005</v>
      </c>
      <c r="AB72" s="169">
        <v>66022.58</v>
      </c>
      <c r="AC72" s="169">
        <v>70638.91</v>
      </c>
      <c r="AD72" s="170">
        <v>67416.789999999994</v>
      </c>
    </row>
    <row r="73" spans="1:30" x14ac:dyDescent="0.2">
      <c r="A73" s="150" t="s">
        <v>64</v>
      </c>
      <c r="B73" s="168">
        <v>247994.3</v>
      </c>
      <c r="C73" s="169">
        <v>204473.46</v>
      </c>
      <c r="D73" s="169">
        <v>191274.11</v>
      </c>
      <c r="E73" s="169">
        <v>182090.01</v>
      </c>
      <c r="F73" s="169">
        <v>180133.16</v>
      </c>
      <c r="G73" s="169">
        <v>187227.78</v>
      </c>
      <c r="H73" s="169">
        <v>189592.38</v>
      </c>
      <c r="I73" s="169">
        <v>184139.93</v>
      </c>
      <c r="J73" s="169">
        <v>166852.82999999999</v>
      </c>
      <c r="K73" s="169">
        <v>147899.99</v>
      </c>
      <c r="L73" s="169">
        <v>143154.46</v>
      </c>
      <c r="M73" s="169">
        <v>146187.17000000001</v>
      </c>
      <c r="N73" s="169">
        <v>148897.93</v>
      </c>
      <c r="O73" s="169">
        <v>153779.79</v>
      </c>
      <c r="P73" s="169">
        <v>152551.97</v>
      </c>
      <c r="Q73" s="169">
        <v>151387.14000000001</v>
      </c>
      <c r="R73" s="169">
        <v>152110.74</v>
      </c>
      <c r="S73" s="169">
        <v>154670.41</v>
      </c>
      <c r="T73" s="169">
        <v>149918.1</v>
      </c>
      <c r="U73" s="169">
        <v>128031.3</v>
      </c>
      <c r="V73" s="169">
        <v>124173.34</v>
      </c>
      <c r="W73" s="169">
        <v>129010.35</v>
      </c>
      <c r="X73" s="169">
        <v>125638.73</v>
      </c>
      <c r="Y73" s="169">
        <v>116001</v>
      </c>
      <c r="Z73" s="169">
        <v>116214.83</v>
      </c>
      <c r="AA73" s="169">
        <v>116418.66</v>
      </c>
      <c r="AB73" s="169">
        <v>114287.85</v>
      </c>
      <c r="AC73" s="169">
        <v>116875.47</v>
      </c>
      <c r="AD73" s="170">
        <v>116115.12</v>
      </c>
    </row>
    <row r="74" spans="1:30" x14ac:dyDescent="0.2">
      <c r="A74" s="150" t="s">
        <v>65</v>
      </c>
      <c r="B74" s="168">
        <v>18609.59</v>
      </c>
      <c r="C74" s="169">
        <v>17289.66</v>
      </c>
      <c r="D74" s="169">
        <v>17371.45</v>
      </c>
      <c r="E74" s="169">
        <v>17555.310000000001</v>
      </c>
      <c r="F74" s="169">
        <v>17944.599999999999</v>
      </c>
      <c r="G74" s="169">
        <v>18634.259999999998</v>
      </c>
      <c r="H74" s="169">
        <v>19281.689999999999</v>
      </c>
      <c r="I74" s="169">
        <v>19647.740000000002</v>
      </c>
      <c r="J74" s="169">
        <v>19411.18</v>
      </c>
      <c r="K74" s="169">
        <v>18788.62</v>
      </c>
      <c r="L74" s="169">
        <v>19037.599999999999</v>
      </c>
      <c r="M74" s="169">
        <v>19952.64</v>
      </c>
      <c r="N74" s="169">
        <v>20121.41</v>
      </c>
      <c r="O74" s="169">
        <v>19844.099999999999</v>
      </c>
      <c r="P74" s="169">
        <v>20156.009999999998</v>
      </c>
      <c r="Q74" s="169">
        <v>20456.75</v>
      </c>
      <c r="R74" s="169">
        <v>20625.25</v>
      </c>
      <c r="S74" s="169">
        <v>20789.28</v>
      </c>
      <c r="T74" s="169">
        <v>21514.46</v>
      </c>
      <c r="U74" s="169">
        <v>19530.099999999999</v>
      </c>
      <c r="V74" s="169">
        <v>19555.22</v>
      </c>
      <c r="W74" s="169">
        <v>19565.61</v>
      </c>
      <c r="X74" s="169">
        <v>19004.84</v>
      </c>
      <c r="Y74" s="169">
        <v>18307.64</v>
      </c>
      <c r="Z74" s="169">
        <v>16575.009999999998</v>
      </c>
      <c r="AA74" s="169">
        <v>16750.900000000001</v>
      </c>
      <c r="AB74" s="169">
        <v>17607.61</v>
      </c>
      <c r="AC74" s="169">
        <v>17366.759999999998</v>
      </c>
      <c r="AD74" s="170">
        <v>17502.14</v>
      </c>
    </row>
    <row r="75" spans="1:30" x14ac:dyDescent="0.2">
      <c r="A75" s="150" t="s">
        <v>66</v>
      </c>
      <c r="B75" s="168">
        <v>73517.13</v>
      </c>
      <c r="C75" s="169">
        <v>64096.66</v>
      </c>
      <c r="D75" s="169">
        <v>58415.82</v>
      </c>
      <c r="E75" s="169">
        <v>55050.77</v>
      </c>
      <c r="F75" s="169">
        <v>52701.64</v>
      </c>
      <c r="G75" s="169">
        <v>53302.33</v>
      </c>
      <c r="H75" s="169">
        <v>53189.63</v>
      </c>
      <c r="I75" s="169">
        <v>53130.67</v>
      </c>
      <c r="J75" s="169">
        <v>52525.599999999999</v>
      </c>
      <c r="K75" s="169">
        <v>51197.48</v>
      </c>
      <c r="L75" s="169">
        <v>49291.58</v>
      </c>
      <c r="M75" s="169">
        <v>51564.19</v>
      </c>
      <c r="N75" s="169">
        <v>50196.23</v>
      </c>
      <c r="O75" s="169">
        <v>50412.28</v>
      </c>
      <c r="P75" s="169">
        <v>51271.02</v>
      </c>
      <c r="Q75" s="169">
        <v>51271.66</v>
      </c>
      <c r="R75" s="169">
        <v>51168.78</v>
      </c>
      <c r="S75" s="169">
        <v>49417.37</v>
      </c>
      <c r="T75" s="169">
        <v>49935.39</v>
      </c>
      <c r="U75" s="169">
        <v>45653.72</v>
      </c>
      <c r="V75" s="169">
        <v>46405.54</v>
      </c>
      <c r="W75" s="169">
        <v>45704.01</v>
      </c>
      <c r="X75" s="169">
        <v>43185.82</v>
      </c>
      <c r="Y75" s="169">
        <v>42855.65</v>
      </c>
      <c r="Z75" s="169">
        <v>40791.620000000003</v>
      </c>
      <c r="AA75" s="169">
        <v>41830.67</v>
      </c>
      <c r="AB75" s="169">
        <v>42316.79</v>
      </c>
      <c r="AC75" s="169">
        <v>43475.29</v>
      </c>
      <c r="AD75" s="170">
        <v>43348.35</v>
      </c>
    </row>
    <row r="76" spans="1:30" x14ac:dyDescent="0.2">
      <c r="A76" s="150" t="s">
        <v>67</v>
      </c>
      <c r="B76" s="168">
        <v>71231.070000000007</v>
      </c>
      <c r="C76" s="169">
        <v>69009.38</v>
      </c>
      <c r="D76" s="169">
        <v>67565.75</v>
      </c>
      <c r="E76" s="169">
        <v>69826.84</v>
      </c>
      <c r="F76" s="169">
        <v>75357.56</v>
      </c>
      <c r="G76" s="169">
        <v>71789.490000000005</v>
      </c>
      <c r="H76" s="169">
        <v>77752.14</v>
      </c>
      <c r="I76" s="169">
        <v>76438.81</v>
      </c>
      <c r="J76" s="169">
        <v>72740.87</v>
      </c>
      <c r="K76" s="169">
        <v>72126.789999999994</v>
      </c>
      <c r="L76" s="169">
        <v>70253.08</v>
      </c>
      <c r="M76" s="169">
        <v>75582.98</v>
      </c>
      <c r="N76" s="169">
        <v>78006.3</v>
      </c>
      <c r="O76" s="169">
        <v>85629.46</v>
      </c>
      <c r="P76" s="169">
        <v>81937.72</v>
      </c>
      <c r="Q76" s="169">
        <v>69924.55</v>
      </c>
      <c r="R76" s="169">
        <v>81296.179999999993</v>
      </c>
      <c r="S76" s="169">
        <v>79632.75</v>
      </c>
      <c r="T76" s="169">
        <v>71531.31</v>
      </c>
      <c r="U76" s="169">
        <v>67903.839999999997</v>
      </c>
      <c r="V76" s="169">
        <v>75718.95</v>
      </c>
      <c r="W76" s="169">
        <v>67965.06</v>
      </c>
      <c r="X76" s="169">
        <v>62480.91</v>
      </c>
      <c r="Y76" s="169">
        <v>62916.01</v>
      </c>
      <c r="Z76" s="169">
        <v>58755.76</v>
      </c>
      <c r="AA76" s="169">
        <v>55140.79</v>
      </c>
      <c r="AB76" s="169">
        <v>58094.44</v>
      </c>
      <c r="AC76" s="169">
        <v>55389.67</v>
      </c>
      <c r="AD76" s="170">
        <v>56411.26</v>
      </c>
    </row>
    <row r="77" spans="1:30" x14ac:dyDescent="0.2">
      <c r="A77" s="150" t="s">
        <v>68</v>
      </c>
      <c r="B77" s="168">
        <v>71184.929999999993</v>
      </c>
      <c r="C77" s="169">
        <v>71428.09</v>
      </c>
      <c r="D77" s="169">
        <v>70970.22</v>
      </c>
      <c r="E77" s="169">
        <v>71276.38</v>
      </c>
      <c r="F77" s="169">
        <v>73788.740000000005</v>
      </c>
      <c r="G77" s="169">
        <v>73120.479999999996</v>
      </c>
      <c r="H77" s="169">
        <v>77087.95</v>
      </c>
      <c r="I77" s="169">
        <v>72084.289999999994</v>
      </c>
      <c r="J77" s="169">
        <v>72549.440000000002</v>
      </c>
      <c r="K77" s="169">
        <v>69454.61</v>
      </c>
      <c r="L77" s="169">
        <v>68114.649999999994</v>
      </c>
      <c r="M77" s="169">
        <v>68934.259999999995</v>
      </c>
      <c r="N77" s="169">
        <v>69642.100000000006</v>
      </c>
      <c r="O77" s="169">
        <v>70017.22</v>
      </c>
      <c r="P77" s="169">
        <v>69455.149999999994</v>
      </c>
      <c r="Q77" s="169">
        <v>66624.03</v>
      </c>
      <c r="R77" s="169">
        <v>66247.360000000001</v>
      </c>
      <c r="S77" s="169">
        <v>65129.16</v>
      </c>
      <c r="T77" s="169">
        <v>62753.43</v>
      </c>
      <c r="U77" s="169">
        <v>58496.75</v>
      </c>
      <c r="V77" s="169">
        <v>64467.31</v>
      </c>
      <c r="W77" s="169">
        <v>60131.47</v>
      </c>
      <c r="X77" s="169">
        <v>57294.3</v>
      </c>
      <c r="Y77" s="169">
        <v>55607.71</v>
      </c>
      <c r="Z77" s="169">
        <v>53846.36</v>
      </c>
      <c r="AA77" s="169">
        <v>53739.18</v>
      </c>
      <c r="AB77" s="169">
        <v>53285.94</v>
      </c>
      <c r="AC77" s="169">
        <v>52715.03</v>
      </c>
      <c r="AD77" s="170">
        <v>51779.24</v>
      </c>
    </row>
    <row r="78" spans="1:30" ht="15" thickBot="1" x14ac:dyDescent="0.25">
      <c r="A78" s="151" t="s">
        <v>69</v>
      </c>
      <c r="B78" s="171">
        <v>794248.46</v>
      </c>
      <c r="C78" s="172">
        <v>803673.96</v>
      </c>
      <c r="D78" s="172">
        <v>782843.37</v>
      </c>
      <c r="E78" s="172">
        <v>763427.55</v>
      </c>
      <c r="F78" s="172">
        <v>754547.07</v>
      </c>
      <c r="G78" s="172">
        <v>747972.72</v>
      </c>
      <c r="H78" s="172">
        <v>769807.9</v>
      </c>
      <c r="I78" s="172">
        <v>744468.24</v>
      </c>
      <c r="J78" s="172">
        <v>742958.65</v>
      </c>
      <c r="K78" s="172">
        <v>712703.42</v>
      </c>
      <c r="L78" s="172">
        <v>712333.15</v>
      </c>
      <c r="M78" s="172">
        <v>715358.95</v>
      </c>
      <c r="N78" s="172">
        <v>695791.6</v>
      </c>
      <c r="O78" s="172">
        <v>702984.78</v>
      </c>
      <c r="P78" s="172">
        <v>699522.95</v>
      </c>
      <c r="Q78" s="172">
        <v>691482.69</v>
      </c>
      <c r="R78" s="172">
        <v>684141.7</v>
      </c>
      <c r="S78" s="172">
        <v>672143.16</v>
      </c>
      <c r="T78" s="172">
        <v>651962.13</v>
      </c>
      <c r="U78" s="172">
        <v>596070.81000000006</v>
      </c>
      <c r="V78" s="172">
        <v>610563.41</v>
      </c>
      <c r="W78" s="172">
        <v>563345.52</v>
      </c>
      <c r="X78" s="172">
        <v>580018.77</v>
      </c>
      <c r="Y78" s="172">
        <v>566328.46</v>
      </c>
      <c r="Z78" s="172">
        <v>526081.1</v>
      </c>
      <c r="AA78" s="172">
        <v>508305.84</v>
      </c>
      <c r="AB78" s="172">
        <v>482674.84</v>
      </c>
      <c r="AC78" s="172">
        <v>471479.33</v>
      </c>
      <c r="AD78" s="173">
        <v>462102.32</v>
      </c>
    </row>
    <row r="80" spans="1:30" x14ac:dyDescent="0.2">
      <c r="A80" s="72" t="s">
        <v>70</v>
      </c>
    </row>
    <row r="81" spans="1:30" x14ac:dyDescent="0.2">
      <c r="A81" s="72" t="s">
        <v>71</v>
      </c>
      <c r="B81" s="74" t="s">
        <v>72</v>
      </c>
    </row>
    <row r="83" spans="1:30" x14ac:dyDescent="0.2">
      <c r="A83" s="72" t="s">
        <v>5</v>
      </c>
      <c r="B83" s="74" t="s">
        <v>6</v>
      </c>
    </row>
    <row r="84" spans="1:30" x14ac:dyDescent="0.2">
      <c r="A84" s="72" t="s">
        <v>7</v>
      </c>
      <c r="B84" s="74" t="s">
        <v>8</v>
      </c>
    </row>
    <row r="85" spans="1:30" x14ac:dyDescent="0.2">
      <c r="A85" s="72" t="s">
        <v>9</v>
      </c>
      <c r="B85" s="74" t="s">
        <v>74</v>
      </c>
    </row>
    <row r="86" spans="1:30" ht="15" thickBot="1" x14ac:dyDescent="0.25"/>
    <row r="87" spans="1:30" x14ac:dyDescent="0.2">
      <c r="A87" s="152" t="s">
        <v>11</v>
      </c>
      <c r="B87" s="152" t="s">
        <v>12</v>
      </c>
      <c r="C87" s="153" t="s">
        <v>13</v>
      </c>
      <c r="D87" s="153" t="s">
        <v>14</v>
      </c>
      <c r="E87" s="153" t="s">
        <v>15</v>
      </c>
      <c r="F87" s="153" t="s">
        <v>16</v>
      </c>
      <c r="G87" s="153" t="s">
        <v>17</v>
      </c>
      <c r="H87" s="153" t="s">
        <v>18</v>
      </c>
      <c r="I87" s="153" t="s">
        <v>19</v>
      </c>
      <c r="J87" s="153" t="s">
        <v>20</v>
      </c>
      <c r="K87" s="153" t="s">
        <v>21</v>
      </c>
      <c r="L87" s="153" t="s">
        <v>22</v>
      </c>
      <c r="M87" s="153" t="s">
        <v>23</v>
      </c>
      <c r="N87" s="153" t="s">
        <v>24</v>
      </c>
      <c r="O87" s="153" t="s">
        <v>25</v>
      </c>
      <c r="P87" s="153" t="s">
        <v>26</v>
      </c>
      <c r="Q87" s="153" t="s">
        <v>27</v>
      </c>
      <c r="R87" s="153" t="s">
        <v>28</v>
      </c>
      <c r="S87" s="153" t="s">
        <v>29</v>
      </c>
      <c r="T87" s="153" t="s">
        <v>30</v>
      </c>
      <c r="U87" s="153" t="s">
        <v>31</v>
      </c>
      <c r="V87" s="153" t="s">
        <v>32</v>
      </c>
      <c r="W87" s="153" t="s">
        <v>33</v>
      </c>
      <c r="X87" s="153" t="s">
        <v>34</v>
      </c>
      <c r="Y87" s="153" t="s">
        <v>35</v>
      </c>
      <c r="Z87" s="153" t="s">
        <v>36</v>
      </c>
      <c r="AA87" s="153" t="s">
        <v>37</v>
      </c>
      <c r="AB87" s="153" t="s">
        <v>38</v>
      </c>
      <c r="AC87" s="153" t="s">
        <v>39</v>
      </c>
      <c r="AD87" s="154" t="s">
        <v>40</v>
      </c>
    </row>
    <row r="88" spans="1:30" x14ac:dyDescent="0.2">
      <c r="A88" s="150" t="s">
        <v>41</v>
      </c>
      <c r="B88" s="165">
        <v>5721370.5300000003</v>
      </c>
      <c r="C88" s="166">
        <v>5625452.2699999996</v>
      </c>
      <c r="D88" s="166">
        <v>5458184.1699999999</v>
      </c>
      <c r="E88" s="166">
        <v>5362325.8600000003</v>
      </c>
      <c r="F88" s="166">
        <v>5339933.41</v>
      </c>
      <c r="G88" s="166">
        <v>5394606.71</v>
      </c>
      <c r="H88" s="166">
        <v>5511134.3499999996</v>
      </c>
      <c r="I88" s="166">
        <v>5421395.1399999997</v>
      </c>
      <c r="J88" s="166">
        <v>5387543.5999999996</v>
      </c>
      <c r="K88" s="166">
        <v>5287005.4000000004</v>
      </c>
      <c r="L88" s="166">
        <v>5285988.8099999996</v>
      </c>
      <c r="M88" s="166">
        <v>5333422.8499999996</v>
      </c>
      <c r="N88" s="166">
        <v>5297460.2300000004</v>
      </c>
      <c r="O88" s="166">
        <v>5390724.21</v>
      </c>
      <c r="P88" s="166">
        <v>5401107.3499999996</v>
      </c>
      <c r="Q88" s="166">
        <v>5373717.7999999998</v>
      </c>
      <c r="R88" s="166">
        <v>5366008.49</v>
      </c>
      <c r="S88" s="166">
        <v>5322029.28</v>
      </c>
      <c r="T88" s="166">
        <v>5206662.88</v>
      </c>
      <c r="U88" s="166">
        <v>4825216.68</v>
      </c>
      <c r="V88" s="166">
        <v>4930648.25</v>
      </c>
      <c r="W88" s="166">
        <v>4774176.8600000003</v>
      </c>
      <c r="X88" s="166">
        <v>4710279.5199999996</v>
      </c>
      <c r="Y88" s="166">
        <v>4613759.07</v>
      </c>
      <c r="Z88" s="166">
        <v>4439438.6100000003</v>
      </c>
      <c r="AA88" s="166">
        <v>4478452.0599999996</v>
      </c>
      <c r="AB88" s="166">
        <v>4458204.72</v>
      </c>
      <c r="AC88" s="166">
        <v>4484436.53</v>
      </c>
      <c r="AD88" s="167">
        <v>4391840.99</v>
      </c>
    </row>
    <row r="89" spans="1:30" x14ac:dyDescent="0.2">
      <c r="A89" s="150" t="s">
        <v>42</v>
      </c>
      <c r="B89" s="168">
        <v>149562.57999999999</v>
      </c>
      <c r="C89" s="169">
        <v>151659.91</v>
      </c>
      <c r="D89" s="169">
        <v>151271.35999999999</v>
      </c>
      <c r="E89" s="169">
        <v>150290.48000000001</v>
      </c>
      <c r="F89" s="169">
        <v>154926.60999999999</v>
      </c>
      <c r="G89" s="169">
        <v>157427.32999999999</v>
      </c>
      <c r="H89" s="169">
        <v>161577.72</v>
      </c>
      <c r="I89" s="169">
        <v>153378.13</v>
      </c>
      <c r="J89" s="169">
        <v>159028.42000000001</v>
      </c>
      <c r="K89" s="169">
        <v>153304.6</v>
      </c>
      <c r="L89" s="169">
        <v>154436.09</v>
      </c>
      <c r="M89" s="169">
        <v>152394.15</v>
      </c>
      <c r="N89" s="169">
        <v>151721.09</v>
      </c>
      <c r="O89" s="169">
        <v>152300.26999999999</v>
      </c>
      <c r="P89" s="169">
        <v>153055.95000000001</v>
      </c>
      <c r="Q89" s="169">
        <v>149852.09</v>
      </c>
      <c r="R89" s="169">
        <v>147138.47</v>
      </c>
      <c r="S89" s="169">
        <v>143840.93</v>
      </c>
      <c r="T89" s="169">
        <v>144073.29999999999</v>
      </c>
      <c r="U89" s="169">
        <v>131038.46</v>
      </c>
      <c r="V89" s="169">
        <v>138532.82999999999</v>
      </c>
      <c r="W89" s="169">
        <v>128262.58</v>
      </c>
      <c r="X89" s="169">
        <v>125047.63</v>
      </c>
      <c r="Y89" s="169">
        <v>124850.52</v>
      </c>
      <c r="Z89" s="169">
        <v>119301.53</v>
      </c>
      <c r="AA89" s="169">
        <v>123848.86</v>
      </c>
      <c r="AB89" s="169">
        <v>122585.92</v>
      </c>
      <c r="AC89" s="169">
        <v>122844.14</v>
      </c>
      <c r="AD89" s="170">
        <v>123642.9</v>
      </c>
    </row>
    <row r="90" spans="1:30" x14ac:dyDescent="0.2">
      <c r="A90" s="150" t="s">
        <v>43</v>
      </c>
      <c r="B90" s="168">
        <v>102513.69</v>
      </c>
      <c r="C90" s="169">
        <v>83966.47</v>
      </c>
      <c r="D90" s="169">
        <v>78572.66</v>
      </c>
      <c r="E90" s="169">
        <v>77875.77</v>
      </c>
      <c r="F90" s="169">
        <v>74026.539999999994</v>
      </c>
      <c r="G90" s="169">
        <v>75527.02</v>
      </c>
      <c r="H90" s="169">
        <v>75381.77</v>
      </c>
      <c r="I90" s="169">
        <v>72411.179999999993</v>
      </c>
      <c r="J90" s="169">
        <v>68349.14</v>
      </c>
      <c r="K90" s="169">
        <v>60922.5</v>
      </c>
      <c r="L90" s="169">
        <v>59825.17</v>
      </c>
      <c r="M90" s="169">
        <v>62957.36</v>
      </c>
      <c r="N90" s="169">
        <v>60342.94</v>
      </c>
      <c r="O90" s="169">
        <v>64994.87</v>
      </c>
      <c r="P90" s="169">
        <v>64059.87</v>
      </c>
      <c r="Q90" s="169">
        <v>64691.09</v>
      </c>
      <c r="R90" s="169">
        <v>65227.03</v>
      </c>
      <c r="S90" s="169">
        <v>69109.850000000006</v>
      </c>
      <c r="T90" s="169">
        <v>67786.86</v>
      </c>
      <c r="U90" s="169">
        <v>58617.88</v>
      </c>
      <c r="V90" s="169">
        <v>61237.15</v>
      </c>
      <c r="W90" s="169">
        <v>66512.5</v>
      </c>
      <c r="X90" s="169">
        <v>61438.67</v>
      </c>
      <c r="Y90" s="169">
        <v>56152.29</v>
      </c>
      <c r="Z90" s="169">
        <v>59195.85</v>
      </c>
      <c r="AA90" s="169">
        <v>62459.05</v>
      </c>
      <c r="AB90" s="169">
        <v>59992.95</v>
      </c>
      <c r="AC90" s="169">
        <v>62407.78</v>
      </c>
      <c r="AD90" s="170">
        <v>58595.07</v>
      </c>
    </row>
    <row r="91" spans="1:30" x14ac:dyDescent="0.2">
      <c r="A91" s="150" t="s">
        <v>44</v>
      </c>
      <c r="B91" s="168">
        <v>199595.38</v>
      </c>
      <c r="C91" s="169">
        <v>181081.38</v>
      </c>
      <c r="D91" s="169">
        <v>174605</v>
      </c>
      <c r="E91" s="169">
        <v>166853.4</v>
      </c>
      <c r="F91" s="169">
        <v>159406.06</v>
      </c>
      <c r="G91" s="169">
        <v>158526.23000000001</v>
      </c>
      <c r="H91" s="169">
        <v>161386.12</v>
      </c>
      <c r="I91" s="169">
        <v>156858.43</v>
      </c>
      <c r="J91" s="169">
        <v>150753.09</v>
      </c>
      <c r="K91" s="169">
        <v>141064.22</v>
      </c>
      <c r="L91" s="169">
        <v>151226.47</v>
      </c>
      <c r="M91" s="169">
        <v>151259.19</v>
      </c>
      <c r="N91" s="169">
        <v>147397.29999999999</v>
      </c>
      <c r="O91" s="169">
        <v>150760.14000000001</v>
      </c>
      <c r="P91" s="169">
        <v>152009.12</v>
      </c>
      <c r="Q91" s="169">
        <v>149951.28</v>
      </c>
      <c r="R91" s="169">
        <v>151206.17000000001</v>
      </c>
      <c r="S91" s="169">
        <v>153045.25</v>
      </c>
      <c r="T91" s="169">
        <v>148252.56</v>
      </c>
      <c r="U91" s="169">
        <v>139220.01</v>
      </c>
      <c r="V91" s="169">
        <v>141843.57</v>
      </c>
      <c r="W91" s="169">
        <v>140274.23000000001</v>
      </c>
      <c r="X91" s="169">
        <v>136009.48000000001</v>
      </c>
      <c r="Y91" s="169">
        <v>130659.48</v>
      </c>
      <c r="Z91" s="169">
        <v>128550.39</v>
      </c>
      <c r="AA91" s="169">
        <v>129987.9</v>
      </c>
      <c r="AB91" s="169">
        <v>131850.94</v>
      </c>
      <c r="AC91" s="169">
        <v>130859.9</v>
      </c>
      <c r="AD91" s="170">
        <v>129387.68</v>
      </c>
    </row>
    <row r="92" spans="1:30" x14ac:dyDescent="0.2">
      <c r="A92" s="150" t="s">
        <v>45</v>
      </c>
      <c r="B92" s="168">
        <v>72571.179999999993</v>
      </c>
      <c r="C92" s="169">
        <v>83147.149999999994</v>
      </c>
      <c r="D92" s="169">
        <v>77212.570000000007</v>
      </c>
      <c r="E92" s="169">
        <v>79481.41</v>
      </c>
      <c r="F92" s="169">
        <v>83520.240000000005</v>
      </c>
      <c r="G92" s="169">
        <v>80547.990000000005</v>
      </c>
      <c r="H92" s="169">
        <v>93741.6</v>
      </c>
      <c r="I92" s="169">
        <v>84236.74</v>
      </c>
      <c r="J92" s="169">
        <v>80350.37</v>
      </c>
      <c r="K92" s="169">
        <v>77947.05</v>
      </c>
      <c r="L92" s="169">
        <v>73566.17</v>
      </c>
      <c r="M92" s="169">
        <v>75178.98</v>
      </c>
      <c r="N92" s="169">
        <v>74361.87</v>
      </c>
      <c r="O92" s="169">
        <v>79430.81</v>
      </c>
      <c r="P92" s="169">
        <v>73600.78</v>
      </c>
      <c r="Q92" s="169">
        <v>69287.600000000006</v>
      </c>
      <c r="R92" s="169">
        <v>76974.880000000005</v>
      </c>
      <c r="S92" s="169">
        <v>72407.62</v>
      </c>
      <c r="T92" s="169">
        <v>68829.39</v>
      </c>
      <c r="U92" s="169">
        <v>65734.850000000006</v>
      </c>
      <c r="V92" s="169">
        <v>65956.39</v>
      </c>
      <c r="W92" s="169">
        <v>60798.59</v>
      </c>
      <c r="X92" s="169">
        <v>56256.72</v>
      </c>
      <c r="Y92" s="169">
        <v>57970.25</v>
      </c>
      <c r="Z92" s="169">
        <v>53953.4</v>
      </c>
      <c r="AA92" s="169">
        <v>51281.279999999999</v>
      </c>
      <c r="AB92" s="169">
        <v>53514.54</v>
      </c>
      <c r="AC92" s="169">
        <v>51288.77</v>
      </c>
      <c r="AD92" s="170">
        <v>51299.75</v>
      </c>
    </row>
    <row r="93" spans="1:30" x14ac:dyDescent="0.2">
      <c r="A93" s="150" t="s">
        <v>46</v>
      </c>
      <c r="B93" s="168">
        <v>1261629.51</v>
      </c>
      <c r="C93" s="169">
        <v>1214378.58</v>
      </c>
      <c r="D93" s="169">
        <v>1165211.96</v>
      </c>
      <c r="E93" s="169">
        <v>1157253.31</v>
      </c>
      <c r="F93" s="169">
        <v>1138849.6000000001</v>
      </c>
      <c r="G93" s="169">
        <v>1136445.3899999999</v>
      </c>
      <c r="H93" s="169">
        <v>1155282.3400000001</v>
      </c>
      <c r="I93" s="169">
        <v>1120757.3</v>
      </c>
      <c r="J93" s="169">
        <v>1095994.56</v>
      </c>
      <c r="K93" s="169">
        <v>1063618.29</v>
      </c>
      <c r="L93" s="169">
        <v>1063048.8</v>
      </c>
      <c r="M93" s="169">
        <v>1077746.22</v>
      </c>
      <c r="N93" s="169">
        <v>1056333.6399999999</v>
      </c>
      <c r="O93" s="169">
        <v>1054323.23</v>
      </c>
      <c r="P93" s="169">
        <v>1038711.88</v>
      </c>
      <c r="Q93" s="169">
        <v>1016420.23</v>
      </c>
      <c r="R93" s="169">
        <v>1024974.3</v>
      </c>
      <c r="S93" s="169">
        <v>999198.07</v>
      </c>
      <c r="T93" s="169">
        <v>1002296.11</v>
      </c>
      <c r="U93" s="169">
        <v>934202.04</v>
      </c>
      <c r="V93" s="169">
        <v>966883.32</v>
      </c>
      <c r="W93" s="169">
        <v>942801.15</v>
      </c>
      <c r="X93" s="169">
        <v>949425.9</v>
      </c>
      <c r="Y93" s="169">
        <v>967357.05</v>
      </c>
      <c r="Z93" s="169">
        <v>927146.51</v>
      </c>
      <c r="AA93" s="169">
        <v>931044.73</v>
      </c>
      <c r="AB93" s="169">
        <v>935789.28</v>
      </c>
      <c r="AC93" s="169">
        <v>923767.98</v>
      </c>
      <c r="AD93" s="170">
        <v>888718.56</v>
      </c>
    </row>
    <row r="94" spans="1:30" x14ac:dyDescent="0.2">
      <c r="A94" s="150" t="s">
        <v>47</v>
      </c>
      <c r="B94" s="168">
        <v>40384.980000000003</v>
      </c>
      <c r="C94" s="169">
        <v>37266.28</v>
      </c>
      <c r="D94" s="169">
        <v>27194.1</v>
      </c>
      <c r="E94" s="169">
        <v>21260.12</v>
      </c>
      <c r="F94" s="169">
        <v>21945.06</v>
      </c>
      <c r="G94" s="169">
        <v>20160.02</v>
      </c>
      <c r="H94" s="169">
        <v>20844.43</v>
      </c>
      <c r="I94" s="169">
        <v>20489.88</v>
      </c>
      <c r="J94" s="169">
        <v>18963.18</v>
      </c>
      <c r="K94" s="169">
        <v>17651.419999999998</v>
      </c>
      <c r="L94" s="169">
        <v>17310.68</v>
      </c>
      <c r="M94" s="169">
        <v>17670.599999999999</v>
      </c>
      <c r="N94" s="169">
        <v>17122.05</v>
      </c>
      <c r="O94" s="169">
        <v>19034.73</v>
      </c>
      <c r="P94" s="169">
        <v>19399.599999999999</v>
      </c>
      <c r="Q94" s="169">
        <v>19150.05</v>
      </c>
      <c r="R94" s="169">
        <v>18443.580000000002</v>
      </c>
      <c r="S94" s="169">
        <v>22202.33</v>
      </c>
      <c r="T94" s="169">
        <v>20077.52</v>
      </c>
      <c r="U94" s="169">
        <v>16630.95</v>
      </c>
      <c r="V94" s="169">
        <v>21121.23</v>
      </c>
      <c r="W94" s="169">
        <v>21196.04</v>
      </c>
      <c r="X94" s="169">
        <v>20147.95</v>
      </c>
      <c r="Y94" s="169">
        <v>21992.51</v>
      </c>
      <c r="Z94" s="169">
        <v>21201.34</v>
      </c>
      <c r="AA94" s="169">
        <v>18261.310000000001</v>
      </c>
      <c r="AB94" s="169">
        <v>19779.490000000002</v>
      </c>
      <c r="AC94" s="169">
        <v>21104.36</v>
      </c>
      <c r="AD94" s="170">
        <v>20184.52</v>
      </c>
    </row>
    <row r="95" spans="1:30" x14ac:dyDescent="0.2">
      <c r="A95" s="150" t="s">
        <v>48</v>
      </c>
      <c r="B95" s="168">
        <v>56550.04</v>
      </c>
      <c r="C95" s="169">
        <v>57195.27</v>
      </c>
      <c r="D95" s="169">
        <v>56925.82</v>
      </c>
      <c r="E95" s="169">
        <v>57768.88</v>
      </c>
      <c r="F95" s="169">
        <v>58959.18</v>
      </c>
      <c r="G95" s="169">
        <v>60327.8</v>
      </c>
      <c r="H95" s="169">
        <v>62302.32</v>
      </c>
      <c r="I95" s="169">
        <v>63856.65</v>
      </c>
      <c r="J95" s="169">
        <v>66361.429999999993</v>
      </c>
      <c r="K95" s="169">
        <v>67749.100000000006</v>
      </c>
      <c r="L95" s="169">
        <v>70144.399999999994</v>
      </c>
      <c r="M95" s="169">
        <v>72432.94</v>
      </c>
      <c r="N95" s="169">
        <v>70595.69</v>
      </c>
      <c r="O95" s="169">
        <v>70845.59</v>
      </c>
      <c r="P95" s="169">
        <v>70165.399999999994</v>
      </c>
      <c r="Q95" s="169">
        <v>72209.789999999994</v>
      </c>
      <c r="R95" s="169">
        <v>71715.95</v>
      </c>
      <c r="S95" s="169">
        <v>71106.41</v>
      </c>
      <c r="T95" s="169">
        <v>70339.14</v>
      </c>
      <c r="U95" s="169">
        <v>63985.03</v>
      </c>
      <c r="V95" s="169">
        <v>63603.13</v>
      </c>
      <c r="W95" s="169">
        <v>59242.84</v>
      </c>
      <c r="X95" s="169">
        <v>59505.26</v>
      </c>
      <c r="Y95" s="169">
        <v>59611.81</v>
      </c>
      <c r="Z95" s="169">
        <v>59567.57</v>
      </c>
      <c r="AA95" s="169">
        <v>61954.04</v>
      </c>
      <c r="AB95" s="169">
        <v>64094.47</v>
      </c>
      <c r="AC95" s="169">
        <v>64067.6</v>
      </c>
      <c r="AD95" s="170">
        <v>64241.55</v>
      </c>
    </row>
    <row r="96" spans="1:30" x14ac:dyDescent="0.2">
      <c r="A96" s="150" t="s">
        <v>49</v>
      </c>
      <c r="B96" s="168">
        <v>105805.06</v>
      </c>
      <c r="C96" s="169">
        <v>105515.91</v>
      </c>
      <c r="D96" s="169">
        <v>106853.78</v>
      </c>
      <c r="E96" s="169">
        <v>106601.57</v>
      </c>
      <c r="F96" s="169">
        <v>109832.91</v>
      </c>
      <c r="G96" s="169">
        <v>111991.53</v>
      </c>
      <c r="H96" s="169">
        <v>115025.96</v>
      </c>
      <c r="I96" s="169">
        <v>119843.38</v>
      </c>
      <c r="J96" s="169">
        <v>125561.89</v>
      </c>
      <c r="K96" s="169">
        <v>126037.51</v>
      </c>
      <c r="L96" s="169">
        <v>129040.05</v>
      </c>
      <c r="M96" s="169">
        <v>129915.4</v>
      </c>
      <c r="N96" s="169">
        <v>129930.74</v>
      </c>
      <c r="O96" s="169">
        <v>134383.66</v>
      </c>
      <c r="P96" s="169">
        <v>135151.16</v>
      </c>
      <c r="Q96" s="169">
        <v>139069.13</v>
      </c>
      <c r="R96" s="169">
        <v>135343.20000000001</v>
      </c>
      <c r="S96" s="169">
        <v>138144.17000000001</v>
      </c>
      <c r="T96" s="169">
        <v>134801.95000000001</v>
      </c>
      <c r="U96" s="169">
        <v>127381.2</v>
      </c>
      <c r="V96" s="169">
        <v>121128.42</v>
      </c>
      <c r="W96" s="169">
        <v>118312.36</v>
      </c>
      <c r="X96" s="169">
        <v>114734.16</v>
      </c>
      <c r="Y96" s="169">
        <v>105192.56</v>
      </c>
      <c r="Z96" s="169">
        <v>102130.92</v>
      </c>
      <c r="AA96" s="169">
        <v>98375.679999999993</v>
      </c>
      <c r="AB96" s="169">
        <v>94946.06</v>
      </c>
      <c r="AC96" s="169">
        <v>99049.73</v>
      </c>
      <c r="AD96" s="170">
        <v>96113.19</v>
      </c>
    </row>
    <row r="97" spans="1:30" x14ac:dyDescent="0.2">
      <c r="A97" s="150" t="s">
        <v>50</v>
      </c>
      <c r="B97" s="168">
        <v>294153.88</v>
      </c>
      <c r="C97" s="169">
        <v>302258.23</v>
      </c>
      <c r="D97" s="169">
        <v>312551.59000000003</v>
      </c>
      <c r="E97" s="169">
        <v>301935.2</v>
      </c>
      <c r="F97" s="169">
        <v>319041.71999999997</v>
      </c>
      <c r="G97" s="169">
        <v>335575.91</v>
      </c>
      <c r="H97" s="169">
        <v>328450.45</v>
      </c>
      <c r="I97" s="169">
        <v>343377.55</v>
      </c>
      <c r="J97" s="169">
        <v>353910.29</v>
      </c>
      <c r="K97" s="169">
        <v>382140.69</v>
      </c>
      <c r="L97" s="169">
        <v>398397.63</v>
      </c>
      <c r="M97" s="169">
        <v>396384.16</v>
      </c>
      <c r="N97" s="169">
        <v>414337.76</v>
      </c>
      <c r="O97" s="169">
        <v>422763.76</v>
      </c>
      <c r="P97" s="169">
        <v>439828.82</v>
      </c>
      <c r="Q97" s="169">
        <v>454998.39</v>
      </c>
      <c r="R97" s="169">
        <v>448385.64</v>
      </c>
      <c r="S97" s="169">
        <v>460049.2</v>
      </c>
      <c r="T97" s="169">
        <v>425860.31</v>
      </c>
      <c r="U97" s="169">
        <v>385211.04</v>
      </c>
      <c r="V97" s="169">
        <v>371264.28</v>
      </c>
      <c r="W97" s="169">
        <v>371761.21</v>
      </c>
      <c r="X97" s="169">
        <v>364061.25</v>
      </c>
      <c r="Y97" s="169">
        <v>337898.07</v>
      </c>
      <c r="Z97" s="169">
        <v>340543.61</v>
      </c>
      <c r="AA97" s="169">
        <v>352473.05</v>
      </c>
      <c r="AB97" s="169">
        <v>342728.96000000002</v>
      </c>
      <c r="AC97" s="169">
        <v>357364.1</v>
      </c>
      <c r="AD97" s="170">
        <v>352208.55</v>
      </c>
    </row>
    <row r="98" spans="1:30" x14ac:dyDescent="0.2">
      <c r="A98" s="150" t="s">
        <v>51</v>
      </c>
      <c r="B98" s="168">
        <v>556948.07999999996</v>
      </c>
      <c r="C98" s="169">
        <v>583927.85</v>
      </c>
      <c r="D98" s="169">
        <v>573500.18999999994</v>
      </c>
      <c r="E98" s="169">
        <v>551202.02</v>
      </c>
      <c r="F98" s="169">
        <v>546176.80000000005</v>
      </c>
      <c r="G98" s="169">
        <v>553681.07999999996</v>
      </c>
      <c r="H98" s="169">
        <v>571950.24</v>
      </c>
      <c r="I98" s="169">
        <v>564974.28</v>
      </c>
      <c r="J98" s="169">
        <v>579472.07999999996</v>
      </c>
      <c r="K98" s="169">
        <v>572903.89</v>
      </c>
      <c r="L98" s="169">
        <v>567220.78</v>
      </c>
      <c r="M98" s="169">
        <v>571947.6</v>
      </c>
      <c r="N98" s="169">
        <v>565077.76000000001</v>
      </c>
      <c r="O98" s="169">
        <v>570155.18000000005</v>
      </c>
      <c r="P98" s="169">
        <v>569232.38</v>
      </c>
      <c r="Q98" s="169">
        <v>570737.64</v>
      </c>
      <c r="R98" s="169">
        <v>559417.53</v>
      </c>
      <c r="S98" s="169">
        <v>549555.81999999995</v>
      </c>
      <c r="T98" s="169">
        <v>542011.04</v>
      </c>
      <c r="U98" s="169">
        <v>521519.73</v>
      </c>
      <c r="V98" s="169">
        <v>527870.48</v>
      </c>
      <c r="W98" s="169">
        <v>499937.16</v>
      </c>
      <c r="X98" s="169">
        <v>500033.48</v>
      </c>
      <c r="Y98" s="169">
        <v>501009.95</v>
      </c>
      <c r="Z98" s="169">
        <v>470141.28</v>
      </c>
      <c r="AA98" s="169">
        <v>474962.43</v>
      </c>
      <c r="AB98" s="169">
        <v>475829.67</v>
      </c>
      <c r="AC98" s="169">
        <v>480931.4</v>
      </c>
      <c r="AD98" s="170">
        <v>462798.66</v>
      </c>
    </row>
    <row r="99" spans="1:30" x14ac:dyDescent="0.2">
      <c r="A99" s="150" t="s">
        <v>52</v>
      </c>
      <c r="B99" s="168">
        <v>32376.69</v>
      </c>
      <c r="C99" s="169">
        <v>25129.52</v>
      </c>
      <c r="D99" s="169">
        <v>23110.51</v>
      </c>
      <c r="E99" s="169">
        <v>23193.63</v>
      </c>
      <c r="F99" s="169">
        <v>22382.46</v>
      </c>
      <c r="G99" s="169">
        <v>22986.68</v>
      </c>
      <c r="H99" s="169">
        <v>23513.29</v>
      </c>
      <c r="I99" s="169">
        <v>24772.14</v>
      </c>
      <c r="J99" s="169">
        <v>25180.28</v>
      </c>
      <c r="K99" s="169">
        <v>26300.49</v>
      </c>
      <c r="L99" s="169">
        <v>25911.69</v>
      </c>
      <c r="M99" s="169">
        <v>27097.02</v>
      </c>
      <c r="N99" s="169">
        <v>28197.97</v>
      </c>
      <c r="O99" s="169">
        <v>29651.99</v>
      </c>
      <c r="P99" s="169">
        <v>29677.87</v>
      </c>
      <c r="Q99" s="169">
        <v>30180.31</v>
      </c>
      <c r="R99" s="169">
        <v>30566.14</v>
      </c>
      <c r="S99" s="169">
        <v>32005.78</v>
      </c>
      <c r="T99" s="169">
        <v>31143.01</v>
      </c>
      <c r="U99" s="169">
        <v>28741.03</v>
      </c>
      <c r="V99" s="169">
        <v>28331.7</v>
      </c>
      <c r="W99" s="169">
        <v>28021.74</v>
      </c>
      <c r="X99" s="169">
        <v>26220.3</v>
      </c>
      <c r="Y99" s="169">
        <v>24833.37</v>
      </c>
      <c r="Z99" s="169">
        <v>24068.48</v>
      </c>
      <c r="AA99" s="169">
        <v>24482.37</v>
      </c>
      <c r="AB99" s="169">
        <v>24654.25</v>
      </c>
      <c r="AC99" s="169">
        <v>25484.91</v>
      </c>
      <c r="AD99" s="170">
        <v>24357.14</v>
      </c>
    </row>
    <row r="100" spans="1:30" x14ac:dyDescent="0.2">
      <c r="A100" s="150" t="s">
        <v>53</v>
      </c>
      <c r="B100" s="168">
        <v>520372.97</v>
      </c>
      <c r="C100" s="169">
        <v>522275.25</v>
      </c>
      <c r="D100" s="169">
        <v>521228.79999999999</v>
      </c>
      <c r="E100" s="169">
        <v>514374.1</v>
      </c>
      <c r="F100" s="169">
        <v>508812.48</v>
      </c>
      <c r="G100" s="169">
        <v>535286.17000000004</v>
      </c>
      <c r="H100" s="169">
        <v>529744.44999999995</v>
      </c>
      <c r="I100" s="169">
        <v>537540.37</v>
      </c>
      <c r="J100" s="169">
        <v>550309.81999999995</v>
      </c>
      <c r="K100" s="169">
        <v>556286.89</v>
      </c>
      <c r="L100" s="169">
        <v>560504.48</v>
      </c>
      <c r="M100" s="169">
        <v>561963.93000000005</v>
      </c>
      <c r="N100" s="169">
        <v>567088.97</v>
      </c>
      <c r="O100" s="169">
        <v>587408.61</v>
      </c>
      <c r="P100" s="169">
        <v>593405.98</v>
      </c>
      <c r="Q100" s="169">
        <v>595091.12</v>
      </c>
      <c r="R100" s="169">
        <v>585893.27</v>
      </c>
      <c r="S100" s="169">
        <v>579546.35</v>
      </c>
      <c r="T100" s="169">
        <v>566569.81999999995</v>
      </c>
      <c r="U100" s="169">
        <v>510950.49</v>
      </c>
      <c r="V100" s="169">
        <v>522648.3</v>
      </c>
      <c r="W100" s="169">
        <v>510584.89</v>
      </c>
      <c r="X100" s="169">
        <v>491371.01</v>
      </c>
      <c r="Y100" s="169">
        <v>456024.02</v>
      </c>
      <c r="Z100" s="169">
        <v>435597.23</v>
      </c>
      <c r="AA100" s="169">
        <v>449083.53</v>
      </c>
      <c r="AB100" s="169">
        <v>446472.03</v>
      </c>
      <c r="AC100" s="169">
        <v>442575.73</v>
      </c>
      <c r="AD100" s="170">
        <v>439263.95</v>
      </c>
    </row>
    <row r="101" spans="1:30" x14ac:dyDescent="0.2">
      <c r="A101" s="150" t="s">
        <v>54</v>
      </c>
      <c r="B101" s="168">
        <v>6408.16</v>
      </c>
      <c r="C101" s="169">
        <v>7061.93</v>
      </c>
      <c r="D101" s="169">
        <v>7493.86</v>
      </c>
      <c r="E101" s="169">
        <v>7651.25</v>
      </c>
      <c r="F101" s="169">
        <v>7930.93</v>
      </c>
      <c r="G101" s="169">
        <v>7942.28</v>
      </c>
      <c r="H101" s="169">
        <v>8256.07</v>
      </c>
      <c r="I101" s="169">
        <v>8336.64</v>
      </c>
      <c r="J101" s="169">
        <v>8705.7800000000007</v>
      </c>
      <c r="K101" s="169">
        <v>9003.39</v>
      </c>
      <c r="L101" s="169">
        <v>9287.66</v>
      </c>
      <c r="M101" s="169">
        <v>9375.91</v>
      </c>
      <c r="N101" s="169">
        <v>9572.9699999999993</v>
      </c>
      <c r="O101" s="169">
        <v>10029.99</v>
      </c>
      <c r="P101" s="169">
        <v>10155.44</v>
      </c>
      <c r="Q101" s="169">
        <v>10227.32</v>
      </c>
      <c r="R101" s="169">
        <v>10444.81</v>
      </c>
      <c r="S101" s="169">
        <v>10775.08</v>
      </c>
      <c r="T101" s="169">
        <v>10957.79</v>
      </c>
      <c r="U101" s="169">
        <v>10664.68</v>
      </c>
      <c r="V101" s="169">
        <v>10350.44</v>
      </c>
      <c r="W101" s="169">
        <v>10038.370000000001</v>
      </c>
      <c r="X101" s="169">
        <v>9466.57</v>
      </c>
      <c r="Y101" s="169">
        <v>8694.77</v>
      </c>
      <c r="Z101" s="169">
        <v>9071.14</v>
      </c>
      <c r="AA101" s="169">
        <v>9100.33</v>
      </c>
      <c r="AB101" s="169">
        <v>9676.36</v>
      </c>
      <c r="AC101" s="169">
        <v>9980.9</v>
      </c>
      <c r="AD101" s="170">
        <v>9856.31</v>
      </c>
    </row>
    <row r="102" spans="1:30" x14ac:dyDescent="0.2">
      <c r="A102" s="150" t="s">
        <v>55</v>
      </c>
      <c r="B102" s="168">
        <v>26552.07</v>
      </c>
      <c r="C102" s="169">
        <v>24748.85</v>
      </c>
      <c r="D102" s="169">
        <v>19773.099999999999</v>
      </c>
      <c r="E102" s="169">
        <v>16357.76</v>
      </c>
      <c r="F102" s="169">
        <v>14423.92</v>
      </c>
      <c r="G102" s="169">
        <v>13050.47</v>
      </c>
      <c r="H102" s="169">
        <v>13109.56</v>
      </c>
      <c r="I102" s="169">
        <v>12547.83</v>
      </c>
      <c r="J102" s="169">
        <v>12035.44</v>
      </c>
      <c r="K102" s="169">
        <v>11249.83</v>
      </c>
      <c r="L102" s="169">
        <v>10617.31</v>
      </c>
      <c r="M102" s="169">
        <v>11193.58</v>
      </c>
      <c r="N102" s="169">
        <v>11169.58</v>
      </c>
      <c r="O102" s="169">
        <v>11387.42</v>
      </c>
      <c r="P102" s="169">
        <v>11388.58</v>
      </c>
      <c r="Q102" s="169">
        <v>11603.23</v>
      </c>
      <c r="R102" s="169">
        <v>12107.16</v>
      </c>
      <c r="S102" s="169">
        <v>12605.74</v>
      </c>
      <c r="T102" s="169">
        <v>12185.02</v>
      </c>
      <c r="U102" s="169">
        <v>11518.94</v>
      </c>
      <c r="V102" s="169">
        <v>12638.24</v>
      </c>
      <c r="W102" s="169">
        <v>11847.39</v>
      </c>
      <c r="X102" s="169">
        <v>11675.3</v>
      </c>
      <c r="Y102" s="169">
        <v>11619.01</v>
      </c>
      <c r="Z102" s="169">
        <v>11486.22</v>
      </c>
      <c r="AA102" s="169">
        <v>11526.99</v>
      </c>
      <c r="AB102" s="169">
        <v>11564.48</v>
      </c>
      <c r="AC102" s="169">
        <v>11667.12</v>
      </c>
      <c r="AD102" s="170">
        <v>12199.77</v>
      </c>
    </row>
    <row r="103" spans="1:30" x14ac:dyDescent="0.2">
      <c r="A103" s="150" t="s">
        <v>56</v>
      </c>
      <c r="B103" s="168">
        <v>48418.7</v>
      </c>
      <c r="C103" s="169">
        <v>50498.85</v>
      </c>
      <c r="D103" s="169">
        <v>31000.29</v>
      </c>
      <c r="E103" s="169">
        <v>24841.31</v>
      </c>
      <c r="F103" s="169">
        <v>23428.080000000002</v>
      </c>
      <c r="G103" s="169">
        <v>22450.77</v>
      </c>
      <c r="H103" s="169">
        <v>23480.57</v>
      </c>
      <c r="I103" s="169">
        <v>23026.15</v>
      </c>
      <c r="J103" s="169">
        <v>23999.9</v>
      </c>
      <c r="K103" s="169">
        <v>21134.75</v>
      </c>
      <c r="L103" s="169">
        <v>19593.990000000002</v>
      </c>
      <c r="M103" s="169">
        <v>20411.93</v>
      </c>
      <c r="N103" s="169">
        <v>20764.39</v>
      </c>
      <c r="O103" s="169">
        <v>20939.240000000002</v>
      </c>
      <c r="P103" s="169">
        <v>21807.67</v>
      </c>
      <c r="Q103" s="169">
        <v>22941.919999999998</v>
      </c>
      <c r="R103" s="169">
        <v>23255.16</v>
      </c>
      <c r="S103" s="169">
        <v>25482.73</v>
      </c>
      <c r="T103" s="169">
        <v>24607.64</v>
      </c>
      <c r="U103" s="169">
        <v>20179.34</v>
      </c>
      <c r="V103" s="169">
        <v>21034.17</v>
      </c>
      <c r="W103" s="169">
        <v>21631.05</v>
      </c>
      <c r="X103" s="169">
        <v>21588.36</v>
      </c>
      <c r="Y103" s="169">
        <v>20380.5</v>
      </c>
      <c r="Z103" s="169">
        <v>20346.8</v>
      </c>
      <c r="AA103" s="169">
        <v>20647.57</v>
      </c>
      <c r="AB103" s="169">
        <v>20709.669999999998</v>
      </c>
      <c r="AC103" s="169">
        <v>20937.95</v>
      </c>
      <c r="AD103" s="170">
        <v>20648.03</v>
      </c>
    </row>
    <row r="104" spans="1:30" x14ac:dyDescent="0.2">
      <c r="A104" s="150" t="s">
        <v>57</v>
      </c>
      <c r="B104" s="168">
        <v>13130.52</v>
      </c>
      <c r="C104" s="169">
        <v>13789.84</v>
      </c>
      <c r="D104" s="169">
        <v>13540.33</v>
      </c>
      <c r="E104" s="169">
        <v>13682.66</v>
      </c>
      <c r="F104" s="169">
        <v>12962.3</v>
      </c>
      <c r="G104" s="169">
        <v>10651.52</v>
      </c>
      <c r="H104" s="169">
        <v>10763.43</v>
      </c>
      <c r="I104" s="169">
        <v>10230.73</v>
      </c>
      <c r="J104" s="169">
        <v>9504.2099999999991</v>
      </c>
      <c r="K104" s="169">
        <v>10083.14</v>
      </c>
      <c r="L104" s="169">
        <v>10617.58</v>
      </c>
      <c r="M104" s="169">
        <v>11184.04</v>
      </c>
      <c r="N104" s="169">
        <v>12046.33</v>
      </c>
      <c r="O104" s="169">
        <v>12534.16</v>
      </c>
      <c r="P104" s="169">
        <v>14026.83</v>
      </c>
      <c r="Q104" s="169">
        <v>14289.22</v>
      </c>
      <c r="R104" s="169">
        <v>14036.05</v>
      </c>
      <c r="S104" s="169">
        <v>13541.63</v>
      </c>
      <c r="T104" s="169">
        <v>13431.3</v>
      </c>
      <c r="U104" s="169">
        <v>12829.4</v>
      </c>
      <c r="V104" s="169">
        <v>13443.5</v>
      </c>
      <c r="W104" s="169">
        <v>13238.58</v>
      </c>
      <c r="X104" s="169">
        <v>12873.35</v>
      </c>
      <c r="Y104" s="169">
        <v>12340.09</v>
      </c>
      <c r="Z104" s="169">
        <v>11976.05</v>
      </c>
      <c r="AA104" s="169">
        <v>11642.96</v>
      </c>
      <c r="AB104" s="169">
        <v>11551.9</v>
      </c>
      <c r="AC104" s="169">
        <v>11933.1</v>
      </c>
      <c r="AD104" s="170">
        <v>12363.69</v>
      </c>
    </row>
    <row r="105" spans="1:30" x14ac:dyDescent="0.2">
      <c r="A105" s="150" t="s">
        <v>58</v>
      </c>
      <c r="B105" s="168">
        <v>94460.11</v>
      </c>
      <c r="C105" s="169">
        <v>87687.66</v>
      </c>
      <c r="D105" s="169">
        <v>77659.520000000004</v>
      </c>
      <c r="E105" s="169">
        <v>78507.350000000006</v>
      </c>
      <c r="F105" s="169">
        <v>77558.92</v>
      </c>
      <c r="G105" s="169">
        <v>75915.67</v>
      </c>
      <c r="H105" s="169">
        <v>78167.34</v>
      </c>
      <c r="I105" s="169">
        <v>76598.399999999994</v>
      </c>
      <c r="J105" s="169">
        <v>76164.41</v>
      </c>
      <c r="K105" s="169">
        <v>76759.28</v>
      </c>
      <c r="L105" s="169">
        <v>73959.73</v>
      </c>
      <c r="M105" s="169">
        <v>75899.259999999995</v>
      </c>
      <c r="N105" s="169">
        <v>74177.62</v>
      </c>
      <c r="O105" s="169">
        <v>77117.95</v>
      </c>
      <c r="P105" s="169">
        <v>76349.94</v>
      </c>
      <c r="Q105" s="169">
        <v>76217.240000000005</v>
      </c>
      <c r="R105" s="169">
        <v>74979.27</v>
      </c>
      <c r="S105" s="169">
        <v>73328.75</v>
      </c>
      <c r="T105" s="169">
        <v>71377.98</v>
      </c>
      <c r="U105" s="169">
        <v>65213.57</v>
      </c>
      <c r="V105" s="169">
        <v>65583.28</v>
      </c>
      <c r="W105" s="169">
        <v>63972.76</v>
      </c>
      <c r="X105" s="169">
        <v>60097.09</v>
      </c>
      <c r="Y105" s="169">
        <v>57277.67</v>
      </c>
      <c r="Z105" s="169">
        <v>57934.33</v>
      </c>
      <c r="AA105" s="169">
        <v>61353.69</v>
      </c>
      <c r="AB105" s="169">
        <v>61848.03</v>
      </c>
      <c r="AC105" s="169">
        <v>64467.4</v>
      </c>
      <c r="AD105" s="170">
        <v>64067.54</v>
      </c>
    </row>
    <row r="106" spans="1:30" x14ac:dyDescent="0.2">
      <c r="A106" s="150" t="s">
        <v>59</v>
      </c>
      <c r="B106" s="168">
        <v>2768.51</v>
      </c>
      <c r="C106" s="169">
        <v>2611.5</v>
      </c>
      <c r="D106" s="169">
        <v>2738.9</v>
      </c>
      <c r="E106" s="169">
        <v>3331.51</v>
      </c>
      <c r="F106" s="169">
        <v>3174.22</v>
      </c>
      <c r="G106" s="169">
        <v>2992.43</v>
      </c>
      <c r="H106" s="169">
        <v>3111.79</v>
      </c>
      <c r="I106" s="169">
        <v>3143.76</v>
      </c>
      <c r="J106" s="169">
        <v>3097.52</v>
      </c>
      <c r="K106" s="169">
        <v>3193.3</v>
      </c>
      <c r="L106" s="169">
        <v>3117.01</v>
      </c>
      <c r="M106" s="169">
        <v>3193.75</v>
      </c>
      <c r="N106" s="169">
        <v>3225.28</v>
      </c>
      <c r="O106" s="169">
        <v>3507.04</v>
      </c>
      <c r="P106" s="169">
        <v>3401.81</v>
      </c>
      <c r="Q106" s="169">
        <v>3240.34</v>
      </c>
      <c r="R106" s="169">
        <v>3303.43</v>
      </c>
      <c r="S106" s="169">
        <v>3414.99</v>
      </c>
      <c r="T106" s="169">
        <v>3370.22</v>
      </c>
      <c r="U106" s="169">
        <v>3172.35</v>
      </c>
      <c r="V106" s="169">
        <v>3290.06</v>
      </c>
      <c r="W106" s="169">
        <v>3306.52</v>
      </c>
      <c r="X106" s="169">
        <v>3506.98</v>
      </c>
      <c r="Y106" s="169">
        <v>3208.94</v>
      </c>
      <c r="Z106" s="169">
        <v>3266.9</v>
      </c>
      <c r="AA106" s="169">
        <v>2607.3000000000002</v>
      </c>
      <c r="AB106" s="169">
        <v>2321.13</v>
      </c>
      <c r="AC106" s="169">
        <v>2587.3000000000002</v>
      </c>
      <c r="AD106" s="170">
        <v>2661.64</v>
      </c>
    </row>
    <row r="107" spans="1:30" x14ac:dyDescent="0.2">
      <c r="A107" s="150" t="s">
        <v>60</v>
      </c>
      <c r="B107" s="168">
        <v>226301.6</v>
      </c>
      <c r="C107" s="169">
        <v>234212.36</v>
      </c>
      <c r="D107" s="169">
        <v>235679.19</v>
      </c>
      <c r="E107" s="169">
        <v>236948.4</v>
      </c>
      <c r="F107" s="169">
        <v>238110.25</v>
      </c>
      <c r="G107" s="169">
        <v>239252.58</v>
      </c>
      <c r="H107" s="169">
        <v>250620.58</v>
      </c>
      <c r="I107" s="169">
        <v>243075.56</v>
      </c>
      <c r="J107" s="169">
        <v>244145.6</v>
      </c>
      <c r="K107" s="169">
        <v>231349.05</v>
      </c>
      <c r="L107" s="169">
        <v>229732.91</v>
      </c>
      <c r="M107" s="169">
        <v>229898.35</v>
      </c>
      <c r="N107" s="169">
        <v>228194.58</v>
      </c>
      <c r="O107" s="169">
        <v>228721.03</v>
      </c>
      <c r="P107" s="169">
        <v>231008.27</v>
      </c>
      <c r="Q107" s="169">
        <v>225674.48</v>
      </c>
      <c r="R107" s="169">
        <v>220762.23</v>
      </c>
      <c r="S107" s="169">
        <v>219343.19</v>
      </c>
      <c r="T107" s="169">
        <v>218847.64</v>
      </c>
      <c r="U107" s="169">
        <v>212360.67</v>
      </c>
      <c r="V107" s="169">
        <v>224033.28</v>
      </c>
      <c r="W107" s="169">
        <v>210347.58</v>
      </c>
      <c r="X107" s="169">
        <v>206023.44</v>
      </c>
      <c r="Y107" s="169">
        <v>205848.91</v>
      </c>
      <c r="Z107" s="169">
        <v>198532.76</v>
      </c>
      <c r="AA107" s="169">
        <v>207351.1</v>
      </c>
      <c r="AB107" s="169">
        <v>207217.39</v>
      </c>
      <c r="AC107" s="169">
        <v>205445.97</v>
      </c>
      <c r="AD107" s="170">
        <v>200458.52</v>
      </c>
    </row>
    <row r="108" spans="1:30" x14ac:dyDescent="0.2">
      <c r="A108" s="150" t="s">
        <v>61</v>
      </c>
      <c r="B108" s="168">
        <v>79388.149999999994</v>
      </c>
      <c r="C108" s="169">
        <v>83161.73</v>
      </c>
      <c r="D108" s="169">
        <v>76613.17</v>
      </c>
      <c r="E108" s="169">
        <v>76923.509999999995</v>
      </c>
      <c r="F108" s="169">
        <v>77215.460000000006</v>
      </c>
      <c r="G108" s="169">
        <v>80724.94</v>
      </c>
      <c r="H108" s="169">
        <v>84087.91</v>
      </c>
      <c r="I108" s="169">
        <v>83718.09</v>
      </c>
      <c r="J108" s="169">
        <v>83107.34</v>
      </c>
      <c r="K108" s="169">
        <v>81489.539999999994</v>
      </c>
      <c r="L108" s="169">
        <v>81975.210000000006</v>
      </c>
      <c r="M108" s="169">
        <v>85820.160000000003</v>
      </c>
      <c r="N108" s="169">
        <v>87463.84</v>
      </c>
      <c r="O108" s="169">
        <v>93013.46</v>
      </c>
      <c r="P108" s="169">
        <v>92882.66</v>
      </c>
      <c r="Q108" s="169">
        <v>94407.58</v>
      </c>
      <c r="R108" s="169">
        <v>92093.13</v>
      </c>
      <c r="S108" s="169">
        <v>89536.33</v>
      </c>
      <c r="T108" s="169">
        <v>88952.6</v>
      </c>
      <c r="U108" s="169">
        <v>82076.479999999996</v>
      </c>
      <c r="V108" s="169">
        <v>86683.86</v>
      </c>
      <c r="W108" s="169">
        <v>84478.19</v>
      </c>
      <c r="X108" s="169">
        <v>81623.34</v>
      </c>
      <c r="Y108" s="169">
        <v>81968.259999999995</v>
      </c>
      <c r="Z108" s="169">
        <v>78343.58</v>
      </c>
      <c r="AA108" s="169">
        <v>80658.899999999994</v>
      </c>
      <c r="AB108" s="169">
        <v>81811.56</v>
      </c>
      <c r="AC108" s="169">
        <v>84288.11</v>
      </c>
      <c r="AD108" s="170">
        <v>81501.47</v>
      </c>
    </row>
    <row r="109" spans="1:30" x14ac:dyDescent="0.2">
      <c r="A109" s="150" t="s">
        <v>62</v>
      </c>
      <c r="B109" s="168">
        <v>475723.3</v>
      </c>
      <c r="C109" s="169">
        <v>463790.62</v>
      </c>
      <c r="D109" s="169">
        <v>451206.59</v>
      </c>
      <c r="E109" s="169">
        <v>451045.01</v>
      </c>
      <c r="F109" s="169">
        <v>445375.71</v>
      </c>
      <c r="G109" s="169">
        <v>447506.08</v>
      </c>
      <c r="H109" s="169">
        <v>461476.6</v>
      </c>
      <c r="I109" s="169">
        <v>451274.07</v>
      </c>
      <c r="J109" s="169">
        <v>420890.51</v>
      </c>
      <c r="K109" s="169">
        <v>409251.45</v>
      </c>
      <c r="L109" s="169">
        <v>396748.37</v>
      </c>
      <c r="M109" s="169">
        <v>395682.43</v>
      </c>
      <c r="N109" s="169">
        <v>385946.08</v>
      </c>
      <c r="O109" s="169">
        <v>399385.46</v>
      </c>
      <c r="P109" s="169">
        <v>404920.97</v>
      </c>
      <c r="Q109" s="169">
        <v>405378.36</v>
      </c>
      <c r="R109" s="169">
        <v>420977.59</v>
      </c>
      <c r="S109" s="169">
        <v>420790.67</v>
      </c>
      <c r="T109" s="169">
        <v>414690.21</v>
      </c>
      <c r="U109" s="169">
        <v>395464.33</v>
      </c>
      <c r="V109" s="169">
        <v>414371.25</v>
      </c>
      <c r="W109" s="169">
        <v>413413.62</v>
      </c>
      <c r="X109" s="169">
        <v>406047</v>
      </c>
      <c r="Y109" s="169">
        <v>402669.1</v>
      </c>
      <c r="Z109" s="169">
        <v>390176.98</v>
      </c>
      <c r="AA109" s="169">
        <v>393564.48</v>
      </c>
      <c r="AB109" s="169">
        <v>402287.01</v>
      </c>
      <c r="AC109" s="169">
        <v>417195.5</v>
      </c>
      <c r="AD109" s="170">
        <v>415858.2</v>
      </c>
    </row>
    <row r="110" spans="1:30" x14ac:dyDescent="0.2">
      <c r="A110" s="150" t="s">
        <v>63</v>
      </c>
      <c r="B110" s="168">
        <v>60195.26</v>
      </c>
      <c r="C110" s="169">
        <v>62172.97</v>
      </c>
      <c r="D110" s="169">
        <v>66215.09</v>
      </c>
      <c r="E110" s="169">
        <v>64602.34</v>
      </c>
      <c r="F110" s="169">
        <v>65635.83</v>
      </c>
      <c r="G110" s="169">
        <v>70384.59</v>
      </c>
      <c r="H110" s="169">
        <v>68015.179999999993</v>
      </c>
      <c r="I110" s="169">
        <v>71292.350000000006</v>
      </c>
      <c r="J110" s="169">
        <v>76218.179999999993</v>
      </c>
      <c r="K110" s="169">
        <v>84454.06</v>
      </c>
      <c r="L110" s="169">
        <v>83738.17</v>
      </c>
      <c r="M110" s="169">
        <v>83290.37</v>
      </c>
      <c r="N110" s="169">
        <v>87643.54</v>
      </c>
      <c r="O110" s="169">
        <v>82503.33</v>
      </c>
      <c r="P110" s="169">
        <v>85787.59</v>
      </c>
      <c r="Q110" s="169">
        <v>88015.09</v>
      </c>
      <c r="R110" s="169">
        <v>83378.97</v>
      </c>
      <c r="S110" s="169">
        <v>81232.679999999993</v>
      </c>
      <c r="T110" s="169">
        <v>78914.850000000006</v>
      </c>
      <c r="U110" s="169">
        <v>75589.899999999994</v>
      </c>
      <c r="V110" s="169">
        <v>71610.53</v>
      </c>
      <c r="W110" s="169">
        <v>70294</v>
      </c>
      <c r="X110" s="169">
        <v>68434.2</v>
      </c>
      <c r="Y110" s="169">
        <v>66631.03</v>
      </c>
      <c r="Z110" s="169">
        <v>66708.100000000006</v>
      </c>
      <c r="AA110" s="169">
        <v>71034.97</v>
      </c>
      <c r="AB110" s="169">
        <v>69419.509999999995</v>
      </c>
      <c r="AC110" s="169">
        <v>74508.83</v>
      </c>
      <c r="AD110" s="170">
        <v>71573.81</v>
      </c>
    </row>
    <row r="111" spans="1:30" x14ac:dyDescent="0.2">
      <c r="A111" s="150" t="s">
        <v>64</v>
      </c>
      <c r="B111" s="168">
        <v>248791.18</v>
      </c>
      <c r="C111" s="169">
        <v>205038.73</v>
      </c>
      <c r="D111" s="169">
        <v>192123.67</v>
      </c>
      <c r="E111" s="169">
        <v>182950.11</v>
      </c>
      <c r="F111" s="169">
        <v>180694.92</v>
      </c>
      <c r="G111" s="169">
        <v>187856.23</v>
      </c>
      <c r="H111" s="169">
        <v>189887.53</v>
      </c>
      <c r="I111" s="169">
        <v>184561.63</v>
      </c>
      <c r="J111" s="169">
        <v>167211.66</v>
      </c>
      <c r="K111" s="169">
        <v>148346.39000000001</v>
      </c>
      <c r="L111" s="169">
        <v>143586.9</v>
      </c>
      <c r="M111" s="169">
        <v>146573.66</v>
      </c>
      <c r="N111" s="169">
        <v>149228.1</v>
      </c>
      <c r="O111" s="169">
        <v>154180.20000000001</v>
      </c>
      <c r="P111" s="169">
        <v>153020.79999999999</v>
      </c>
      <c r="Q111" s="169">
        <v>151769.31</v>
      </c>
      <c r="R111" s="169">
        <v>152581.57999999999</v>
      </c>
      <c r="S111" s="169">
        <v>155045.18</v>
      </c>
      <c r="T111" s="169">
        <v>150325.72</v>
      </c>
      <c r="U111" s="169">
        <v>128481.54</v>
      </c>
      <c r="V111" s="169">
        <v>124676.3</v>
      </c>
      <c r="W111" s="169">
        <v>129450.12</v>
      </c>
      <c r="X111" s="169">
        <v>126041.59</v>
      </c>
      <c r="Y111" s="169">
        <v>116501.16</v>
      </c>
      <c r="Z111" s="169">
        <v>116839.82</v>
      </c>
      <c r="AA111" s="169">
        <v>117142.09</v>
      </c>
      <c r="AB111" s="169">
        <v>115166.22</v>
      </c>
      <c r="AC111" s="169">
        <v>117890.96</v>
      </c>
      <c r="AD111" s="170">
        <v>116531.08</v>
      </c>
    </row>
    <row r="112" spans="1:30" x14ac:dyDescent="0.2">
      <c r="A112" s="150" t="s">
        <v>65</v>
      </c>
      <c r="B112" s="168">
        <v>18658.88</v>
      </c>
      <c r="C112" s="169">
        <v>17311.009999999998</v>
      </c>
      <c r="D112" s="169">
        <v>17405.23</v>
      </c>
      <c r="E112" s="169">
        <v>17603.53</v>
      </c>
      <c r="F112" s="169">
        <v>17998.47</v>
      </c>
      <c r="G112" s="169">
        <v>18691.91</v>
      </c>
      <c r="H112" s="169">
        <v>19334.97</v>
      </c>
      <c r="I112" s="169">
        <v>19703.86</v>
      </c>
      <c r="J112" s="169">
        <v>19461.330000000002</v>
      </c>
      <c r="K112" s="169">
        <v>18848.759999999998</v>
      </c>
      <c r="L112" s="169">
        <v>19106.96</v>
      </c>
      <c r="M112" s="169">
        <v>20031.169999999998</v>
      </c>
      <c r="N112" s="169">
        <v>20202.37</v>
      </c>
      <c r="O112" s="169">
        <v>19921.28</v>
      </c>
      <c r="P112" s="169">
        <v>20213.75</v>
      </c>
      <c r="Q112" s="169">
        <v>20518.16</v>
      </c>
      <c r="R112" s="169">
        <v>20696.349999999999</v>
      </c>
      <c r="S112" s="169">
        <v>20882.95</v>
      </c>
      <c r="T112" s="169">
        <v>21618.51</v>
      </c>
      <c r="U112" s="169">
        <v>19608.080000000002</v>
      </c>
      <c r="V112" s="169">
        <v>19628.580000000002</v>
      </c>
      <c r="W112" s="169">
        <v>19634.47</v>
      </c>
      <c r="X112" s="169">
        <v>19071.23</v>
      </c>
      <c r="Y112" s="169">
        <v>18380.78</v>
      </c>
      <c r="Z112" s="169">
        <v>16647.18</v>
      </c>
      <c r="AA112" s="169">
        <v>16825.689999999999</v>
      </c>
      <c r="AB112" s="169">
        <v>17668.72</v>
      </c>
      <c r="AC112" s="169">
        <v>17441.07</v>
      </c>
      <c r="AD112" s="170">
        <v>17604.400000000001</v>
      </c>
    </row>
    <row r="113" spans="1:30" x14ac:dyDescent="0.2">
      <c r="A113" s="150" t="s">
        <v>66</v>
      </c>
      <c r="B113" s="168">
        <v>73584.759999999995</v>
      </c>
      <c r="C113" s="169">
        <v>64159.55</v>
      </c>
      <c r="D113" s="169">
        <v>58473.96</v>
      </c>
      <c r="E113" s="169">
        <v>55107.69</v>
      </c>
      <c r="F113" s="169">
        <v>52749.64</v>
      </c>
      <c r="G113" s="169">
        <v>53350.58</v>
      </c>
      <c r="H113" s="169">
        <v>53246.55</v>
      </c>
      <c r="I113" s="169">
        <v>53181.08</v>
      </c>
      <c r="J113" s="169">
        <v>52572.07</v>
      </c>
      <c r="K113" s="169">
        <v>51244.39</v>
      </c>
      <c r="L113" s="169">
        <v>49339.32</v>
      </c>
      <c r="M113" s="169">
        <v>51609.120000000003</v>
      </c>
      <c r="N113" s="169">
        <v>50242.9</v>
      </c>
      <c r="O113" s="169">
        <v>50473.83</v>
      </c>
      <c r="P113" s="169">
        <v>51353.99</v>
      </c>
      <c r="Q113" s="169">
        <v>51412.26</v>
      </c>
      <c r="R113" s="169">
        <v>51336.29</v>
      </c>
      <c r="S113" s="169">
        <v>49592.46</v>
      </c>
      <c r="T113" s="169">
        <v>50131.57</v>
      </c>
      <c r="U113" s="169">
        <v>45798.1</v>
      </c>
      <c r="V113" s="169">
        <v>46538.8</v>
      </c>
      <c r="W113" s="169">
        <v>45840.22</v>
      </c>
      <c r="X113" s="169">
        <v>43307.03</v>
      </c>
      <c r="Y113" s="169">
        <v>42968.75</v>
      </c>
      <c r="Z113" s="169">
        <v>40911.050000000003</v>
      </c>
      <c r="AA113" s="169">
        <v>41976.27</v>
      </c>
      <c r="AB113" s="169">
        <v>42472.05</v>
      </c>
      <c r="AC113" s="169">
        <v>43641.68</v>
      </c>
      <c r="AD113" s="170">
        <v>43534.38</v>
      </c>
    </row>
    <row r="114" spans="1:30" x14ac:dyDescent="0.2">
      <c r="A114" s="150" t="s">
        <v>67</v>
      </c>
      <c r="B114" s="168">
        <v>72247.14</v>
      </c>
      <c r="C114" s="169">
        <v>69965.509999999995</v>
      </c>
      <c r="D114" s="169">
        <v>68410.990000000005</v>
      </c>
      <c r="E114" s="169">
        <v>70621.13</v>
      </c>
      <c r="F114" s="169">
        <v>76193.820000000007</v>
      </c>
      <c r="G114" s="169">
        <v>72693.919999999998</v>
      </c>
      <c r="H114" s="169">
        <v>78720.36</v>
      </c>
      <c r="I114" s="169">
        <v>77444.75</v>
      </c>
      <c r="J114" s="169">
        <v>73771.539999999994</v>
      </c>
      <c r="K114" s="169">
        <v>73229.97</v>
      </c>
      <c r="L114" s="169">
        <v>71325.240000000005</v>
      </c>
      <c r="M114" s="169">
        <v>76682.03</v>
      </c>
      <c r="N114" s="169">
        <v>79092.820000000007</v>
      </c>
      <c r="O114" s="169">
        <v>86752.27</v>
      </c>
      <c r="P114" s="169">
        <v>83230.61</v>
      </c>
      <c r="Q114" s="169">
        <v>71225.440000000002</v>
      </c>
      <c r="R114" s="169">
        <v>82742.66</v>
      </c>
      <c r="S114" s="169">
        <v>81302.06</v>
      </c>
      <c r="T114" s="169">
        <v>73338.22</v>
      </c>
      <c r="U114" s="169">
        <v>69486.960000000006</v>
      </c>
      <c r="V114" s="169">
        <v>77386.16</v>
      </c>
      <c r="W114" s="169">
        <v>69937.89</v>
      </c>
      <c r="X114" s="169">
        <v>64385.09</v>
      </c>
      <c r="Y114" s="169">
        <v>64881.38</v>
      </c>
      <c r="Z114" s="169">
        <v>60692.42</v>
      </c>
      <c r="AA114" s="169">
        <v>57120.12</v>
      </c>
      <c r="AB114" s="169">
        <v>60078.34</v>
      </c>
      <c r="AC114" s="169">
        <v>57504.46</v>
      </c>
      <c r="AD114" s="170">
        <v>58819.29</v>
      </c>
    </row>
    <row r="115" spans="1:30" x14ac:dyDescent="0.2">
      <c r="A115" s="150" t="s">
        <v>68</v>
      </c>
      <c r="B115" s="168">
        <v>72538.899999999994</v>
      </c>
      <c r="C115" s="169">
        <v>72532.479999999996</v>
      </c>
      <c r="D115" s="169">
        <v>71885.02</v>
      </c>
      <c r="E115" s="169">
        <v>72524.55</v>
      </c>
      <c r="F115" s="169">
        <v>75158.880000000005</v>
      </c>
      <c r="G115" s="169">
        <v>74578.36</v>
      </c>
      <c r="H115" s="169">
        <v>78585.17</v>
      </c>
      <c r="I115" s="169">
        <v>73667.66</v>
      </c>
      <c r="J115" s="169">
        <v>74247.45</v>
      </c>
      <c r="K115" s="169">
        <v>71361.59</v>
      </c>
      <c r="L115" s="169">
        <v>70069.320000000007</v>
      </c>
      <c r="M115" s="169">
        <v>70832.56</v>
      </c>
      <c r="N115" s="169">
        <v>71277.399999999994</v>
      </c>
      <c r="O115" s="169">
        <v>71606.98</v>
      </c>
      <c r="P115" s="169">
        <v>71252.509999999995</v>
      </c>
      <c r="Q115" s="169">
        <v>68587.86</v>
      </c>
      <c r="R115" s="169">
        <v>68282.89</v>
      </c>
      <c r="S115" s="169">
        <v>67354.559999999998</v>
      </c>
      <c r="T115" s="169">
        <v>65244</v>
      </c>
      <c r="U115" s="169">
        <v>60613.74</v>
      </c>
      <c r="V115" s="169">
        <v>66607.070000000007</v>
      </c>
      <c r="W115" s="169">
        <v>62437.18</v>
      </c>
      <c r="X115" s="169">
        <v>59489.89</v>
      </c>
      <c r="Y115" s="169">
        <v>57879.1</v>
      </c>
      <c r="Z115" s="169">
        <v>56146.98</v>
      </c>
      <c r="AA115" s="169">
        <v>55937.919999999998</v>
      </c>
      <c r="AB115" s="169">
        <v>55848.68</v>
      </c>
      <c r="AC115" s="169">
        <v>55506.1</v>
      </c>
      <c r="AD115" s="170">
        <v>54605.57</v>
      </c>
    </row>
    <row r="116" spans="1:30" ht="15" thickBot="1" x14ac:dyDescent="0.25">
      <c r="A116" s="151" t="s">
        <v>69</v>
      </c>
      <c r="B116" s="171">
        <v>809739.21</v>
      </c>
      <c r="C116" s="172">
        <v>818906.88</v>
      </c>
      <c r="D116" s="172">
        <v>799726.89</v>
      </c>
      <c r="E116" s="172">
        <v>781537.86</v>
      </c>
      <c r="F116" s="172">
        <v>773442.42</v>
      </c>
      <c r="G116" s="172">
        <v>768081.25</v>
      </c>
      <c r="H116" s="172">
        <v>791070.05</v>
      </c>
      <c r="I116" s="172">
        <v>767096.55</v>
      </c>
      <c r="J116" s="172">
        <v>768176.12</v>
      </c>
      <c r="K116" s="172">
        <v>740079.84</v>
      </c>
      <c r="L116" s="172">
        <v>742540.75</v>
      </c>
      <c r="M116" s="172">
        <v>744796.96</v>
      </c>
      <c r="N116" s="172">
        <v>724704.66</v>
      </c>
      <c r="O116" s="172">
        <v>732597.74</v>
      </c>
      <c r="P116" s="172">
        <v>732007.11</v>
      </c>
      <c r="Q116" s="172">
        <v>726571.25</v>
      </c>
      <c r="R116" s="172">
        <v>719744.73</v>
      </c>
      <c r="S116" s="172">
        <v>707588.52</v>
      </c>
      <c r="T116" s="172">
        <v>686628.6</v>
      </c>
      <c r="U116" s="172">
        <v>628925.88</v>
      </c>
      <c r="V116" s="172">
        <v>642351.93000000005</v>
      </c>
      <c r="W116" s="172">
        <v>596603.65</v>
      </c>
      <c r="X116" s="172">
        <v>612397.26</v>
      </c>
      <c r="Y116" s="172">
        <v>598957.74</v>
      </c>
      <c r="Z116" s="172">
        <v>558960.18999999994</v>
      </c>
      <c r="AA116" s="172">
        <v>541747.46</v>
      </c>
      <c r="AB116" s="172">
        <v>516325.11</v>
      </c>
      <c r="AC116" s="172">
        <v>507693.67</v>
      </c>
      <c r="AD116" s="173">
        <v>498745.77</v>
      </c>
    </row>
    <row r="117" spans="1:30" ht="15" thickBot="1" x14ac:dyDescent="0.25"/>
    <row r="118" spans="1:30" x14ac:dyDescent="0.2">
      <c r="A118" s="168" t="s">
        <v>11</v>
      </c>
      <c r="B118" s="175" t="s">
        <v>12</v>
      </c>
      <c r="C118" s="176" t="s">
        <v>13</v>
      </c>
      <c r="D118" s="176" t="s">
        <v>14</v>
      </c>
      <c r="E118" s="176" t="s">
        <v>15</v>
      </c>
      <c r="F118" s="176" t="s">
        <v>16</v>
      </c>
      <c r="G118" s="176" t="s">
        <v>17</v>
      </c>
      <c r="H118" s="176" t="s">
        <v>18</v>
      </c>
      <c r="I118" s="176" t="s">
        <v>19</v>
      </c>
      <c r="J118" s="176" t="s">
        <v>20</v>
      </c>
      <c r="K118" s="176" t="s">
        <v>21</v>
      </c>
      <c r="L118" s="176" t="s">
        <v>22</v>
      </c>
      <c r="M118" s="176" t="s">
        <v>23</v>
      </c>
      <c r="N118" s="176" t="s">
        <v>24</v>
      </c>
      <c r="O118" s="176" t="s">
        <v>25</v>
      </c>
      <c r="P118" s="176" t="s">
        <v>26</v>
      </c>
      <c r="Q118" s="176" t="s">
        <v>27</v>
      </c>
      <c r="R118" s="176" t="s">
        <v>28</v>
      </c>
      <c r="S118" s="176" t="s">
        <v>29</v>
      </c>
      <c r="T118" s="176" t="s">
        <v>30</v>
      </c>
      <c r="U118" s="176" t="s">
        <v>31</v>
      </c>
      <c r="V118" s="176" t="s">
        <v>32</v>
      </c>
      <c r="W118" s="176" t="s">
        <v>33</v>
      </c>
      <c r="X118" s="176" t="s">
        <v>34</v>
      </c>
      <c r="Y118" s="176" t="s">
        <v>35</v>
      </c>
      <c r="Z118" s="176" t="s">
        <v>36</v>
      </c>
      <c r="AA118" s="176" t="s">
        <v>37</v>
      </c>
      <c r="AB118" s="176" t="s">
        <v>38</v>
      </c>
      <c r="AC118" s="176" t="s">
        <v>39</v>
      </c>
      <c r="AD118" s="177" t="s">
        <v>40</v>
      </c>
    </row>
    <row r="119" spans="1:30" x14ac:dyDescent="0.2">
      <c r="A119" s="150" t="s">
        <v>96</v>
      </c>
      <c r="B119" s="178">
        <f>'Emission data'!B88/'Emission data'!$B88</f>
        <v>1</v>
      </c>
      <c r="C119" s="179">
        <f>'Emission data'!C88/'Emission data'!$B88</f>
        <v>0.98323509035168177</v>
      </c>
      <c r="D119" s="179">
        <f>'Emission data'!D88/'Emission data'!$B88</f>
        <v>0.95399942048500741</v>
      </c>
      <c r="E119" s="179">
        <f>'Emission data'!E88/'Emission data'!$B88</f>
        <v>0.93724498909529641</v>
      </c>
      <c r="F119" s="179">
        <f>'Emission data'!F88/'Emission data'!$B88</f>
        <v>0.93333116287436113</v>
      </c>
      <c r="G119" s="179">
        <f>'Emission data'!G88/'Emission data'!$B88</f>
        <v>0.94288714246234984</v>
      </c>
      <c r="H119" s="179">
        <f>'Emission data'!H88/'Emission data'!$B88</f>
        <v>0.96325422747965239</v>
      </c>
      <c r="I119" s="179">
        <f>'Emission data'!I88/'Emission data'!$B88</f>
        <v>0.94756931255770271</v>
      </c>
      <c r="J119" s="179">
        <f>'Emission data'!J88/'Emission data'!$B88</f>
        <v>0.941652628815145</v>
      </c>
      <c r="K119" s="179">
        <f>'Emission data'!K88/'Emission data'!$B88</f>
        <v>0.92408023082539281</v>
      </c>
      <c r="L119" s="179">
        <f>'Emission data'!L88/'Emission data'!$B88</f>
        <v>0.92390254787431136</v>
      </c>
      <c r="M119" s="179">
        <f>'Emission data'!M88/'Emission data'!$B88</f>
        <v>0.93219322573747021</v>
      </c>
      <c r="N119" s="179">
        <f>'Emission data'!N88/'Emission data'!$B88</f>
        <v>0.92590756047397615</v>
      </c>
      <c r="O119" s="179">
        <f>'Emission data'!O88/'Emission data'!$B88</f>
        <v>0.94220854631486339</v>
      </c>
      <c r="P119" s="179">
        <f>'Emission data'!P88/'Emission data'!$B88</f>
        <v>0.94402334574894231</v>
      </c>
      <c r="Q119" s="179">
        <f>'Emission data'!Q88/'Emission data'!$B88</f>
        <v>0.9392361099185792</v>
      </c>
      <c r="R119" s="179">
        <f>'Emission data'!R88/'Emission data'!$B88</f>
        <v>0.9378886513053718</v>
      </c>
      <c r="S119" s="179">
        <f>'Emission data'!S88/'Emission data'!$B88</f>
        <v>0.93020182001741458</v>
      </c>
      <c r="T119" s="179">
        <f>'Emission data'!T88/'Emission data'!$B88</f>
        <v>0.9100377003549881</v>
      </c>
      <c r="U119" s="179">
        <f>'Emission data'!U88/'Emission data'!$B88</f>
        <v>0.84336727619701979</v>
      </c>
      <c r="V119" s="179">
        <f>'Emission data'!V88/'Emission data'!$B88</f>
        <v>0.86179495352488555</v>
      </c>
      <c r="W119" s="179">
        <f>'Emission data'!W88/'Emission data'!$B88</f>
        <v>0.83444636822009854</v>
      </c>
      <c r="X119" s="179">
        <f>'Emission data'!X88/'Emission data'!$B88</f>
        <v>0.82327818051665314</v>
      </c>
      <c r="Y119" s="179">
        <f>'Emission data'!Y88/'Emission data'!$B88</f>
        <v>0.80640801811519802</v>
      </c>
      <c r="Z119" s="179">
        <f>'Emission data'!Z88/'Emission data'!$B88</f>
        <v>0.77593971352175295</v>
      </c>
      <c r="AA119" s="179">
        <f>'Emission data'!AA88/'Emission data'!$B88</f>
        <v>0.7827586129087849</v>
      </c>
      <c r="AB119" s="179">
        <f>'Emission data'!AB88/'Emission data'!$B88</f>
        <v>0.7792197160843557</v>
      </c>
      <c r="AC119" s="179">
        <f>'Emission data'!AC88/'Emission data'!$B88</f>
        <v>0.78380459830137938</v>
      </c>
      <c r="AD119" s="180">
        <f>'Emission data'!AD88/'Emission data'!$B88</f>
        <v>0.76762044460700218</v>
      </c>
    </row>
    <row r="120" spans="1:30" x14ac:dyDescent="0.2">
      <c r="A120" s="150" t="s">
        <v>42</v>
      </c>
      <c r="B120" s="178">
        <f>'Emission data'!B89/'Emission data'!$B89</f>
        <v>1</v>
      </c>
      <c r="C120" s="179">
        <f>'Emission data'!C89/'Emission data'!$B89</f>
        <v>1.0140230932095449</v>
      </c>
      <c r="D120" s="179">
        <f>'Emission data'!D89/'Emission data'!$B89</f>
        <v>1.0114251840266462</v>
      </c>
      <c r="E120" s="179">
        <f>'Emission data'!E89/'Emission data'!$B89</f>
        <v>1.004866859076649</v>
      </c>
      <c r="F120" s="179">
        <f>'Emission data'!F89/'Emission data'!$B89</f>
        <v>1.0358647864994037</v>
      </c>
      <c r="G120" s="179">
        <f>'Emission data'!G89/'Emission data'!$B89</f>
        <v>1.0525850115717448</v>
      </c>
      <c r="H120" s="179">
        <f>'Emission data'!H89/'Emission data'!$B89</f>
        <v>1.0803352014922449</v>
      </c>
      <c r="I120" s="179">
        <f>'Emission data'!I89/'Emission data'!$B89</f>
        <v>1.0255113946282555</v>
      </c>
      <c r="J120" s="179">
        <f>'Emission data'!J89/'Emission data'!$B89</f>
        <v>1.0632901625526923</v>
      </c>
      <c r="K120" s="179">
        <f>'Emission data'!K89/'Emission data'!$B89</f>
        <v>1.0250197609589244</v>
      </c>
      <c r="L120" s="179">
        <f>'Emission data'!L89/'Emission data'!$B89</f>
        <v>1.032585089131252</v>
      </c>
      <c r="M120" s="179">
        <f>'Emission data'!M89/'Emission data'!$B89</f>
        <v>1.0189323425685757</v>
      </c>
      <c r="N120" s="179">
        <f>'Emission data'!N89/'Emission data'!$B89</f>
        <v>1.014432152748368</v>
      </c>
      <c r="O120" s="179">
        <f>'Emission data'!O89/'Emission data'!$B89</f>
        <v>1.0183046454534284</v>
      </c>
      <c r="P120" s="179">
        <f>'Emission data'!P89/'Emission data'!$B89</f>
        <v>1.0233572461774865</v>
      </c>
      <c r="Q120" s="179">
        <f>'Emission data'!Q89/'Emission data'!$B89</f>
        <v>1.0019357114593772</v>
      </c>
      <c r="R120" s="179">
        <f>'Emission data'!R89/'Emission data'!$B89</f>
        <v>0.9837920019833839</v>
      </c>
      <c r="S120" s="179">
        <f>'Emission data'!S89/'Emission data'!$B89</f>
        <v>0.96174410738300986</v>
      </c>
      <c r="T120" s="179">
        <f>'Emission data'!T89/'Emission data'!$B89</f>
        <v>0.9632977714077946</v>
      </c>
      <c r="U120" s="179">
        <f>'Emission data'!U89/'Emission data'!$B89</f>
        <v>0.87614468806301693</v>
      </c>
      <c r="V120" s="179">
        <f>'Emission data'!V89/'Emission data'!$B89</f>
        <v>0.92625327805925783</v>
      </c>
      <c r="W120" s="179">
        <f>'Emission data'!W89/'Emission data'!$B89</f>
        <v>0.85758469799063386</v>
      </c>
      <c r="X120" s="179">
        <f>'Emission data'!X89/'Emission data'!$B89</f>
        <v>0.83608901370917788</v>
      </c>
      <c r="Y120" s="179">
        <f>'Emission data'!Y89/'Emission data'!$B89</f>
        <v>0.83477110384161612</v>
      </c>
      <c r="Z120" s="179">
        <f>'Emission data'!Z89/'Emission data'!$B89</f>
        <v>0.7976696443722755</v>
      </c>
      <c r="AA120" s="179">
        <f>'Emission data'!AA89/'Emission data'!$B89</f>
        <v>0.82807384039510423</v>
      </c>
      <c r="AB120" s="179">
        <f>'Emission data'!AB89/'Emission data'!$B89</f>
        <v>0.8196296159106109</v>
      </c>
      <c r="AC120" s="179">
        <f>'Emission data'!AC89/'Emission data'!$B89</f>
        <v>0.82135611728548685</v>
      </c>
      <c r="AD120" s="180">
        <f>'Emission data'!AD89/'Emission data'!$B89</f>
        <v>0.82669675797248221</v>
      </c>
    </row>
    <row r="121" spans="1:30" x14ac:dyDescent="0.2">
      <c r="A121" s="150" t="s">
        <v>43</v>
      </c>
      <c r="B121" s="178">
        <f>'Emission data'!B90/'Emission data'!$B90</f>
        <v>1</v>
      </c>
      <c r="C121" s="179">
        <f>'Emission data'!C90/'Emission data'!$B90</f>
        <v>0.8190756766242635</v>
      </c>
      <c r="D121" s="179">
        <f>'Emission data'!D90/'Emission data'!$B90</f>
        <v>0.76646016741763956</v>
      </c>
      <c r="E121" s="179">
        <f>'Emission data'!E90/'Emission data'!$B90</f>
        <v>0.75966214853840497</v>
      </c>
      <c r="F121" s="179">
        <f>'Emission data'!F90/'Emission data'!$B90</f>
        <v>0.7221137001311726</v>
      </c>
      <c r="G121" s="179">
        <f>'Emission data'!G90/'Emission data'!$B90</f>
        <v>0.73675057448424697</v>
      </c>
      <c r="H121" s="179">
        <f>'Emission data'!H90/'Emission data'!$B90</f>
        <v>0.73533369055391529</v>
      </c>
      <c r="I121" s="179">
        <f>'Emission data'!I90/'Emission data'!$B90</f>
        <v>0.70635619496283852</v>
      </c>
      <c r="J121" s="179">
        <f>'Emission data'!J90/'Emission data'!$B90</f>
        <v>0.66673182869526981</v>
      </c>
      <c r="K121" s="179">
        <f>'Emission data'!K90/'Emission data'!$B90</f>
        <v>0.59428648017645247</v>
      </c>
      <c r="L121" s="179">
        <f>'Emission data'!L90/'Emission data'!$B90</f>
        <v>0.58358225130711805</v>
      </c>
      <c r="M121" s="179">
        <f>'Emission data'!M90/'Emission data'!$B90</f>
        <v>0.61413612172188903</v>
      </c>
      <c r="N121" s="179">
        <f>'Emission data'!N90/'Emission data'!$B90</f>
        <v>0.58863299135949554</v>
      </c>
      <c r="O121" s="179">
        <f>'Emission data'!O90/'Emission data'!$B90</f>
        <v>0.63401161347328339</v>
      </c>
      <c r="P121" s="179">
        <f>'Emission data'!P90/'Emission data'!$B90</f>
        <v>0.62489088042777508</v>
      </c>
      <c r="Q121" s="179">
        <f>'Emission data'!Q90/'Emission data'!$B90</f>
        <v>0.63104830193898975</v>
      </c>
      <c r="R121" s="179">
        <f>'Emission data'!R90/'Emission data'!$B90</f>
        <v>0.63627628661108582</v>
      </c>
      <c r="S121" s="179">
        <f>'Emission data'!S90/'Emission data'!$B90</f>
        <v>0.67415239857232734</v>
      </c>
      <c r="T121" s="179">
        <f>'Emission data'!T90/'Emission data'!$B90</f>
        <v>0.66124690273074749</v>
      </c>
      <c r="U121" s="179">
        <f>'Emission data'!U90/'Emission data'!$B90</f>
        <v>0.57180538521245305</v>
      </c>
      <c r="V121" s="179">
        <f>'Emission data'!V90/'Emission data'!$B90</f>
        <v>0.59735582632914686</v>
      </c>
      <c r="W121" s="179">
        <f>'Emission data'!W90/'Emission data'!$B90</f>
        <v>0.64881578255548111</v>
      </c>
      <c r="X121" s="179">
        <f>'Emission data'!X90/'Emission data'!$B90</f>
        <v>0.5993216125573082</v>
      </c>
      <c r="Y121" s="179">
        <f>'Emission data'!Y90/'Emission data'!$B90</f>
        <v>0.54775406094542101</v>
      </c>
      <c r="Z121" s="179">
        <f>'Emission data'!Z90/'Emission data'!$B90</f>
        <v>0.57744336390583539</v>
      </c>
      <c r="AA121" s="179">
        <f>'Emission data'!AA90/'Emission data'!$B90</f>
        <v>0.60927520997439466</v>
      </c>
      <c r="AB121" s="179">
        <f>'Emission data'!AB90/'Emission data'!$B90</f>
        <v>0.585218910762065</v>
      </c>
      <c r="AC121" s="179">
        <f>'Emission data'!AC90/'Emission data'!$B90</f>
        <v>0.60877508165007033</v>
      </c>
      <c r="AD121" s="180">
        <f>'Emission data'!AD90/'Emission data'!$B90</f>
        <v>0.57158287834532151</v>
      </c>
    </row>
    <row r="122" spans="1:30" x14ac:dyDescent="0.2">
      <c r="A122" s="150" t="s">
        <v>44</v>
      </c>
      <c r="B122" s="178">
        <f>'Emission data'!B91/'Emission data'!$B91</f>
        <v>1</v>
      </c>
      <c r="C122" s="179">
        <f>'Emission data'!C91/'Emission data'!$B91</f>
        <v>0.90724234198206388</v>
      </c>
      <c r="D122" s="179">
        <f>'Emission data'!D91/'Emission data'!$B91</f>
        <v>0.87479479735452792</v>
      </c>
      <c r="E122" s="179">
        <f>'Emission data'!E91/'Emission data'!$B91</f>
        <v>0.83595822708922418</v>
      </c>
      <c r="F122" s="179">
        <f>'Emission data'!F91/'Emission data'!$B91</f>
        <v>0.79864604080515289</v>
      </c>
      <c r="G122" s="179">
        <f>'Emission data'!G91/'Emission data'!$B91</f>
        <v>0.79423797284285846</v>
      </c>
      <c r="H122" s="179">
        <f>'Emission data'!H91/'Emission data'!$B91</f>
        <v>0.80856641070549828</v>
      </c>
      <c r="I122" s="179">
        <f>'Emission data'!I91/'Emission data'!$B91</f>
        <v>0.78588206801179461</v>
      </c>
      <c r="J122" s="179">
        <f>'Emission data'!J91/'Emission data'!$B91</f>
        <v>0.75529348424798204</v>
      </c>
      <c r="K122" s="179">
        <f>'Emission data'!K91/'Emission data'!$B91</f>
        <v>0.7067509278020363</v>
      </c>
      <c r="L122" s="179">
        <f>'Emission data'!L91/'Emission data'!$B91</f>
        <v>0.75766518243057523</v>
      </c>
      <c r="M122" s="179">
        <f>'Emission data'!M91/'Emission data'!$B91</f>
        <v>0.75782911408069664</v>
      </c>
      <c r="N122" s="179">
        <f>'Emission data'!N91/'Emission data'!$B91</f>
        <v>0.73848051993989028</v>
      </c>
      <c r="O122" s="179">
        <f>'Emission data'!O91/'Emission data'!$B91</f>
        <v>0.75532880570682548</v>
      </c>
      <c r="P122" s="179">
        <f>'Emission data'!P91/'Emission data'!$B91</f>
        <v>0.76158636537579172</v>
      </c>
      <c r="Q122" s="179">
        <f>'Emission data'!Q91/'Emission data'!$B91</f>
        <v>0.75127630709688764</v>
      </c>
      <c r="R122" s="179">
        <f>'Emission data'!R91/'Emission data'!$B91</f>
        <v>0.7575634766696504</v>
      </c>
      <c r="S122" s="179">
        <f>'Emission data'!S91/'Emission data'!$B91</f>
        <v>0.76677751759584811</v>
      </c>
      <c r="T122" s="179">
        <f>'Emission data'!T91/'Emission data'!$B91</f>
        <v>0.74276548886051363</v>
      </c>
      <c r="U122" s="179">
        <f>'Emission data'!U91/'Emission data'!$B91</f>
        <v>0.69751118487812702</v>
      </c>
      <c r="V122" s="179">
        <f>'Emission data'!V91/'Emission data'!$B91</f>
        <v>0.71065557729843243</v>
      </c>
      <c r="W122" s="179">
        <f>'Emission data'!W91/'Emission data'!$B91</f>
        <v>0.70279297045853473</v>
      </c>
      <c r="X122" s="179">
        <f>'Emission data'!X91/'Emission data'!$B91</f>
        <v>0.68142599292628925</v>
      </c>
      <c r="Y122" s="179">
        <f>'Emission data'!Y91/'Emission data'!$B91</f>
        <v>0.65462176529336502</v>
      </c>
      <c r="Z122" s="179">
        <f>'Emission data'!Z91/'Emission data'!$B91</f>
        <v>0.64405493754414556</v>
      </c>
      <c r="AA122" s="179">
        <f>'Emission data'!AA91/'Emission data'!$B91</f>
        <v>0.65125705815435198</v>
      </c>
      <c r="AB122" s="179">
        <f>'Emission data'!AB91/'Emission data'!$B91</f>
        <v>0.66059114193925728</v>
      </c>
      <c r="AC122" s="179">
        <f>'Emission data'!AC91/'Emission data'!$B91</f>
        <v>0.65562589675171834</v>
      </c>
      <c r="AD122" s="180">
        <f>'Emission data'!AD91/'Emission data'!$B91</f>
        <v>0.64824987432073822</v>
      </c>
    </row>
    <row r="123" spans="1:30" x14ac:dyDescent="0.2">
      <c r="A123" s="150" t="s">
        <v>45</v>
      </c>
      <c r="B123" s="178">
        <f>'Emission data'!B92/'Emission data'!$B92</f>
        <v>1</v>
      </c>
      <c r="C123" s="179">
        <f>'Emission data'!C92/'Emission data'!$B92</f>
        <v>1.1457323692407924</v>
      </c>
      <c r="D123" s="179">
        <f>'Emission data'!D92/'Emission data'!$B92</f>
        <v>1.0639563804805161</v>
      </c>
      <c r="E123" s="179">
        <f>'Emission data'!E92/'Emission data'!$B92</f>
        <v>1.0952200308717595</v>
      </c>
      <c r="F123" s="179">
        <f>'Emission data'!F92/'Emission data'!$B92</f>
        <v>1.1508733907868112</v>
      </c>
      <c r="G123" s="179">
        <f>'Emission data'!G92/'Emission data'!$B92</f>
        <v>1.1099170497158792</v>
      </c>
      <c r="H123" s="179">
        <f>'Emission data'!H92/'Emission data'!$B92</f>
        <v>1.2917193850230906</v>
      </c>
      <c r="I123" s="179">
        <f>'Emission data'!I92/'Emission data'!$B92</f>
        <v>1.1607464561000664</v>
      </c>
      <c r="J123" s="179">
        <f>'Emission data'!J92/'Emission data'!$B92</f>
        <v>1.1071939301524381</v>
      </c>
      <c r="K123" s="179">
        <f>'Emission data'!K92/'Emission data'!$B92</f>
        <v>1.0740772025478986</v>
      </c>
      <c r="L123" s="179">
        <f>'Emission data'!L92/'Emission data'!$B92</f>
        <v>1.0137105390872796</v>
      </c>
      <c r="M123" s="179">
        <f>'Emission data'!M92/'Emission data'!$B92</f>
        <v>1.0359343750508123</v>
      </c>
      <c r="N123" s="179">
        <f>'Emission data'!N92/'Emission data'!$B92</f>
        <v>1.0246749467212741</v>
      </c>
      <c r="O123" s="179">
        <f>'Emission data'!O92/'Emission data'!$B92</f>
        <v>1.0945227843890648</v>
      </c>
      <c r="P123" s="179">
        <f>'Emission data'!P92/'Emission data'!$B92</f>
        <v>1.0141874501696129</v>
      </c>
      <c r="Q123" s="179">
        <f>'Emission data'!Q92/'Emission data'!$B92</f>
        <v>0.95475366392003014</v>
      </c>
      <c r="R123" s="179">
        <f>'Emission data'!R92/'Emission data'!$B92</f>
        <v>1.0606811133565694</v>
      </c>
      <c r="S123" s="179">
        <f>'Emission data'!S92/'Emission data'!$B92</f>
        <v>0.99774621275277597</v>
      </c>
      <c r="T123" s="179">
        <f>'Emission data'!T92/'Emission data'!$B92</f>
        <v>0.94843972497071161</v>
      </c>
      <c r="U123" s="179">
        <f>'Emission data'!U92/'Emission data'!$B92</f>
        <v>0.90579827970276927</v>
      </c>
      <c r="V123" s="179">
        <f>'Emission data'!V92/'Emission data'!$B92</f>
        <v>0.90885100669439312</v>
      </c>
      <c r="W123" s="179">
        <f>'Emission data'!W92/'Emission data'!$B92</f>
        <v>0.83777871601371234</v>
      </c>
      <c r="X123" s="179">
        <f>'Emission data'!X92/'Emission data'!$B92</f>
        <v>0.7751936788129945</v>
      </c>
      <c r="Y123" s="179">
        <f>'Emission data'!Y92/'Emission data'!$B92</f>
        <v>0.79880539354603308</v>
      </c>
      <c r="Z123" s="179">
        <f>'Emission data'!Z92/'Emission data'!$B92</f>
        <v>0.74345490868413611</v>
      </c>
      <c r="AA123" s="179">
        <f>'Emission data'!AA92/'Emission data'!$B92</f>
        <v>0.70663423138496584</v>
      </c>
      <c r="AB123" s="179">
        <f>'Emission data'!AB92/'Emission data'!$B92</f>
        <v>0.737407604506362</v>
      </c>
      <c r="AC123" s="179">
        <f>'Emission data'!AC92/'Emission data'!$B92</f>
        <v>0.70673744039989428</v>
      </c>
      <c r="AD123" s="180">
        <f>'Emission data'!AD92/'Emission data'!$B92</f>
        <v>0.70688874013072411</v>
      </c>
    </row>
    <row r="124" spans="1:30" x14ac:dyDescent="0.2">
      <c r="A124" s="150" t="s">
        <v>46</v>
      </c>
      <c r="B124" s="178">
        <f>'Emission data'!B93/'Emission data'!$B93</f>
        <v>1</v>
      </c>
      <c r="C124" s="179">
        <f>'Emission data'!C93/'Emission data'!$B93</f>
        <v>0.96254769754077807</v>
      </c>
      <c r="D124" s="179">
        <f>'Emission data'!D93/'Emission data'!$B93</f>
        <v>0.92357696991409144</v>
      </c>
      <c r="E124" s="179">
        <f>'Emission data'!E93/'Emission data'!$B93</f>
        <v>0.91726873921964625</v>
      </c>
      <c r="F124" s="179">
        <f>'Emission data'!F93/'Emission data'!$B93</f>
        <v>0.90268148531180126</v>
      </c>
      <c r="G124" s="179">
        <f>'Emission data'!G93/'Emission data'!$B93</f>
        <v>0.90077584662711307</v>
      </c>
      <c r="H124" s="179">
        <f>'Emission data'!H93/'Emission data'!$B93</f>
        <v>0.91570649770232471</v>
      </c>
      <c r="I124" s="179">
        <f>'Emission data'!I93/'Emission data'!$B93</f>
        <v>0.88834106297973325</v>
      </c>
      <c r="J124" s="179">
        <f>'Emission data'!J93/'Emission data'!$B93</f>
        <v>0.86871347833327084</v>
      </c>
      <c r="K124" s="179">
        <f>'Emission data'!K93/'Emission data'!$B93</f>
        <v>0.84305121398119487</v>
      </c>
      <c r="L124" s="179">
        <f>'Emission data'!L93/'Emission data'!$B93</f>
        <v>0.84259982155934199</v>
      </c>
      <c r="M124" s="179">
        <f>'Emission data'!M93/'Emission data'!$B93</f>
        <v>0.85424937468369777</v>
      </c>
      <c r="N124" s="179">
        <f>'Emission data'!N93/'Emission data'!$B93</f>
        <v>0.83727721302270419</v>
      </c>
      <c r="O124" s="179">
        <f>'Emission data'!O93/'Emission data'!$B93</f>
        <v>0.83568371034694644</v>
      </c>
      <c r="P124" s="179">
        <f>'Emission data'!P93/'Emission data'!$B93</f>
        <v>0.82330975279739615</v>
      </c>
      <c r="Q124" s="179">
        <f>'Emission data'!Q93/'Emission data'!$B93</f>
        <v>0.80564081764384221</v>
      </c>
      <c r="R124" s="179">
        <f>'Emission data'!R93/'Emission data'!$B93</f>
        <v>0.81242099354508601</v>
      </c>
      <c r="S124" s="179">
        <f>'Emission data'!S93/'Emission data'!$B93</f>
        <v>0.79199009065664605</v>
      </c>
      <c r="T124" s="179">
        <f>'Emission data'!T93/'Emission data'!$B93</f>
        <v>0.79444567684533629</v>
      </c>
      <c r="U124" s="179">
        <f>'Emission data'!U93/'Emission data'!$B93</f>
        <v>0.74047256551568774</v>
      </c>
      <c r="V124" s="179">
        <f>'Emission data'!V93/'Emission data'!$B93</f>
        <v>0.7663765886389261</v>
      </c>
      <c r="W124" s="179">
        <f>'Emission data'!W93/'Emission data'!$B93</f>
        <v>0.74728844127940541</v>
      </c>
      <c r="X124" s="179">
        <f>'Emission data'!X93/'Emission data'!$B93</f>
        <v>0.75253938852460733</v>
      </c>
      <c r="Y124" s="179">
        <f>'Emission data'!Y93/'Emission data'!$B93</f>
        <v>0.76675207922173605</v>
      </c>
      <c r="Z124" s="179">
        <f>'Emission data'!Z93/'Emission data'!$B93</f>
        <v>0.73488017096239289</v>
      </c>
      <c r="AA124" s="179">
        <f>'Emission data'!AA93/'Emission data'!$B93</f>
        <v>0.73797000040051375</v>
      </c>
      <c r="AB124" s="179">
        <f>'Emission data'!AB93/'Emission data'!$B93</f>
        <v>0.74173065276508954</v>
      </c>
      <c r="AC124" s="179">
        <f>'Emission data'!AC93/'Emission data'!$B93</f>
        <v>0.73220226118521914</v>
      </c>
      <c r="AD124" s="180">
        <f>'Emission data'!AD93/'Emission data'!$B93</f>
        <v>0.70442118938704923</v>
      </c>
    </row>
    <row r="125" spans="1:30" x14ac:dyDescent="0.2">
      <c r="A125" s="150" t="s">
        <v>47</v>
      </c>
      <c r="B125" s="178">
        <f>'Emission data'!B94/'Emission data'!$B94</f>
        <v>1</v>
      </c>
      <c r="C125" s="179">
        <f>'Emission data'!C94/'Emission data'!$B94</f>
        <v>0.92277574484375124</v>
      </c>
      <c r="D125" s="179">
        <f>'Emission data'!D94/'Emission data'!$B94</f>
        <v>0.67337163470181227</v>
      </c>
      <c r="E125" s="179">
        <f>'Emission data'!E94/'Emission data'!$B94</f>
        <v>0.52643631369880572</v>
      </c>
      <c r="F125" s="179">
        <f>'Emission data'!F94/'Emission data'!$B94</f>
        <v>0.54339657961945254</v>
      </c>
      <c r="G125" s="179">
        <f>'Emission data'!G94/'Emission data'!$B94</f>
        <v>0.49919598821145877</v>
      </c>
      <c r="H125" s="179">
        <f>'Emission data'!H94/'Emission data'!$B94</f>
        <v>0.51614313044106985</v>
      </c>
      <c r="I125" s="179">
        <f>'Emission data'!I94/'Emission data'!$B94</f>
        <v>0.50736387637185898</v>
      </c>
      <c r="J125" s="179">
        <f>'Emission data'!J94/'Emission data'!$B94</f>
        <v>0.46956021768489176</v>
      </c>
      <c r="K125" s="179">
        <f>'Emission data'!K94/'Emission data'!$B94</f>
        <v>0.43707883475490139</v>
      </c>
      <c r="L125" s="179">
        <f>'Emission data'!L94/'Emission data'!$B94</f>
        <v>0.42864153950305284</v>
      </c>
      <c r="M125" s="179">
        <f>'Emission data'!M94/'Emission data'!$B94</f>
        <v>0.43755376380030392</v>
      </c>
      <c r="N125" s="179">
        <f>'Emission data'!N94/'Emission data'!$B94</f>
        <v>0.42397074357842934</v>
      </c>
      <c r="O125" s="179">
        <f>'Emission data'!O94/'Emission data'!$B94</f>
        <v>0.47133191597470142</v>
      </c>
      <c r="P125" s="179">
        <f>'Emission data'!P94/'Emission data'!$B94</f>
        <v>0.48036671059388902</v>
      </c>
      <c r="Q125" s="179">
        <f>'Emission data'!Q94/'Emission data'!$B94</f>
        <v>0.4741874330506044</v>
      </c>
      <c r="R125" s="179">
        <f>'Emission data'!R94/'Emission data'!$B94</f>
        <v>0.45669404813373687</v>
      </c>
      <c r="S125" s="179">
        <f>'Emission data'!S94/'Emission data'!$B94</f>
        <v>0.54976701734159583</v>
      </c>
      <c r="T125" s="179">
        <f>'Emission data'!T94/'Emission data'!$B94</f>
        <v>0.49715314951251677</v>
      </c>
      <c r="U125" s="179">
        <f>'Emission data'!U94/'Emission data'!$B94</f>
        <v>0.41181028194145447</v>
      </c>
      <c r="V125" s="179">
        <f>'Emission data'!V94/'Emission data'!$B94</f>
        <v>0.52299716379703542</v>
      </c>
      <c r="W125" s="179">
        <f>'Emission data'!W94/'Emission data'!$B94</f>
        <v>0.52484958516755487</v>
      </c>
      <c r="X125" s="179">
        <f>'Emission data'!X94/'Emission data'!$B94</f>
        <v>0.49889711471938325</v>
      </c>
      <c r="Y125" s="179">
        <f>'Emission data'!Y94/'Emission data'!$B94</f>
        <v>0.5445715213923592</v>
      </c>
      <c r="Z125" s="179">
        <f>'Emission data'!Z94/'Emission data'!$B94</f>
        <v>0.52498082207791108</v>
      </c>
      <c r="AA125" s="179">
        <f>'Emission data'!AA94/'Emission data'!$B94</f>
        <v>0.45218073650154089</v>
      </c>
      <c r="AB125" s="179">
        <f>'Emission data'!AB94/'Emission data'!$B94</f>
        <v>0.48977342566469018</v>
      </c>
      <c r="AC125" s="179">
        <f>'Emission data'!AC94/'Emission data'!$B94</f>
        <v>0.52257943423520326</v>
      </c>
      <c r="AD125" s="180">
        <f>'Emission data'!AD94/'Emission data'!$B94</f>
        <v>0.49980264940084157</v>
      </c>
    </row>
    <row r="126" spans="1:30" x14ac:dyDescent="0.2">
      <c r="A126" s="150" t="s">
        <v>48</v>
      </c>
      <c r="B126" s="178">
        <f>'Emission data'!B95/'Emission data'!$B95</f>
        <v>1</v>
      </c>
      <c r="C126" s="179">
        <f>'Emission data'!C95/'Emission data'!$B95</f>
        <v>1.0114098946702779</v>
      </c>
      <c r="D126" s="179">
        <f>'Emission data'!D95/'Emission data'!$B95</f>
        <v>1.0066450881378686</v>
      </c>
      <c r="E126" s="179">
        <f>'Emission data'!E95/'Emission data'!$B95</f>
        <v>1.0215533004043851</v>
      </c>
      <c r="F126" s="179">
        <f>'Emission data'!F95/'Emission data'!$B95</f>
        <v>1.042601915047275</v>
      </c>
      <c r="G126" s="179">
        <f>'Emission data'!G95/'Emission data'!$B95</f>
        <v>1.0668038431095717</v>
      </c>
      <c r="H126" s="179">
        <f>'Emission data'!H95/'Emission data'!$B95</f>
        <v>1.1017201756179129</v>
      </c>
      <c r="I126" s="179">
        <f>'Emission data'!I95/'Emission data'!$B95</f>
        <v>1.1292060978206204</v>
      </c>
      <c r="J126" s="179">
        <f>'Emission data'!J95/'Emission data'!$B95</f>
        <v>1.173499258355962</v>
      </c>
      <c r="K126" s="179">
        <f>'Emission data'!K95/'Emission data'!$B95</f>
        <v>1.1980380562065032</v>
      </c>
      <c r="L126" s="179">
        <f>'Emission data'!L95/'Emission data'!$B95</f>
        <v>1.2403952322580143</v>
      </c>
      <c r="M126" s="179">
        <f>'Emission data'!M95/'Emission data'!$B95</f>
        <v>1.280864522819082</v>
      </c>
      <c r="N126" s="179">
        <f>'Emission data'!N95/'Emission data'!$B95</f>
        <v>1.2483755979659785</v>
      </c>
      <c r="O126" s="179">
        <f>'Emission data'!O95/'Emission data'!$B95</f>
        <v>1.2527946929834177</v>
      </c>
      <c r="P126" s="179">
        <f>'Emission data'!P95/'Emission data'!$B95</f>
        <v>1.2407665847804881</v>
      </c>
      <c r="Q126" s="179">
        <f>'Emission data'!Q95/'Emission data'!$B95</f>
        <v>1.2769184601814605</v>
      </c>
      <c r="R126" s="179">
        <f>'Emission data'!R95/'Emission data'!$B95</f>
        <v>1.2681856635291504</v>
      </c>
      <c r="S126" s="179">
        <f>'Emission data'!S95/'Emission data'!$B95</f>
        <v>1.2574068913125438</v>
      </c>
      <c r="T126" s="179">
        <f>'Emission data'!T95/'Emission data'!$B95</f>
        <v>1.2438389079830889</v>
      </c>
      <c r="U126" s="179">
        <f>'Emission data'!U95/'Emission data'!$B95</f>
        <v>1.1314762995746774</v>
      </c>
      <c r="V126" s="179">
        <f>'Emission data'!V95/'Emission data'!$B95</f>
        <v>1.1247229887016879</v>
      </c>
      <c r="W126" s="179">
        <f>'Emission data'!W95/'Emission data'!$B95</f>
        <v>1.0476180034532248</v>
      </c>
      <c r="X126" s="179">
        <f>'Emission data'!X95/'Emission data'!$B95</f>
        <v>1.0522584953078724</v>
      </c>
      <c r="Y126" s="179">
        <f>'Emission data'!Y95/'Emission data'!$B95</f>
        <v>1.0541426672730911</v>
      </c>
      <c r="Z126" s="179">
        <f>'Emission data'!Z95/'Emission data'!$B95</f>
        <v>1.0533603512924128</v>
      </c>
      <c r="AA126" s="179">
        <f>'Emission data'!AA95/'Emission data'!$B95</f>
        <v>1.0955613824499506</v>
      </c>
      <c r="AB126" s="179">
        <f>'Emission data'!AB95/'Emission data'!$B95</f>
        <v>1.1334115767203701</v>
      </c>
      <c r="AC126" s="179">
        <f>'Emission data'!AC95/'Emission data'!$B95</f>
        <v>1.132936422326138</v>
      </c>
      <c r="AD126" s="180">
        <f>'Emission data'!AD95/'Emission data'!$B95</f>
        <v>1.1360124590539635</v>
      </c>
    </row>
    <row r="127" spans="1:30" x14ac:dyDescent="0.2">
      <c r="A127" s="150" t="s">
        <v>49</v>
      </c>
      <c r="B127" s="178">
        <f>'Emission data'!B96/'Emission data'!$B96</f>
        <v>1</v>
      </c>
      <c r="C127" s="179">
        <f>'Emission data'!C96/'Emission data'!$B96</f>
        <v>0.99726714393432603</v>
      </c>
      <c r="D127" s="179">
        <f>'Emission data'!D96/'Emission data'!$B96</f>
        <v>1.0099118132913492</v>
      </c>
      <c r="E127" s="179">
        <f>'Emission data'!E96/'Emission data'!$B96</f>
        <v>1.0075280898664016</v>
      </c>
      <c r="F127" s="179">
        <f>'Emission data'!F96/'Emission data'!$B96</f>
        <v>1.0380685952070723</v>
      </c>
      <c r="G127" s="179">
        <f>'Emission data'!G96/'Emission data'!$B96</f>
        <v>1.0584704550047039</v>
      </c>
      <c r="H127" s="179">
        <f>'Emission data'!H96/'Emission data'!$B96</f>
        <v>1.0871498962336963</v>
      </c>
      <c r="I127" s="179">
        <f>'Emission data'!I96/'Emission data'!$B96</f>
        <v>1.1326809889810563</v>
      </c>
      <c r="J127" s="179">
        <f>'Emission data'!J96/'Emission data'!$B96</f>
        <v>1.1867285931315572</v>
      </c>
      <c r="K127" s="179">
        <f>'Emission data'!K96/'Emission data'!$B96</f>
        <v>1.1912238412794247</v>
      </c>
      <c r="L127" s="179">
        <f>'Emission data'!L96/'Emission data'!$B96</f>
        <v>1.2196018791539838</v>
      </c>
      <c r="M127" s="179">
        <f>'Emission data'!M96/'Emission data'!$B96</f>
        <v>1.227875112967187</v>
      </c>
      <c r="N127" s="179">
        <f>'Emission data'!N96/'Emission data'!$B96</f>
        <v>1.2280200965813923</v>
      </c>
      <c r="O127" s="179">
        <f>'Emission data'!O96/'Emission data'!$B96</f>
        <v>1.2701061745062099</v>
      </c>
      <c r="P127" s="179">
        <f>'Emission data'!P96/'Emission data'!$B96</f>
        <v>1.2773600808883809</v>
      </c>
      <c r="Q127" s="179">
        <f>'Emission data'!Q96/'Emission data'!$B96</f>
        <v>1.3143901624364658</v>
      </c>
      <c r="R127" s="179">
        <f>'Emission data'!R96/'Emission data'!$B96</f>
        <v>1.2791751169556542</v>
      </c>
      <c r="S127" s="179">
        <f>'Emission data'!S96/'Emission data'!$B96</f>
        <v>1.3056480474563317</v>
      </c>
      <c r="T127" s="179">
        <f>'Emission data'!T96/'Emission data'!$B96</f>
        <v>1.2740595771128527</v>
      </c>
      <c r="U127" s="179">
        <f>'Emission data'!U96/'Emission data'!$B96</f>
        <v>1.2039235174574827</v>
      </c>
      <c r="V127" s="179">
        <f>'Emission data'!V96/'Emission data'!$B96</f>
        <v>1.1448263438440467</v>
      </c>
      <c r="W127" s="179">
        <f>'Emission data'!W96/'Emission data'!$B96</f>
        <v>1.1182107925651192</v>
      </c>
      <c r="X127" s="179">
        <f>'Emission data'!X96/'Emission data'!$B96</f>
        <v>1.0843919941068982</v>
      </c>
      <c r="Y127" s="179">
        <f>'Emission data'!Y96/'Emission data'!$B96</f>
        <v>0.9942110519099937</v>
      </c>
      <c r="Z127" s="179">
        <f>'Emission data'!Z96/'Emission data'!$B96</f>
        <v>0.96527443961564785</v>
      </c>
      <c r="AA127" s="179">
        <f>'Emission data'!AA96/'Emission data'!$B96</f>
        <v>0.92978237524745977</v>
      </c>
      <c r="AB127" s="179">
        <f>'Emission data'!AB96/'Emission data'!$B96</f>
        <v>0.89736785745407643</v>
      </c>
      <c r="AC127" s="179">
        <f>'Emission data'!AC96/'Emission data'!$B96</f>
        <v>0.93615305354961287</v>
      </c>
      <c r="AD127" s="180">
        <f>'Emission data'!AD96/'Emission data'!$B96</f>
        <v>0.90839880436720133</v>
      </c>
    </row>
    <row r="128" spans="1:30" x14ac:dyDescent="0.2">
      <c r="A128" s="150" t="s">
        <v>50</v>
      </c>
      <c r="B128" s="178">
        <f>'Emission data'!B97/'Emission data'!$B97</f>
        <v>1</v>
      </c>
      <c r="C128" s="179">
        <f>'Emission data'!C97/'Emission data'!$B97</f>
        <v>1.0275513958884377</v>
      </c>
      <c r="D128" s="179">
        <f>'Emission data'!D97/'Emission data'!$B97</f>
        <v>1.0625445090168453</v>
      </c>
      <c r="E128" s="179">
        <f>'Emission data'!E97/'Emission data'!$B97</f>
        <v>1.0264532291737916</v>
      </c>
      <c r="F128" s="179">
        <f>'Emission data'!F97/'Emission data'!$B97</f>
        <v>1.0846082329425673</v>
      </c>
      <c r="G128" s="179">
        <f>'Emission data'!G97/'Emission data'!$B97</f>
        <v>1.1408175544038377</v>
      </c>
      <c r="H128" s="179">
        <f>'Emission data'!H97/'Emission data'!$B97</f>
        <v>1.1165939745550866</v>
      </c>
      <c r="I128" s="179">
        <f>'Emission data'!I97/'Emission data'!$B97</f>
        <v>1.1673398630675889</v>
      </c>
      <c r="J128" s="179">
        <f>'Emission data'!J97/'Emission data'!$B97</f>
        <v>1.2031467679433634</v>
      </c>
      <c r="K128" s="179">
        <f>'Emission data'!K97/'Emission data'!$B97</f>
        <v>1.2991183050177681</v>
      </c>
      <c r="L128" s="179">
        <f>'Emission data'!L97/'Emission data'!$B97</f>
        <v>1.3543850925916734</v>
      </c>
      <c r="M128" s="179">
        <f>'Emission data'!M97/'Emission data'!$B97</f>
        <v>1.3475401378353398</v>
      </c>
      <c r="N128" s="179">
        <f>'Emission data'!N97/'Emission data'!$B97</f>
        <v>1.408574858845989</v>
      </c>
      <c r="O128" s="179">
        <f>'Emission data'!O97/'Emission data'!$B97</f>
        <v>1.4372197300270184</v>
      </c>
      <c r="P128" s="179">
        <f>'Emission data'!P97/'Emission data'!$B97</f>
        <v>1.4952337871592922</v>
      </c>
      <c r="Q128" s="179">
        <f>'Emission data'!Q97/'Emission data'!$B97</f>
        <v>1.5468039721250659</v>
      </c>
      <c r="R128" s="179">
        <f>'Emission data'!R97/'Emission data'!$B97</f>
        <v>1.5243233915527479</v>
      </c>
      <c r="S128" s="179">
        <f>'Emission data'!S97/'Emission data'!$B97</f>
        <v>1.5639746108397414</v>
      </c>
      <c r="T128" s="179">
        <f>'Emission data'!T97/'Emission data'!$B97</f>
        <v>1.4477467031881408</v>
      </c>
      <c r="U128" s="179">
        <f>'Emission data'!U97/'Emission data'!$B97</f>
        <v>1.3095562091514821</v>
      </c>
      <c r="V128" s="179">
        <f>'Emission data'!V97/'Emission data'!$B97</f>
        <v>1.2621430660714046</v>
      </c>
      <c r="W128" s="179">
        <f>'Emission data'!W97/'Emission data'!$B97</f>
        <v>1.2638324199565207</v>
      </c>
      <c r="X128" s="179">
        <f>'Emission data'!X97/'Emission data'!$B97</f>
        <v>1.2376557807090629</v>
      </c>
      <c r="Y128" s="179">
        <f>'Emission data'!Y97/'Emission data'!$B97</f>
        <v>1.148711925880427</v>
      </c>
      <c r="Z128" s="179">
        <f>'Emission data'!Z97/'Emission data'!$B97</f>
        <v>1.1577056539250816</v>
      </c>
      <c r="AA128" s="179">
        <f>'Emission data'!AA97/'Emission data'!$B97</f>
        <v>1.1982607538612102</v>
      </c>
      <c r="AB128" s="179">
        <f>'Emission data'!AB97/'Emission data'!$B97</f>
        <v>1.1651349286978638</v>
      </c>
      <c r="AC128" s="179">
        <f>'Emission data'!AC97/'Emission data'!$B97</f>
        <v>1.2148882754835666</v>
      </c>
      <c r="AD128" s="180">
        <f>'Emission data'!AD97/'Emission data'!$B97</f>
        <v>1.1973615646341296</v>
      </c>
    </row>
    <row r="129" spans="1:30" x14ac:dyDescent="0.2">
      <c r="A129" s="150" t="s">
        <v>51</v>
      </c>
      <c r="B129" s="178">
        <f>'Emission data'!B98/'Emission data'!$B98</f>
        <v>1</v>
      </c>
      <c r="C129" s="179">
        <f>'Emission data'!C98/'Emission data'!$B98</f>
        <v>1.0484421635855177</v>
      </c>
      <c r="D129" s="179">
        <f>'Emission data'!D98/'Emission data'!$B98</f>
        <v>1.0297193052537321</v>
      </c>
      <c r="E129" s="179">
        <f>'Emission data'!E98/'Emission data'!$B98</f>
        <v>0.98968295213442525</v>
      </c>
      <c r="F129" s="179">
        <f>'Emission data'!F98/'Emission data'!$B98</f>
        <v>0.98066017212950995</v>
      </c>
      <c r="G129" s="179">
        <f>'Emission data'!G98/'Emission data'!$B98</f>
        <v>0.99413410312860762</v>
      </c>
      <c r="H129" s="179">
        <f>'Emission data'!H98/'Emission data'!$B98</f>
        <v>1.0269363708013861</v>
      </c>
      <c r="I129" s="179">
        <f>'Emission data'!I98/'Emission data'!$B98</f>
        <v>1.0144110380989195</v>
      </c>
      <c r="J129" s="179">
        <f>'Emission data'!J98/'Emission data'!$B98</f>
        <v>1.04044183077173</v>
      </c>
      <c r="K129" s="179">
        <f>'Emission data'!K98/'Emission data'!$B98</f>
        <v>1.0286486489009892</v>
      </c>
      <c r="L129" s="179">
        <f>'Emission data'!L98/'Emission data'!$B98</f>
        <v>1.0184446277290338</v>
      </c>
      <c r="M129" s="179">
        <f>'Emission data'!M98/'Emission data'!$B98</f>
        <v>1.0269316306827021</v>
      </c>
      <c r="N129" s="179">
        <f>'Emission data'!N98/'Emission data'!$B98</f>
        <v>1.0145968363873343</v>
      </c>
      <c r="O129" s="179">
        <f>'Emission data'!O98/'Emission data'!$B98</f>
        <v>1.0237133414662281</v>
      </c>
      <c r="P129" s="179">
        <f>'Emission data'!P98/'Emission data'!$B98</f>
        <v>1.022056454526246</v>
      </c>
      <c r="Q129" s="179">
        <f>'Emission data'!Q98/'Emission data'!$B98</f>
        <v>1.0247591481058702</v>
      </c>
      <c r="R129" s="179">
        <f>'Emission data'!R98/'Emission data'!$B98</f>
        <v>1.0044338962439732</v>
      </c>
      <c r="S129" s="179">
        <f>'Emission data'!S98/'Emission data'!$B98</f>
        <v>0.98672720085505994</v>
      </c>
      <c r="T129" s="179">
        <f>'Emission data'!T98/'Emission data'!$B98</f>
        <v>0.97318055212615162</v>
      </c>
      <c r="U129" s="179">
        <f>'Emission data'!U98/'Emission data'!$B98</f>
        <v>0.93638841523612049</v>
      </c>
      <c r="V129" s="179">
        <f>'Emission data'!V98/'Emission data'!$B98</f>
        <v>0.94779118369525583</v>
      </c>
      <c r="W129" s="179">
        <f>'Emission data'!W98/'Emission data'!$B98</f>
        <v>0.89763692156008512</v>
      </c>
      <c r="X129" s="179">
        <f>'Emission data'!X98/'Emission data'!$B98</f>
        <v>0.89780986407206942</v>
      </c>
      <c r="Y129" s="179">
        <f>'Emission data'!Y98/'Emission data'!$B98</f>
        <v>0.89956311547029666</v>
      </c>
      <c r="Z129" s="179">
        <f>'Emission data'!Z98/'Emission data'!$B98</f>
        <v>0.84413843387340537</v>
      </c>
      <c r="AA129" s="179">
        <f>'Emission data'!AA98/'Emission data'!$B98</f>
        <v>0.85279480629505</v>
      </c>
      <c r="AB129" s="179">
        <f>'Emission data'!AB98/'Emission data'!$B98</f>
        <v>0.85435193528272868</v>
      </c>
      <c r="AC129" s="179">
        <f>'Emission data'!AC98/'Emission data'!$B98</f>
        <v>0.86351208895450371</v>
      </c>
      <c r="AD129" s="180">
        <f>'Emission data'!AD98/'Emission data'!$B98</f>
        <v>0.83095476332371954</v>
      </c>
    </row>
    <row r="130" spans="1:30" x14ac:dyDescent="0.2">
      <c r="A130" s="150" t="s">
        <v>52</v>
      </c>
      <c r="B130" s="178">
        <f>'Emission data'!B99/'Emission data'!$B99</f>
        <v>1</v>
      </c>
      <c r="C130" s="179">
        <f>'Emission data'!C99/'Emission data'!$B99</f>
        <v>0.77616087376442744</v>
      </c>
      <c r="D130" s="179">
        <f>'Emission data'!D99/'Emission data'!$B99</f>
        <v>0.71380088576071243</v>
      </c>
      <c r="E130" s="179">
        <f>'Emission data'!E99/'Emission data'!$B99</f>
        <v>0.71636816487417343</v>
      </c>
      <c r="F130" s="179">
        <f>'Emission data'!F99/'Emission data'!$B99</f>
        <v>0.69131402870398428</v>
      </c>
      <c r="G130" s="179">
        <f>'Emission data'!G99/'Emission data'!$B99</f>
        <v>0.70997622054632514</v>
      </c>
      <c r="H130" s="179">
        <f>'Emission data'!H99/'Emission data'!$B99</f>
        <v>0.72624131744165332</v>
      </c>
      <c r="I130" s="179">
        <f>'Emission data'!I99/'Emission data'!$B99</f>
        <v>0.76512268548761475</v>
      </c>
      <c r="J130" s="179">
        <f>'Emission data'!J99/'Emission data'!$B99</f>
        <v>0.77772866837221466</v>
      </c>
      <c r="K130" s="179">
        <f>'Emission data'!K99/'Emission data'!$B99</f>
        <v>0.81232794334442471</v>
      </c>
      <c r="L130" s="179">
        <f>'Emission data'!L99/'Emission data'!$B99</f>
        <v>0.80031930379541572</v>
      </c>
      <c r="M130" s="179">
        <f>'Emission data'!M99/'Emission data'!$B99</f>
        <v>0.8369299023464104</v>
      </c>
      <c r="N130" s="179">
        <f>'Emission data'!N99/'Emission data'!$B99</f>
        <v>0.87093430489651669</v>
      </c>
      <c r="O130" s="179">
        <f>'Emission data'!O99/'Emission data'!$B99</f>
        <v>0.91584377525929928</v>
      </c>
      <c r="P130" s="179">
        <f>'Emission data'!P99/'Emission data'!$B99</f>
        <v>0.91664311577248936</v>
      </c>
      <c r="Q130" s="179">
        <f>'Emission data'!Q99/'Emission data'!$B99</f>
        <v>0.93216168793042165</v>
      </c>
      <c r="R130" s="179">
        <f>'Emission data'!R99/'Emission data'!$B99</f>
        <v>0.94407859481620882</v>
      </c>
      <c r="S130" s="179">
        <f>'Emission data'!S99/'Emission data'!$B99</f>
        <v>0.9885439184796222</v>
      </c>
      <c r="T130" s="179">
        <f>'Emission data'!T99/'Emission data'!$B99</f>
        <v>0.96189604311002763</v>
      </c>
      <c r="U130" s="179">
        <f>'Emission data'!U99/'Emission data'!$B99</f>
        <v>0.88770748337770167</v>
      </c>
      <c r="V130" s="179">
        <f>'Emission data'!V99/'Emission data'!$B99</f>
        <v>0.87506474565497594</v>
      </c>
      <c r="W130" s="179">
        <f>'Emission data'!W99/'Emission data'!$B99</f>
        <v>0.86549119134784946</v>
      </c>
      <c r="X130" s="179">
        <f>'Emission data'!X99/'Emission data'!$B99</f>
        <v>0.80985116143744162</v>
      </c>
      <c r="Y130" s="179">
        <f>'Emission data'!Y99/'Emission data'!$B99</f>
        <v>0.767013860898072</v>
      </c>
      <c r="Z130" s="179">
        <f>'Emission data'!Z99/'Emission data'!$B99</f>
        <v>0.74338914818037305</v>
      </c>
      <c r="AA130" s="179">
        <f>'Emission data'!AA99/'Emission data'!$B99</f>
        <v>0.75617272797188351</v>
      </c>
      <c r="AB130" s="179">
        <f>'Emission data'!AB99/'Emission data'!$B99</f>
        <v>0.76148148559967066</v>
      </c>
      <c r="AC130" s="179">
        <f>'Emission data'!AC99/'Emission data'!$B99</f>
        <v>0.78713759806823991</v>
      </c>
      <c r="AD130" s="180">
        <f>'Emission data'!AD99/'Emission data'!$B99</f>
        <v>0.75230482177146585</v>
      </c>
    </row>
    <row r="131" spans="1:30" x14ac:dyDescent="0.2">
      <c r="A131" s="150" t="s">
        <v>53</v>
      </c>
      <c r="B131" s="178">
        <f>'Emission data'!B100/'Emission data'!$B100</f>
        <v>1</v>
      </c>
      <c r="C131" s="179">
        <f>'Emission data'!C100/'Emission data'!$B100</f>
        <v>1.0036556087838306</v>
      </c>
      <c r="D131" s="179">
        <f>'Emission data'!D100/'Emission data'!$B100</f>
        <v>1.0016446472998011</v>
      </c>
      <c r="E131" s="179">
        <f>'Emission data'!E100/'Emission data'!$B100</f>
        <v>0.98847198001079883</v>
      </c>
      <c r="F131" s="179">
        <f>'Emission data'!F100/'Emission data'!$B100</f>
        <v>0.97778422272778698</v>
      </c>
      <c r="G131" s="179">
        <f>'Emission data'!G100/'Emission data'!$B100</f>
        <v>1.0286586753343474</v>
      </c>
      <c r="H131" s="179">
        <f>'Emission data'!H100/'Emission data'!$B100</f>
        <v>1.0180091598531722</v>
      </c>
      <c r="I131" s="179">
        <f>'Emission data'!I100/'Emission data'!$B100</f>
        <v>1.0329905682841289</v>
      </c>
      <c r="J131" s="179">
        <f>'Emission data'!J100/'Emission data'!$B100</f>
        <v>1.0575296022773819</v>
      </c>
      <c r="K131" s="179">
        <f>'Emission data'!K100/'Emission data'!$B100</f>
        <v>1.0690157292374354</v>
      </c>
      <c r="L131" s="179">
        <f>'Emission data'!L100/'Emission data'!$B100</f>
        <v>1.0771206659715626</v>
      </c>
      <c r="M131" s="179">
        <f>'Emission data'!M100/'Emission data'!$B100</f>
        <v>1.0799252889711011</v>
      </c>
      <c r="N131" s="179">
        <f>'Emission data'!N100/'Emission data'!$B100</f>
        <v>1.0897740710859751</v>
      </c>
      <c r="O131" s="179">
        <f>'Emission data'!O100/'Emission data'!$B100</f>
        <v>1.1288222945169502</v>
      </c>
      <c r="P131" s="179">
        <f>'Emission data'!P100/'Emission data'!$B100</f>
        <v>1.140347431958274</v>
      </c>
      <c r="Q131" s="179">
        <f>'Emission data'!Q100/'Emission data'!$B100</f>
        <v>1.1435857631114084</v>
      </c>
      <c r="R131" s="179">
        <f>'Emission data'!R100/'Emission data'!$B100</f>
        <v>1.1259102677835093</v>
      </c>
      <c r="S131" s="179">
        <f>'Emission data'!S100/'Emission data'!$B100</f>
        <v>1.1137134006018798</v>
      </c>
      <c r="T131" s="179">
        <f>'Emission data'!T100/'Emission data'!$B100</f>
        <v>1.0887764212656934</v>
      </c>
      <c r="U131" s="179">
        <f>'Emission data'!U100/'Emission data'!$B100</f>
        <v>0.98189283351900469</v>
      </c>
      <c r="V131" s="179">
        <f>'Emission data'!V100/'Emission data'!$B100</f>
        <v>1.0043724984408779</v>
      </c>
      <c r="W131" s="179">
        <f>'Emission data'!W100/'Emission data'!$B100</f>
        <v>0.98119026051641389</v>
      </c>
      <c r="X131" s="179">
        <f>'Emission data'!X100/'Emission data'!$B100</f>
        <v>0.94426697451253094</v>
      </c>
      <c r="Y131" s="179">
        <f>'Emission data'!Y100/'Emission data'!$B100</f>
        <v>0.87634071385375767</v>
      </c>
      <c r="Z131" s="179">
        <f>'Emission data'!Z100/'Emission data'!$B100</f>
        <v>0.83708658041942496</v>
      </c>
      <c r="AA131" s="179">
        <f>'Emission data'!AA100/'Emission data'!$B100</f>
        <v>0.86300318404316823</v>
      </c>
      <c r="AB131" s="179">
        <f>'Emission data'!AB100/'Emission data'!$B100</f>
        <v>0.85798466818904917</v>
      </c>
      <c r="AC131" s="179">
        <f>'Emission data'!AC100/'Emission data'!$B100</f>
        <v>0.85049715399322146</v>
      </c>
      <c r="AD131" s="180">
        <f>'Emission data'!AD100/'Emission data'!$B100</f>
        <v>0.84413291105416188</v>
      </c>
    </row>
    <row r="132" spans="1:30" x14ac:dyDescent="0.2">
      <c r="A132" s="150" t="s">
        <v>54</v>
      </c>
      <c r="B132" s="178">
        <f>'Emission data'!B101/'Emission data'!$B101</f>
        <v>1</v>
      </c>
      <c r="C132" s="179">
        <f>'Emission data'!C101/'Emission data'!$B101</f>
        <v>1.1020214851064893</v>
      </c>
      <c r="D132" s="179">
        <f>'Emission data'!D101/'Emission data'!$B101</f>
        <v>1.1694246086240043</v>
      </c>
      <c r="E132" s="179">
        <f>'Emission data'!E101/'Emission data'!$B101</f>
        <v>1.1939854810117101</v>
      </c>
      <c r="F132" s="179">
        <f>'Emission data'!F101/'Emission data'!$B101</f>
        <v>1.2376298344610621</v>
      </c>
      <c r="G132" s="179">
        <f>'Emission data'!G101/'Emission data'!$B101</f>
        <v>1.2394010137075229</v>
      </c>
      <c r="H132" s="179">
        <f>'Emission data'!H101/'Emission data'!$B101</f>
        <v>1.288368267958353</v>
      </c>
      <c r="I132" s="179">
        <f>'Emission data'!I101/'Emission data'!$B101</f>
        <v>1.3009412998427006</v>
      </c>
      <c r="J132" s="179">
        <f>'Emission data'!J101/'Emission data'!$B101</f>
        <v>1.3585459788769321</v>
      </c>
      <c r="K132" s="179">
        <f>'Emission data'!K101/'Emission data'!$B101</f>
        <v>1.4049883273825872</v>
      </c>
      <c r="L132" s="179">
        <f>'Emission data'!L101/'Emission data'!$B101</f>
        <v>1.44934895508227</v>
      </c>
      <c r="M132" s="179">
        <f>'Emission data'!M101/'Emission data'!$B101</f>
        <v>1.4631204589148836</v>
      </c>
      <c r="N132" s="179">
        <f>'Emission data'!N101/'Emission data'!$B101</f>
        <v>1.4938718758582805</v>
      </c>
      <c r="O132" s="179">
        <f>'Emission data'!O101/'Emission data'!$B101</f>
        <v>1.5651903198422012</v>
      </c>
      <c r="P132" s="179">
        <f>'Emission data'!P101/'Emission data'!$B101</f>
        <v>1.584766922174228</v>
      </c>
      <c r="Q132" s="179">
        <f>'Emission data'!Q101/'Emission data'!$B101</f>
        <v>1.5959838705650295</v>
      </c>
      <c r="R132" s="179">
        <f>'Emission data'!R101/'Emission data'!$B101</f>
        <v>1.6299234101520561</v>
      </c>
      <c r="S132" s="179">
        <f>'Emission data'!S101/'Emission data'!$B101</f>
        <v>1.6814623854585404</v>
      </c>
      <c r="T132" s="179">
        <f>'Emission data'!T101/'Emission data'!$B101</f>
        <v>1.7099744700506856</v>
      </c>
      <c r="U132" s="179">
        <f>'Emission data'!U101/'Emission data'!$B101</f>
        <v>1.6642343512022173</v>
      </c>
      <c r="V132" s="179">
        <f>'Emission data'!V101/'Emission data'!$B101</f>
        <v>1.6151968739856684</v>
      </c>
      <c r="W132" s="179">
        <f>'Emission data'!W101/'Emission data'!$B101</f>
        <v>1.5664980275149187</v>
      </c>
      <c r="X132" s="179">
        <f>'Emission data'!X101/'Emission data'!$B101</f>
        <v>1.4772680457416794</v>
      </c>
      <c r="Y132" s="179">
        <f>'Emission data'!Y101/'Emission data'!$B101</f>
        <v>1.3568278569823475</v>
      </c>
      <c r="Z132" s="179">
        <f>'Emission data'!Z101/'Emission data'!$B101</f>
        <v>1.4155607849991261</v>
      </c>
      <c r="AA132" s="179">
        <f>'Emission data'!AA101/'Emission data'!$B101</f>
        <v>1.4201159147087463</v>
      </c>
      <c r="AB132" s="179">
        <f>'Emission data'!AB101/'Emission data'!$B101</f>
        <v>1.5100059923597415</v>
      </c>
      <c r="AC132" s="179">
        <f>'Emission data'!AC101/'Emission data'!$B101</f>
        <v>1.5575297745374648</v>
      </c>
      <c r="AD132" s="180">
        <f>'Emission data'!AD101/'Emission data'!$B101</f>
        <v>1.5380873760954783</v>
      </c>
    </row>
    <row r="133" spans="1:30" x14ac:dyDescent="0.2">
      <c r="A133" s="150" t="s">
        <v>55</v>
      </c>
      <c r="B133" s="178">
        <f>'Emission data'!B102/'Emission data'!$B102</f>
        <v>1</v>
      </c>
      <c r="C133" s="179">
        <f>'Emission data'!C102/'Emission data'!$B102</f>
        <v>0.93208740410822954</v>
      </c>
      <c r="D133" s="179">
        <f>'Emission data'!D102/'Emission data'!$B102</f>
        <v>0.74469146849944279</v>
      </c>
      <c r="E133" s="179">
        <f>'Emission data'!E102/'Emission data'!$B102</f>
        <v>0.61606345569290832</v>
      </c>
      <c r="F133" s="179">
        <f>'Emission data'!F102/'Emission data'!$B102</f>
        <v>0.54323146933553579</v>
      </c>
      <c r="G133" s="179">
        <f>'Emission data'!G102/'Emission data'!$B102</f>
        <v>0.49150480546337816</v>
      </c>
      <c r="H133" s="179">
        <f>'Emission data'!H102/'Emission data'!$B102</f>
        <v>0.49373024400734106</v>
      </c>
      <c r="I133" s="179">
        <f>'Emission data'!I102/'Emission data'!$B102</f>
        <v>0.47257445464703884</v>
      </c>
      <c r="J133" s="179">
        <f>'Emission data'!J102/'Emission data'!$B102</f>
        <v>0.45327690082166855</v>
      </c>
      <c r="K133" s="179">
        <f>'Emission data'!K102/'Emission data'!$B102</f>
        <v>0.42368937713707444</v>
      </c>
      <c r="L133" s="179">
        <f>'Emission data'!L102/'Emission data'!$B102</f>
        <v>0.39986750562197221</v>
      </c>
      <c r="M133" s="179">
        <f>'Emission data'!M102/'Emission data'!$B102</f>
        <v>0.42157089823881905</v>
      </c>
      <c r="N133" s="179">
        <f>'Emission data'!N102/'Emission data'!$B102</f>
        <v>0.42066701390889677</v>
      </c>
      <c r="O133" s="179">
        <f>'Emission data'!O102/'Emission data'!$B102</f>
        <v>0.42887127067682485</v>
      </c>
      <c r="P133" s="179">
        <f>'Emission data'!P102/'Emission data'!$B102</f>
        <v>0.42891495841943772</v>
      </c>
      <c r="Q133" s="179">
        <f>'Emission data'!Q102/'Emission data'!$B102</f>
        <v>0.43699907389518028</v>
      </c>
      <c r="R133" s="179">
        <f>'Emission data'!R102/'Emission data'!$B102</f>
        <v>0.45597800849425302</v>
      </c>
      <c r="S133" s="179">
        <f>'Emission data'!S102/'Emission data'!$B102</f>
        <v>0.47475545221144716</v>
      </c>
      <c r="T133" s="179">
        <f>'Emission data'!T102/'Emission data'!$B102</f>
        <v>0.45891035990790929</v>
      </c>
      <c r="U133" s="179">
        <f>'Emission data'!U102/'Emission data'!$B102</f>
        <v>0.43382455680479903</v>
      </c>
      <c r="V133" s="179">
        <f>'Emission data'!V102/'Emission data'!$B102</f>
        <v>0.4759794622415503</v>
      </c>
      <c r="W133" s="179">
        <f>'Emission data'!W102/'Emission data'!$B102</f>
        <v>0.44619459047825649</v>
      </c>
      <c r="X133" s="179">
        <f>'Emission data'!X102/'Emission data'!$B102</f>
        <v>0.43971336321424276</v>
      </c>
      <c r="Y133" s="179">
        <f>'Emission data'!Y102/'Emission data'!$B102</f>
        <v>0.43759337784210423</v>
      </c>
      <c r="Z133" s="179">
        <f>'Emission data'!Z102/'Emission data'!$B102</f>
        <v>0.43259226116833827</v>
      </c>
      <c r="AA133" s="179">
        <f>'Emission data'!AA102/'Emission data'!$B102</f>
        <v>0.43412773467379379</v>
      </c>
      <c r="AB133" s="179">
        <f>'Emission data'!AB102/'Emission data'!$B102</f>
        <v>0.4355396773208266</v>
      </c>
      <c r="AC133" s="179">
        <f>'Emission data'!AC102/'Emission data'!$B102</f>
        <v>0.43940528930512768</v>
      </c>
      <c r="AD133" s="180">
        <f>'Emission data'!AD102/'Emission data'!$B102</f>
        <v>0.45946587215234069</v>
      </c>
    </row>
    <row r="134" spans="1:30" x14ac:dyDescent="0.2">
      <c r="A134" s="150" t="s">
        <v>56</v>
      </c>
      <c r="B134" s="178">
        <f>'Emission data'!B103/'Emission data'!$B103</f>
        <v>1</v>
      </c>
      <c r="C134" s="179">
        <f>'Emission data'!C103/'Emission data'!$B103</f>
        <v>1.0429617069438049</v>
      </c>
      <c r="D134" s="179">
        <f>'Emission data'!D103/'Emission data'!$B103</f>
        <v>0.6402544884517759</v>
      </c>
      <c r="E134" s="179">
        <f>'Emission data'!E103/'Emission data'!$B103</f>
        <v>0.51305198198216806</v>
      </c>
      <c r="F134" s="179">
        <f>'Emission data'!F103/'Emission data'!$B103</f>
        <v>0.48386429210201848</v>
      </c>
      <c r="G134" s="179">
        <f>'Emission data'!G103/'Emission data'!$B103</f>
        <v>0.46367973530887863</v>
      </c>
      <c r="H134" s="179">
        <f>'Emission data'!H103/'Emission data'!$B103</f>
        <v>0.48494837738311852</v>
      </c>
      <c r="I134" s="179">
        <f>'Emission data'!I103/'Emission data'!$B103</f>
        <v>0.47556316051442943</v>
      </c>
      <c r="J134" s="179">
        <f>'Emission data'!J103/'Emission data'!$B103</f>
        <v>0.49567419199606771</v>
      </c>
      <c r="K134" s="179">
        <f>'Emission data'!K103/'Emission data'!$B103</f>
        <v>0.43649974080262383</v>
      </c>
      <c r="L134" s="179">
        <f>'Emission data'!L103/'Emission data'!$B103</f>
        <v>0.40467815121017298</v>
      </c>
      <c r="M134" s="179">
        <f>'Emission data'!M103/'Emission data'!$B103</f>
        <v>0.42157121112297524</v>
      </c>
      <c r="N134" s="179">
        <f>'Emission data'!N103/'Emission data'!$B103</f>
        <v>0.42885063002517626</v>
      </c>
      <c r="O134" s="179">
        <f>'Emission data'!O103/'Emission data'!$B103</f>
        <v>0.43246183809148125</v>
      </c>
      <c r="P134" s="179">
        <f>'Emission data'!P103/'Emission data'!$B103</f>
        <v>0.45039767693060739</v>
      </c>
      <c r="Q134" s="179">
        <f>'Emission data'!Q103/'Emission data'!$B103</f>
        <v>0.47382354338303173</v>
      </c>
      <c r="R134" s="179">
        <f>'Emission data'!R103/'Emission data'!$B103</f>
        <v>0.48029294466807249</v>
      </c>
      <c r="S134" s="179">
        <f>'Emission data'!S103/'Emission data'!$B103</f>
        <v>0.52629934302242731</v>
      </c>
      <c r="T134" s="179">
        <f>'Emission data'!T103/'Emission data'!$B103</f>
        <v>0.50822595402189652</v>
      </c>
      <c r="U134" s="179">
        <f>'Emission data'!U103/'Emission data'!$B103</f>
        <v>0.41676748859428281</v>
      </c>
      <c r="V134" s="179">
        <f>'Emission data'!V103/'Emission data'!$B103</f>
        <v>0.43442244422093118</v>
      </c>
      <c r="W134" s="179">
        <f>'Emission data'!W103/'Emission data'!$B103</f>
        <v>0.44674991274032555</v>
      </c>
      <c r="X134" s="179">
        <f>'Emission data'!X103/'Emission data'!$B103</f>
        <v>0.44586822859762865</v>
      </c>
      <c r="Y134" s="179">
        <f>'Emission data'!Y103/'Emission data'!$B103</f>
        <v>0.42092208175766804</v>
      </c>
      <c r="Z134" s="179">
        <f>'Emission data'!Z103/'Emission data'!$B103</f>
        <v>0.4202260696796899</v>
      </c>
      <c r="AA134" s="179">
        <f>'Emission data'!AA103/'Emission data'!$B103</f>
        <v>0.42643792584270129</v>
      </c>
      <c r="AB134" s="179">
        <f>'Emission data'!AB103/'Emission data'!$B103</f>
        <v>0.42772048815850072</v>
      </c>
      <c r="AC134" s="179">
        <f>'Emission data'!AC103/'Emission data'!$B103</f>
        <v>0.43243519549265058</v>
      </c>
      <c r="AD134" s="180">
        <f>'Emission data'!AD103/'Emission data'!$B103</f>
        <v>0.42644742630429977</v>
      </c>
    </row>
    <row r="135" spans="1:30" x14ac:dyDescent="0.2">
      <c r="A135" s="150" t="s">
        <v>57</v>
      </c>
      <c r="B135" s="178">
        <f>'Emission data'!B104/'Emission data'!$B104</f>
        <v>1</v>
      </c>
      <c r="C135" s="179">
        <f>'Emission data'!C104/'Emission data'!$B104</f>
        <v>1.0502127866984705</v>
      </c>
      <c r="D135" s="179">
        <f>'Emission data'!D104/'Emission data'!$B104</f>
        <v>1.0312104928060732</v>
      </c>
      <c r="E135" s="179">
        <f>'Emission data'!E104/'Emission data'!$B104</f>
        <v>1.042050124442901</v>
      </c>
      <c r="F135" s="179">
        <f>'Emission data'!F104/'Emission data'!$B104</f>
        <v>0.98718862619302195</v>
      </c>
      <c r="G135" s="179">
        <f>'Emission data'!G104/'Emission data'!$B104</f>
        <v>0.81120321205862378</v>
      </c>
      <c r="H135" s="179">
        <f>'Emission data'!H104/'Emission data'!$B104</f>
        <v>0.81972610376435961</v>
      </c>
      <c r="I135" s="179">
        <f>'Emission data'!I104/'Emission data'!$B104</f>
        <v>0.77915649951410904</v>
      </c>
      <c r="J135" s="179">
        <f>'Emission data'!J104/'Emission data'!$B104</f>
        <v>0.72382586523610637</v>
      </c>
      <c r="K135" s="179">
        <f>'Emission data'!K104/'Emission data'!$B104</f>
        <v>0.76791627445066901</v>
      </c>
      <c r="L135" s="179">
        <f>'Emission data'!L104/'Emission data'!$B104</f>
        <v>0.80861839439717542</v>
      </c>
      <c r="M135" s="179">
        <f>'Emission data'!M104/'Emission data'!$B104</f>
        <v>0.851759107788572</v>
      </c>
      <c r="N135" s="179">
        <f>'Emission data'!N104/'Emission data'!$B104</f>
        <v>0.91742977429682904</v>
      </c>
      <c r="O135" s="179">
        <f>'Emission data'!O104/'Emission data'!$B104</f>
        <v>0.95458214906949601</v>
      </c>
      <c r="P135" s="179">
        <f>'Emission data'!P104/'Emission data'!$B104</f>
        <v>1.0682615768453954</v>
      </c>
      <c r="Q135" s="179">
        <f>'Emission data'!Q104/'Emission data'!$B104</f>
        <v>1.0882447915238695</v>
      </c>
      <c r="R135" s="179">
        <f>'Emission data'!R104/'Emission data'!$B104</f>
        <v>1.0689637577186584</v>
      </c>
      <c r="S135" s="179">
        <f>'Emission data'!S104/'Emission data'!$B104</f>
        <v>1.0313094987860343</v>
      </c>
      <c r="T135" s="179">
        <f>'Emission data'!T104/'Emission data'!$B104</f>
        <v>1.0229069374251742</v>
      </c>
      <c r="U135" s="179">
        <f>'Emission data'!U104/'Emission data'!$B104</f>
        <v>0.97706716870314347</v>
      </c>
      <c r="V135" s="179">
        <f>'Emission data'!V104/'Emission data'!$B104</f>
        <v>1.023836070467887</v>
      </c>
      <c r="W135" s="179">
        <f>'Emission data'!W104/'Emission data'!$B104</f>
        <v>1.0082296816881586</v>
      </c>
      <c r="X135" s="179">
        <f>'Emission data'!X104/'Emission data'!$B104</f>
        <v>0.98041433241029297</v>
      </c>
      <c r="Y135" s="179">
        <f>'Emission data'!Y104/'Emission data'!$B104</f>
        <v>0.93980207943021299</v>
      </c>
      <c r="Z135" s="179">
        <f>'Emission data'!Z104/'Emission data'!$B104</f>
        <v>0.91207735870323481</v>
      </c>
      <c r="AA135" s="179">
        <f>'Emission data'!AA104/'Emission data'!$B104</f>
        <v>0.88670974188379426</v>
      </c>
      <c r="AB135" s="179">
        <f>'Emission data'!AB104/'Emission data'!$B104</f>
        <v>0.87977475377974368</v>
      </c>
      <c r="AC135" s="179">
        <f>'Emission data'!AC104/'Emission data'!$B104</f>
        <v>0.90880635344220939</v>
      </c>
      <c r="AD135" s="180">
        <f>'Emission data'!AD104/'Emission data'!$B104</f>
        <v>0.9415994187587392</v>
      </c>
    </row>
    <row r="136" spans="1:30" x14ac:dyDescent="0.2">
      <c r="A136" s="150" t="s">
        <v>58</v>
      </c>
      <c r="B136" s="178">
        <f>'Emission data'!B105/'Emission data'!$B105</f>
        <v>1</v>
      </c>
      <c r="C136" s="179">
        <f>'Emission data'!C105/'Emission data'!$B105</f>
        <v>0.92830359820669284</v>
      </c>
      <c r="D136" s="179">
        <f>'Emission data'!D105/'Emission data'!$B105</f>
        <v>0.8221409015932758</v>
      </c>
      <c r="E136" s="179">
        <f>'Emission data'!E105/'Emission data'!$B105</f>
        <v>0.83111643634545851</v>
      </c>
      <c r="F136" s="179">
        <f>'Emission data'!F105/'Emission data'!$B105</f>
        <v>0.82107590177483381</v>
      </c>
      <c r="G136" s="179">
        <f>'Emission data'!G105/'Emission data'!$B105</f>
        <v>0.80367966965103044</v>
      </c>
      <c r="H136" s="179">
        <f>'Emission data'!H105/'Emission data'!$B105</f>
        <v>0.82751692751575234</v>
      </c>
      <c r="I136" s="179">
        <f>'Emission data'!I105/'Emission data'!$B105</f>
        <v>0.81090737666936863</v>
      </c>
      <c r="J136" s="179">
        <f>'Emission data'!J105/'Emission data'!$B105</f>
        <v>0.80631295051424356</v>
      </c>
      <c r="K136" s="179">
        <f>'Emission data'!K105/'Emission data'!$B105</f>
        <v>0.81261052946053103</v>
      </c>
      <c r="L136" s="179">
        <f>'Emission data'!L105/'Emission data'!$B105</f>
        <v>0.78297315131223111</v>
      </c>
      <c r="M136" s="179">
        <f>'Emission data'!M105/'Emission data'!$B105</f>
        <v>0.80350594552557686</v>
      </c>
      <c r="N136" s="179">
        <f>'Emission data'!N105/'Emission data'!$B105</f>
        <v>0.78527983928877487</v>
      </c>
      <c r="O136" s="179">
        <f>'Emission data'!O105/'Emission data'!$B105</f>
        <v>0.81640758199413488</v>
      </c>
      <c r="P136" s="179">
        <f>'Emission data'!P105/'Emission data'!$B105</f>
        <v>0.80827706002036204</v>
      </c>
      <c r="Q136" s="179">
        <f>'Emission data'!Q105/'Emission data'!$B105</f>
        <v>0.8068722342161152</v>
      </c>
      <c r="R136" s="179">
        <f>'Emission data'!R105/'Emission data'!$B105</f>
        <v>0.79376649042648795</v>
      </c>
      <c r="S136" s="179">
        <f>'Emission data'!S105/'Emission data'!$B105</f>
        <v>0.77629329459811125</v>
      </c>
      <c r="T136" s="179">
        <f>'Emission data'!T105/'Emission data'!$B105</f>
        <v>0.75564150835733723</v>
      </c>
      <c r="U136" s="179">
        <f>'Emission data'!U105/'Emission data'!$B105</f>
        <v>0.69038210944281131</v>
      </c>
      <c r="V136" s="179">
        <f>'Emission data'!V105/'Emission data'!$B105</f>
        <v>0.69429603670798179</v>
      </c>
      <c r="W136" s="179">
        <f>'Emission data'!W105/'Emission data'!$B105</f>
        <v>0.67724630005194786</v>
      </c>
      <c r="X136" s="179">
        <f>'Emission data'!X105/'Emission data'!$B105</f>
        <v>0.63621659979011247</v>
      </c>
      <c r="Y136" s="179">
        <f>'Emission data'!Y105/'Emission data'!$B105</f>
        <v>0.60636886829795134</v>
      </c>
      <c r="Z136" s="179">
        <f>'Emission data'!Z105/'Emission data'!$B105</f>
        <v>0.61332058580071525</v>
      </c>
      <c r="AA136" s="179">
        <f>'Emission data'!AA105/'Emission data'!$B105</f>
        <v>0.64951956968925828</v>
      </c>
      <c r="AB136" s="179">
        <f>'Emission data'!AB105/'Emission data'!$B105</f>
        <v>0.65475288987065539</v>
      </c>
      <c r="AC136" s="179">
        <f>'Emission data'!AC105/'Emission data'!$B105</f>
        <v>0.6824827961771377</v>
      </c>
      <c r="AD136" s="180">
        <f>'Emission data'!AD105/'Emission data'!$B105</f>
        <v>0.67824968656081386</v>
      </c>
    </row>
    <row r="137" spans="1:30" x14ac:dyDescent="0.2">
      <c r="A137" s="150" t="s">
        <v>59</v>
      </c>
      <c r="B137" s="178">
        <f>'Emission data'!B106/'Emission data'!$B106</f>
        <v>1</v>
      </c>
      <c r="C137" s="179">
        <f>'Emission data'!C106/'Emission data'!$B106</f>
        <v>0.94328718335855744</v>
      </c>
      <c r="D137" s="179">
        <f>'Emission data'!D106/'Emission data'!$B106</f>
        <v>0.98930471625531413</v>
      </c>
      <c r="E137" s="179">
        <f>'Emission data'!E106/'Emission data'!$B106</f>
        <v>1.2033584852501886</v>
      </c>
      <c r="F137" s="179">
        <f>'Emission data'!F106/'Emission data'!$B106</f>
        <v>1.1465445311738081</v>
      </c>
      <c r="G137" s="179">
        <f>'Emission data'!G106/'Emission data'!$B106</f>
        <v>1.0808810515403591</v>
      </c>
      <c r="H137" s="179">
        <f>'Emission data'!H106/'Emission data'!$B106</f>
        <v>1.1239944952338983</v>
      </c>
      <c r="I137" s="179">
        <f>'Emission data'!I106/'Emission data'!$B106</f>
        <v>1.135542223073061</v>
      </c>
      <c r="J137" s="179">
        <f>'Emission data'!J106/'Emission data'!$B106</f>
        <v>1.1188400981033118</v>
      </c>
      <c r="K137" s="179">
        <f>'Emission data'!K106/'Emission data'!$B106</f>
        <v>1.1534363249545785</v>
      </c>
      <c r="L137" s="179">
        <f>'Emission data'!L106/'Emission data'!$B106</f>
        <v>1.1258799859852411</v>
      </c>
      <c r="M137" s="179">
        <f>'Emission data'!M106/'Emission data'!$B106</f>
        <v>1.1535988672607287</v>
      </c>
      <c r="N137" s="179">
        <f>'Emission data'!N106/'Emission data'!$B106</f>
        <v>1.1649876648449888</v>
      </c>
      <c r="O137" s="179">
        <f>'Emission data'!O106/'Emission data'!$B106</f>
        <v>1.2667608208025254</v>
      </c>
      <c r="P137" s="179">
        <f>'Emission data'!P106/'Emission data'!$B106</f>
        <v>1.2287512055221039</v>
      </c>
      <c r="Q137" s="179">
        <f>'Emission data'!Q106/'Emission data'!$B106</f>
        <v>1.1704274140241502</v>
      </c>
      <c r="R137" s="179">
        <f>'Emission data'!R106/'Emission data'!$B106</f>
        <v>1.1932158453464137</v>
      </c>
      <c r="S137" s="179">
        <f>'Emission data'!S106/'Emission data'!$B106</f>
        <v>1.2335118890666819</v>
      </c>
      <c r="T137" s="179">
        <f>'Emission data'!T106/'Emission data'!$B106</f>
        <v>1.2173407356303569</v>
      </c>
      <c r="U137" s="179">
        <f>'Emission data'!U106/'Emission data'!$B106</f>
        <v>1.1458690775904727</v>
      </c>
      <c r="V137" s="179">
        <f>'Emission data'!V106/'Emission data'!$B106</f>
        <v>1.1883865328281276</v>
      </c>
      <c r="W137" s="179">
        <f>'Emission data'!W106/'Emission data'!$B106</f>
        <v>1.1943319691819787</v>
      </c>
      <c r="X137" s="179">
        <f>'Emission data'!X106/'Emission data'!$B106</f>
        <v>1.2667391484950388</v>
      </c>
      <c r="Y137" s="179">
        <f>'Emission data'!Y106/'Emission data'!$B106</f>
        <v>1.1590855731061112</v>
      </c>
      <c r="Z137" s="179">
        <f>'Emission data'!Z106/'Emission data'!$B106</f>
        <v>1.1800210221382621</v>
      </c>
      <c r="AA137" s="179">
        <f>'Emission data'!AA106/'Emission data'!$B106</f>
        <v>0.9417701218344886</v>
      </c>
      <c r="AB137" s="179">
        <f>'Emission data'!AB106/'Emission data'!$B106</f>
        <v>0.8384040512766795</v>
      </c>
      <c r="AC137" s="179">
        <f>'Emission data'!AC106/'Emission data'!$B106</f>
        <v>0.93454601933892234</v>
      </c>
      <c r="AD137" s="180">
        <f>'Emission data'!AD106/'Emission data'!$B106</f>
        <v>0.96139800831494182</v>
      </c>
    </row>
    <row r="138" spans="1:30" x14ac:dyDescent="0.2">
      <c r="A138" s="150" t="s">
        <v>60</v>
      </c>
      <c r="B138" s="178">
        <f>'Emission data'!B107/'Emission data'!$B107</f>
        <v>1</v>
      </c>
      <c r="C138" s="179">
        <f>'Emission data'!C107/'Emission data'!$B107</f>
        <v>1.03495671263482</v>
      </c>
      <c r="D138" s="179">
        <f>'Emission data'!D107/'Emission data'!$B107</f>
        <v>1.0414384608858267</v>
      </c>
      <c r="E138" s="179">
        <f>'Emission data'!E107/'Emission data'!$B107</f>
        <v>1.0470469497343369</v>
      </c>
      <c r="F138" s="179">
        <f>'Emission data'!F107/'Emission data'!$B107</f>
        <v>1.052181027443023</v>
      </c>
      <c r="G138" s="179">
        <f>'Emission data'!G107/'Emission data'!$B107</f>
        <v>1.0572288485808319</v>
      </c>
      <c r="H138" s="179">
        <f>'Emission data'!H107/'Emission data'!$B107</f>
        <v>1.1074626958006482</v>
      </c>
      <c r="I138" s="179">
        <f>'Emission data'!I107/'Emission data'!$B107</f>
        <v>1.0741221449605305</v>
      </c>
      <c r="J138" s="179">
        <f>'Emission data'!J107/'Emission data'!$B107</f>
        <v>1.0788505251399019</v>
      </c>
      <c r="K138" s="179">
        <f>'Emission data'!K107/'Emission data'!$B107</f>
        <v>1.0223040844607372</v>
      </c>
      <c r="L138" s="179">
        <f>'Emission data'!L107/'Emission data'!$B107</f>
        <v>1.0151625529823916</v>
      </c>
      <c r="M138" s="179">
        <f>'Emission data'!M107/'Emission data'!$B107</f>
        <v>1.0158936127716287</v>
      </c>
      <c r="N138" s="179">
        <f>'Emission data'!N107/'Emission data'!$B107</f>
        <v>1.0083648546894939</v>
      </c>
      <c r="O138" s="179">
        <f>'Emission data'!O107/'Emission data'!$B107</f>
        <v>1.0106911749629697</v>
      </c>
      <c r="P138" s="179">
        <f>'Emission data'!P107/'Emission data'!$B107</f>
        <v>1.0207982179533861</v>
      </c>
      <c r="Q138" s="179">
        <f>'Emission data'!Q107/'Emission data'!$B107</f>
        <v>0.99722883090530512</v>
      </c>
      <c r="R138" s="179">
        <f>'Emission data'!R107/'Emission data'!$B107</f>
        <v>0.97552217925105256</v>
      </c>
      <c r="S138" s="179">
        <f>'Emission data'!S107/'Emission data'!$B107</f>
        <v>0.96925160935671684</v>
      </c>
      <c r="T138" s="179">
        <f>'Emission data'!T107/'Emission data'!$B107</f>
        <v>0.96706183252791855</v>
      </c>
      <c r="U138" s="179">
        <f>'Emission data'!U107/'Emission data'!$B107</f>
        <v>0.93839667947553185</v>
      </c>
      <c r="V138" s="179">
        <f>'Emission data'!V107/'Emission data'!$B107</f>
        <v>0.98997656225143782</v>
      </c>
      <c r="W138" s="179">
        <f>'Emission data'!W107/'Emission data'!$B107</f>
        <v>0.92950107290447781</v>
      </c>
      <c r="X138" s="179">
        <f>'Emission data'!X107/'Emission data'!$B107</f>
        <v>0.91039320976961713</v>
      </c>
      <c r="Y138" s="179">
        <f>'Emission data'!Y107/'Emission data'!$B107</f>
        <v>0.90962198234568381</v>
      </c>
      <c r="Z138" s="179">
        <f>'Emission data'!Z107/'Emission data'!$B107</f>
        <v>0.87729278096133656</v>
      </c>
      <c r="AA138" s="179">
        <f>'Emission data'!AA107/'Emission data'!$B107</f>
        <v>0.91625998225377103</v>
      </c>
      <c r="AB138" s="179">
        <f>'Emission data'!AB107/'Emission data'!$B107</f>
        <v>0.91566913358102642</v>
      </c>
      <c r="AC138" s="179">
        <f>'Emission data'!AC107/'Emission data'!$B107</f>
        <v>0.90784143815156404</v>
      </c>
      <c r="AD138" s="180">
        <f>'Emission data'!AD107/'Emission data'!$B107</f>
        <v>0.88580248659311289</v>
      </c>
    </row>
    <row r="139" spans="1:30" x14ac:dyDescent="0.2">
      <c r="A139" s="150" t="s">
        <v>61</v>
      </c>
      <c r="B139" s="178">
        <f>'Emission data'!B108/'Emission data'!$B108</f>
        <v>1</v>
      </c>
      <c r="C139" s="179">
        <f>'Emission data'!C108/'Emission data'!$B108</f>
        <v>1.0475332905477708</v>
      </c>
      <c r="D139" s="179">
        <f>'Emission data'!D108/'Emission data'!$B108</f>
        <v>0.96504541294890989</v>
      </c>
      <c r="E139" s="179">
        <f>'Emission data'!E108/'Emission data'!$B108</f>
        <v>0.96895456059877949</v>
      </c>
      <c r="F139" s="179">
        <f>'Emission data'!F108/'Emission data'!$B108</f>
        <v>0.97263206158601767</v>
      </c>
      <c r="G139" s="179">
        <f>'Emission data'!G108/'Emission data'!$B108</f>
        <v>1.0168386591701659</v>
      </c>
      <c r="H139" s="179">
        <f>'Emission data'!H108/'Emission data'!$B108</f>
        <v>1.0591997672196671</v>
      </c>
      <c r="I139" s="179">
        <f>'Emission data'!I108/'Emission data'!$B108</f>
        <v>1.054541389363526</v>
      </c>
      <c r="J139" s="179">
        <f>'Emission data'!J108/'Emission data'!$B108</f>
        <v>1.0468481757038046</v>
      </c>
      <c r="K139" s="179">
        <f>'Emission data'!K108/'Emission data'!$B108</f>
        <v>1.026469819488173</v>
      </c>
      <c r="L139" s="179">
        <f>'Emission data'!L108/'Emission data'!$B108</f>
        <v>1.032587483144525</v>
      </c>
      <c r="M139" s="179">
        <f>'Emission data'!M108/'Emission data'!$B108</f>
        <v>1.0810197743617909</v>
      </c>
      <c r="N139" s="179">
        <f>'Emission data'!N108/'Emission data'!$B108</f>
        <v>1.1017241238144484</v>
      </c>
      <c r="O139" s="179">
        <f>'Emission data'!O108/'Emission data'!$B108</f>
        <v>1.1716290151615829</v>
      </c>
      <c r="P139" s="179">
        <f>'Emission data'!P108/'Emission data'!$B108</f>
        <v>1.1699814141027347</v>
      </c>
      <c r="Q139" s="179">
        <f>'Emission data'!Q108/'Emission data'!$B108</f>
        <v>1.1891898224105235</v>
      </c>
      <c r="R139" s="179">
        <f>'Emission data'!R108/'Emission data'!$B108</f>
        <v>1.1600362270691533</v>
      </c>
      <c r="S139" s="179">
        <f>'Emission data'!S108/'Emission data'!$B108</f>
        <v>1.1278299091237169</v>
      </c>
      <c r="T139" s="179">
        <f>'Emission data'!T108/'Emission data'!$B108</f>
        <v>1.1204770485267639</v>
      </c>
      <c r="U139" s="179">
        <f>'Emission data'!U108/'Emission data'!$B108</f>
        <v>1.0338631143312951</v>
      </c>
      <c r="V139" s="179">
        <f>'Emission data'!V108/'Emission data'!$B108</f>
        <v>1.0918992318123046</v>
      </c>
      <c r="W139" s="179">
        <f>'Emission data'!W108/'Emission data'!$B108</f>
        <v>1.0641158661588663</v>
      </c>
      <c r="X139" s="179">
        <f>'Emission data'!X108/'Emission data'!$B108</f>
        <v>1.0281552095621325</v>
      </c>
      <c r="Y139" s="179">
        <f>'Emission data'!Y108/'Emission data'!$B108</f>
        <v>1.0324999385928504</v>
      </c>
      <c r="Z139" s="179">
        <f>'Emission data'!Z108/'Emission data'!$B108</f>
        <v>0.98684224282843225</v>
      </c>
      <c r="AA139" s="179">
        <f>'Emission data'!AA108/'Emission data'!$B108</f>
        <v>1.0160067969841846</v>
      </c>
      <c r="AB139" s="179">
        <f>'Emission data'!AB108/'Emission data'!$B108</f>
        <v>1.0305260923702089</v>
      </c>
      <c r="AC139" s="179">
        <f>'Emission data'!AC108/'Emission data'!$B108</f>
        <v>1.0617215541614209</v>
      </c>
      <c r="AD139" s="180">
        <f>'Emission data'!AD108/'Emission data'!$B108</f>
        <v>1.0266200938049319</v>
      </c>
    </row>
    <row r="140" spans="1:30" x14ac:dyDescent="0.2">
      <c r="A140" s="150" t="s">
        <v>62</v>
      </c>
      <c r="B140" s="178">
        <f>'Emission data'!B109/'Emission data'!$B109</f>
        <v>1</v>
      </c>
      <c r="C140" s="179">
        <f>'Emission data'!C109/'Emission data'!$B109</f>
        <v>0.9749167635892545</v>
      </c>
      <c r="D140" s="179">
        <f>'Emission data'!D109/'Emission data'!$B109</f>
        <v>0.94846434891879383</v>
      </c>
      <c r="E140" s="179">
        <f>'Emission data'!E109/'Emission data'!$B109</f>
        <v>0.94812469769716978</v>
      </c>
      <c r="F140" s="179">
        <f>'Emission data'!F109/'Emission data'!$B109</f>
        <v>0.9362074760685466</v>
      </c>
      <c r="G140" s="179">
        <f>'Emission data'!G109/'Emission data'!$B109</f>
        <v>0.94068564646717956</v>
      </c>
      <c r="H140" s="179">
        <f>'Emission data'!H109/'Emission data'!$B109</f>
        <v>0.97005254945469344</v>
      </c>
      <c r="I140" s="179">
        <f>'Emission data'!I109/'Emission data'!$B109</f>
        <v>0.948606196080789</v>
      </c>
      <c r="J140" s="179">
        <f>'Emission data'!J109/'Emission data'!$B109</f>
        <v>0.88473806096947538</v>
      </c>
      <c r="K140" s="179">
        <f>'Emission data'!K109/'Emission data'!$B109</f>
        <v>0.86027203208251524</v>
      </c>
      <c r="L140" s="179">
        <f>'Emission data'!L109/'Emission data'!$B109</f>
        <v>0.8339897793528297</v>
      </c>
      <c r="M140" s="179">
        <f>'Emission data'!M109/'Emission data'!$B109</f>
        <v>0.83174910709649919</v>
      </c>
      <c r="N140" s="179">
        <f>'Emission data'!N109/'Emission data'!$B109</f>
        <v>0.81128269311173118</v>
      </c>
      <c r="O140" s="179">
        <f>'Emission data'!O109/'Emission data'!$B109</f>
        <v>0.83953310674503445</v>
      </c>
      <c r="P140" s="179">
        <f>'Emission data'!P109/'Emission data'!$B109</f>
        <v>0.85116909346252323</v>
      </c>
      <c r="Q140" s="179">
        <f>'Emission data'!Q109/'Emission data'!$B109</f>
        <v>0.85213055572430441</v>
      </c>
      <c r="R140" s="179">
        <f>'Emission data'!R109/'Emission data'!$B109</f>
        <v>0.88492110855196715</v>
      </c>
      <c r="S140" s="179">
        <f>'Emission data'!S109/'Emission data'!$B109</f>
        <v>0.88452819107241543</v>
      </c>
      <c r="T140" s="179">
        <f>'Emission data'!T109/'Emission data'!$B109</f>
        <v>0.87170464427535932</v>
      </c>
      <c r="U140" s="179">
        <f>'Emission data'!U109/'Emission data'!$B109</f>
        <v>0.83129064731536173</v>
      </c>
      <c r="V140" s="179">
        <f>'Emission data'!V109/'Emission data'!$B109</f>
        <v>0.87103417049364618</v>
      </c>
      <c r="W140" s="179">
        <f>'Emission data'!W109/'Emission data'!$B109</f>
        <v>0.86902117260180445</v>
      </c>
      <c r="X140" s="179">
        <f>'Emission data'!X109/'Emission data'!$B109</f>
        <v>0.85353607864067205</v>
      </c>
      <c r="Y140" s="179">
        <f>'Emission data'!Y109/'Emission data'!$B109</f>
        <v>0.84643552249805709</v>
      </c>
      <c r="Z140" s="179">
        <f>'Emission data'!Z109/'Emission data'!$B109</f>
        <v>0.82017630837085342</v>
      </c>
      <c r="AA140" s="179">
        <f>'Emission data'!AA109/'Emission data'!$B109</f>
        <v>0.82729704431126239</v>
      </c>
      <c r="AB140" s="179">
        <f>'Emission data'!AB109/'Emission data'!$B109</f>
        <v>0.84563234552522448</v>
      </c>
      <c r="AC140" s="179">
        <f>'Emission data'!AC109/'Emission data'!$B109</f>
        <v>0.87697091986034736</v>
      </c>
      <c r="AD140" s="180">
        <f>'Emission data'!AD109/'Emission data'!$B109</f>
        <v>0.87415983198636693</v>
      </c>
    </row>
    <row r="141" spans="1:30" x14ac:dyDescent="0.2">
      <c r="A141" s="150" t="s">
        <v>63</v>
      </c>
      <c r="B141" s="178">
        <f>'Emission data'!B110/'Emission data'!$B110</f>
        <v>1</v>
      </c>
      <c r="C141" s="179">
        <f>'Emission data'!C110/'Emission data'!$B110</f>
        <v>1.0328549124964324</v>
      </c>
      <c r="D141" s="179">
        <f>'Emission data'!D110/'Emission data'!$B110</f>
        <v>1.1000050502315297</v>
      </c>
      <c r="E141" s="179">
        <f>'Emission data'!E110/'Emission data'!$B110</f>
        <v>1.0732130735875216</v>
      </c>
      <c r="F141" s="179">
        <f>'Emission data'!F110/'Emission data'!$B110</f>
        <v>1.09038203340263</v>
      </c>
      <c r="G141" s="179">
        <f>'Emission data'!G110/'Emission data'!$B110</f>
        <v>1.1692713014280525</v>
      </c>
      <c r="H141" s="179">
        <f>'Emission data'!H110/'Emission data'!$B110</f>
        <v>1.1299092320558128</v>
      </c>
      <c r="I141" s="179">
        <f>'Emission data'!I110/'Emission data'!$B110</f>
        <v>1.1843515585778681</v>
      </c>
      <c r="J141" s="179">
        <f>'Emission data'!J110/'Emission data'!$B110</f>
        <v>1.2661824203433956</v>
      </c>
      <c r="K141" s="179">
        <f>'Emission data'!K110/'Emission data'!$B110</f>
        <v>1.4030018310411816</v>
      </c>
      <c r="L141" s="179">
        <f>'Emission data'!L110/'Emission data'!$B110</f>
        <v>1.3911090341664776</v>
      </c>
      <c r="M141" s="179">
        <f>'Emission data'!M110/'Emission data'!$B110</f>
        <v>1.3836699102221668</v>
      </c>
      <c r="N141" s="179">
        <f>'Emission data'!N110/'Emission data'!$B110</f>
        <v>1.4559873983433245</v>
      </c>
      <c r="O141" s="179">
        <f>'Emission data'!O110/'Emission data'!$B110</f>
        <v>1.3705951265930241</v>
      </c>
      <c r="P141" s="179">
        <f>'Emission data'!P110/'Emission data'!$B110</f>
        <v>1.4251552364754301</v>
      </c>
      <c r="Q141" s="179">
        <f>'Emission data'!Q110/'Emission data'!$B110</f>
        <v>1.4621598112542415</v>
      </c>
      <c r="R141" s="179">
        <f>'Emission data'!R110/'Emission data'!$B110</f>
        <v>1.3851417869114611</v>
      </c>
      <c r="S141" s="179">
        <f>'Emission data'!S110/'Emission data'!$B110</f>
        <v>1.3494863216804778</v>
      </c>
      <c r="T141" s="179">
        <f>'Emission data'!T110/'Emission data'!$B110</f>
        <v>1.3109811304079424</v>
      </c>
      <c r="U141" s="179">
        <f>'Emission data'!U110/'Emission data'!$B110</f>
        <v>1.2557450536803063</v>
      </c>
      <c r="V141" s="179">
        <f>'Emission data'!V110/'Emission data'!$B110</f>
        <v>1.189637356828428</v>
      </c>
      <c r="W141" s="179">
        <f>'Emission data'!W110/'Emission data'!$B110</f>
        <v>1.1677663656573622</v>
      </c>
      <c r="X141" s="179">
        <f>'Emission data'!X110/'Emission data'!$B110</f>
        <v>1.1368702452651587</v>
      </c>
      <c r="Y141" s="179">
        <f>'Emission data'!Y110/'Emission data'!$B110</f>
        <v>1.1069148966214282</v>
      </c>
      <c r="Z141" s="179">
        <f>'Emission data'!Z110/'Emission data'!$B110</f>
        <v>1.1081952299898696</v>
      </c>
      <c r="AA141" s="179">
        <f>'Emission data'!AA110/'Emission data'!$B110</f>
        <v>1.1800758066332797</v>
      </c>
      <c r="AB141" s="179">
        <f>'Emission data'!AB110/'Emission data'!$B110</f>
        <v>1.1532388098331994</v>
      </c>
      <c r="AC141" s="179">
        <f>'Emission data'!AC110/'Emission data'!$B110</f>
        <v>1.2377856661803603</v>
      </c>
      <c r="AD141" s="180">
        <f>'Emission data'!AD110/'Emission data'!$B110</f>
        <v>1.1890273420199531</v>
      </c>
    </row>
    <row r="142" spans="1:30" x14ac:dyDescent="0.2">
      <c r="A142" s="150" t="s">
        <v>64</v>
      </c>
      <c r="B142" s="178">
        <f>'Emission data'!B111/'Emission data'!$B111</f>
        <v>1</v>
      </c>
      <c r="C142" s="179">
        <f>'Emission data'!C111/'Emission data'!$B111</f>
        <v>0.82413986701618613</v>
      </c>
      <c r="D142" s="179">
        <f>'Emission data'!D111/'Emission data'!$B111</f>
        <v>0.77222862160949601</v>
      </c>
      <c r="E142" s="179">
        <f>'Emission data'!E111/'Emission data'!$B111</f>
        <v>0.73535609260746293</v>
      </c>
      <c r="F142" s="179">
        <f>'Emission data'!F111/'Emission data'!$B111</f>
        <v>0.72629150277755028</v>
      </c>
      <c r="G142" s="179">
        <f>'Emission data'!G111/'Emission data'!$B111</f>
        <v>0.75507592351143649</v>
      </c>
      <c r="H142" s="179">
        <f>'Emission data'!H111/'Emission data'!$B111</f>
        <v>0.76324060201812627</v>
      </c>
      <c r="I142" s="179">
        <f>'Emission data'!I111/'Emission data'!$B111</f>
        <v>0.74183349265034237</v>
      </c>
      <c r="J142" s="179">
        <f>'Emission data'!J111/'Emission data'!$B111</f>
        <v>0.67209641435038014</v>
      </c>
      <c r="K142" s="179">
        <f>'Emission data'!K111/'Emission data'!$B111</f>
        <v>0.59626868605229499</v>
      </c>
      <c r="L142" s="179">
        <f>'Emission data'!L111/'Emission data'!$B111</f>
        <v>0.57713822491617262</v>
      </c>
      <c r="M142" s="179">
        <f>'Emission data'!M111/'Emission data'!$B111</f>
        <v>0.58914331287789223</v>
      </c>
      <c r="N142" s="179">
        <f>'Emission data'!N111/'Emission data'!$B111</f>
        <v>0.5998126621691332</v>
      </c>
      <c r="O142" s="179">
        <f>'Emission data'!O111/'Emission data'!$B111</f>
        <v>0.61971730669873437</v>
      </c>
      <c r="P142" s="179">
        <f>'Emission data'!P111/'Emission data'!$B111</f>
        <v>0.6150571736506093</v>
      </c>
      <c r="Q142" s="179">
        <f>'Emission data'!Q111/'Emission data'!$B111</f>
        <v>0.61002689082466666</v>
      </c>
      <c r="R142" s="179">
        <f>'Emission data'!R111/'Emission data'!$B111</f>
        <v>0.61329175736856911</v>
      </c>
      <c r="S142" s="179">
        <f>'Emission data'!S111/'Emission data'!$B111</f>
        <v>0.62319403766644776</v>
      </c>
      <c r="T142" s="179">
        <f>'Emission data'!T111/'Emission data'!$B111</f>
        <v>0.60422447451714323</v>
      </c>
      <c r="U142" s="179">
        <f>'Emission data'!U111/'Emission data'!$B111</f>
        <v>0.51642321082282738</v>
      </c>
      <c r="V142" s="179">
        <f>'Emission data'!V111/'Emission data'!$B111</f>
        <v>0.50112829562527095</v>
      </c>
      <c r="W142" s="179">
        <f>'Emission data'!W111/'Emission data'!$B111</f>
        <v>0.52031635526629194</v>
      </c>
      <c r="X142" s="179">
        <f>'Emission data'!X111/'Emission data'!$B111</f>
        <v>0.50661599016492465</v>
      </c>
      <c r="Y142" s="179">
        <f>'Emission data'!Y111/'Emission data'!$B111</f>
        <v>0.46826885100991122</v>
      </c>
      <c r="Z142" s="179">
        <f>'Emission data'!Z111/'Emission data'!$B111</f>
        <v>0.46963007289888659</v>
      </c>
      <c r="AA142" s="179">
        <f>'Emission data'!AA111/'Emission data'!$B111</f>
        <v>0.47084502754478674</v>
      </c>
      <c r="AB142" s="179">
        <f>'Emission data'!AB111/'Emission data'!$B111</f>
        <v>0.46290314632536411</v>
      </c>
      <c r="AC142" s="179">
        <f>'Emission data'!AC111/'Emission data'!$B111</f>
        <v>0.47385506190372184</v>
      </c>
      <c r="AD142" s="180">
        <f>'Emission data'!AD111/'Emission data'!$B111</f>
        <v>0.46838911250792736</v>
      </c>
    </row>
    <row r="143" spans="1:30" x14ac:dyDescent="0.2">
      <c r="A143" s="150" t="s">
        <v>65</v>
      </c>
      <c r="B143" s="178">
        <f>'Emission data'!B112/'Emission data'!$B112</f>
        <v>1</v>
      </c>
      <c r="C143" s="179">
        <f>'Emission data'!C112/'Emission data'!$B112</f>
        <v>0.92776254523315427</v>
      </c>
      <c r="D143" s="179">
        <f>'Emission data'!D112/'Emission data'!$B112</f>
        <v>0.93281215164039855</v>
      </c>
      <c r="E143" s="179">
        <f>'Emission data'!E112/'Emission data'!$B112</f>
        <v>0.9434397991733694</v>
      </c>
      <c r="F143" s="179">
        <f>'Emission data'!F112/'Emission data'!$B112</f>
        <v>0.96460612855648353</v>
      </c>
      <c r="G143" s="179">
        <f>'Emission data'!G112/'Emission data'!$B112</f>
        <v>1.0017702027131317</v>
      </c>
      <c r="H143" s="179">
        <f>'Emission data'!H112/'Emission data'!$B112</f>
        <v>1.0362342219897442</v>
      </c>
      <c r="I143" s="179">
        <f>'Emission data'!I112/'Emission data'!$B112</f>
        <v>1.0560044332778815</v>
      </c>
      <c r="J143" s="179">
        <f>'Emission data'!J112/'Emission data'!$B112</f>
        <v>1.0430063326416164</v>
      </c>
      <c r="K143" s="179">
        <f>'Emission data'!K112/'Emission data'!$B112</f>
        <v>1.0101763878646519</v>
      </c>
      <c r="L143" s="179">
        <f>'Emission data'!L112/'Emission data'!$B112</f>
        <v>1.024014303109297</v>
      </c>
      <c r="M143" s="179">
        <f>'Emission data'!M112/'Emission data'!$B112</f>
        <v>1.0735462149925397</v>
      </c>
      <c r="N143" s="179">
        <f>'Emission data'!N112/'Emission data'!$B112</f>
        <v>1.0827214709564561</v>
      </c>
      <c r="O143" s="179">
        <f>'Emission data'!O112/'Emission data'!$B112</f>
        <v>1.0676567939769159</v>
      </c>
      <c r="P143" s="179">
        <f>'Emission data'!P112/'Emission data'!$B112</f>
        <v>1.0833313682278893</v>
      </c>
      <c r="Q143" s="179">
        <f>'Emission data'!Q112/'Emission data'!$B112</f>
        <v>1.0996458522698038</v>
      </c>
      <c r="R143" s="179">
        <f>'Emission data'!R112/'Emission data'!$B112</f>
        <v>1.1091957287897236</v>
      </c>
      <c r="S143" s="179">
        <f>'Emission data'!S112/'Emission data'!$B112</f>
        <v>1.1191963290401139</v>
      </c>
      <c r="T143" s="179">
        <f>'Emission data'!T112/'Emission data'!$B112</f>
        <v>1.1586177734140526</v>
      </c>
      <c r="U143" s="179">
        <f>'Emission data'!U112/'Emission data'!$B112</f>
        <v>1.0508712205662933</v>
      </c>
      <c r="V143" s="179">
        <f>'Emission data'!V112/'Emission data'!$B112</f>
        <v>1.0519698931554307</v>
      </c>
      <c r="W143" s="179">
        <f>'Emission data'!W112/'Emission data'!$B112</f>
        <v>1.0522855605481143</v>
      </c>
      <c r="X143" s="179">
        <f>'Emission data'!X112/'Emission data'!$B112</f>
        <v>1.0220993971771082</v>
      </c>
      <c r="Y143" s="179">
        <f>'Emission data'!Y112/'Emission data'!$B112</f>
        <v>0.98509556843711932</v>
      </c>
      <c r="Z143" s="179">
        <f>'Emission data'!Z112/'Emission data'!$B112</f>
        <v>0.89218538304549899</v>
      </c>
      <c r="AA143" s="179">
        <f>'Emission data'!AA112/'Emission data'!$B112</f>
        <v>0.90175240957656611</v>
      </c>
      <c r="AB143" s="179">
        <f>'Emission data'!AB112/'Emission data'!$B112</f>
        <v>0.94693357800682576</v>
      </c>
      <c r="AC143" s="179">
        <f>'Emission data'!AC112/'Emission data'!$B112</f>
        <v>0.93473295288891933</v>
      </c>
      <c r="AD143" s="180">
        <f>'Emission data'!AD112/'Emission data'!$B112</f>
        <v>0.94348642576617681</v>
      </c>
    </row>
    <row r="144" spans="1:30" x14ac:dyDescent="0.2">
      <c r="A144" s="150" t="s">
        <v>66</v>
      </c>
      <c r="B144" s="178">
        <f>'Emission data'!B113/'Emission data'!$B113</f>
        <v>1</v>
      </c>
      <c r="C144" s="179">
        <f>'Emission data'!C113/'Emission data'!$B113</f>
        <v>0.87191355927504566</v>
      </c>
      <c r="D144" s="179">
        <f>'Emission data'!D113/'Emission data'!$B113</f>
        <v>0.79464769607184971</v>
      </c>
      <c r="E144" s="179">
        <f>'Emission data'!E113/'Emission data'!$B113</f>
        <v>0.74890085936272688</v>
      </c>
      <c r="F144" s="179">
        <f>'Emission data'!F113/'Emission data'!$B113</f>
        <v>0.71685550105755602</v>
      </c>
      <c r="G144" s="179">
        <f>'Emission data'!G113/'Emission data'!$B113</f>
        <v>0.72502213773612911</v>
      </c>
      <c r="H144" s="179">
        <f>'Emission data'!H113/'Emission data'!$B113</f>
        <v>0.72360839391200038</v>
      </c>
      <c r="I144" s="179">
        <f>'Emission data'!I113/'Emission data'!$B113</f>
        <v>0.72271867163798598</v>
      </c>
      <c r="J144" s="179">
        <f>'Emission data'!J113/'Emission data'!$B113</f>
        <v>0.71444236551155438</v>
      </c>
      <c r="K144" s="179">
        <f>'Emission data'!K113/'Emission data'!$B113</f>
        <v>0.69639949902670073</v>
      </c>
      <c r="L144" s="179">
        <f>'Emission data'!L113/'Emission data'!$B113</f>
        <v>0.67051003495832562</v>
      </c>
      <c r="M144" s="179">
        <f>'Emission data'!M113/'Emission data'!$B113</f>
        <v>0.7013560960177081</v>
      </c>
      <c r="N144" s="179">
        <f>'Emission data'!N113/'Emission data'!$B113</f>
        <v>0.68278947977814974</v>
      </c>
      <c r="O144" s="179">
        <f>'Emission data'!O113/'Emission data'!$B113</f>
        <v>0.68592776547752554</v>
      </c>
      <c r="P144" s="179">
        <f>'Emission data'!P113/'Emission data'!$B113</f>
        <v>0.69788893787246165</v>
      </c>
      <c r="Q144" s="179">
        <f>'Emission data'!Q113/'Emission data'!$B113</f>
        <v>0.69868081379894431</v>
      </c>
      <c r="R144" s="179">
        <f>'Emission data'!R113/'Emission data'!$B113</f>
        <v>0.69764839893477948</v>
      </c>
      <c r="S144" s="179">
        <f>'Emission data'!S113/'Emission data'!$B113</f>
        <v>0.67395014946029586</v>
      </c>
      <c r="T144" s="179">
        <f>'Emission data'!T113/'Emission data'!$B113</f>
        <v>0.68127653062944016</v>
      </c>
      <c r="U144" s="179">
        <f>'Emission data'!U113/'Emission data'!$B113</f>
        <v>0.62238566790188621</v>
      </c>
      <c r="V144" s="179">
        <f>'Emission data'!V113/'Emission data'!$B113</f>
        <v>0.63245161090421453</v>
      </c>
      <c r="W144" s="179">
        <f>'Emission data'!W113/'Emission data'!$B113</f>
        <v>0.62295806903494699</v>
      </c>
      <c r="X144" s="179">
        <f>'Emission data'!X113/'Emission data'!$B113</f>
        <v>0.58853259832606641</v>
      </c>
      <c r="Y144" s="179">
        <f>'Emission data'!Y113/'Emission data'!$B113</f>
        <v>0.58393545076453335</v>
      </c>
      <c r="Z144" s="179">
        <f>'Emission data'!Z113/'Emission data'!$B113</f>
        <v>0.5559717800261903</v>
      </c>
      <c r="AA144" s="179">
        <f>'Emission data'!AA113/'Emission data'!$B113</f>
        <v>0.57044787534810193</v>
      </c>
      <c r="AB144" s="179">
        <f>'Emission data'!AB113/'Emission data'!$B113</f>
        <v>0.57718541176189209</v>
      </c>
      <c r="AC144" s="179">
        <f>'Emission data'!AC113/'Emission data'!$B113</f>
        <v>0.59308041502071907</v>
      </c>
      <c r="AD144" s="180">
        <f>'Emission data'!AD113/'Emission data'!$B113</f>
        <v>0.59162223264708613</v>
      </c>
    </row>
    <row r="145" spans="1:30" x14ac:dyDescent="0.2">
      <c r="A145" s="150" t="s">
        <v>67</v>
      </c>
      <c r="B145" s="178">
        <f>'Emission data'!B114/'Emission data'!$B114</f>
        <v>1</v>
      </c>
      <c r="C145" s="179">
        <f>'Emission data'!C114/'Emission data'!$B114</f>
        <v>0.96841909589777531</v>
      </c>
      <c r="D145" s="179">
        <f>'Emission data'!D114/'Emission data'!$B114</f>
        <v>0.94690239641320062</v>
      </c>
      <c r="E145" s="179">
        <f>'Emission data'!E114/'Emission data'!$B114</f>
        <v>0.97749378037663504</v>
      </c>
      <c r="F145" s="179">
        <f>'Emission data'!F114/'Emission data'!$B114</f>
        <v>1.0546274911366735</v>
      </c>
      <c r="G145" s="179">
        <f>'Emission data'!G114/'Emission data'!$B114</f>
        <v>1.0061840510226425</v>
      </c>
      <c r="H145" s="179">
        <f>'Emission data'!H114/'Emission data'!$B114</f>
        <v>1.0895982872124765</v>
      </c>
      <c r="I145" s="179">
        <f>'Emission data'!I114/'Emission data'!$B114</f>
        <v>1.0719420865656413</v>
      </c>
      <c r="J145" s="179">
        <f>'Emission data'!J114/'Emission data'!$B114</f>
        <v>1.0210997971684415</v>
      </c>
      <c r="K145" s="179">
        <f>'Emission data'!K114/'Emission data'!$B114</f>
        <v>1.0136037218912748</v>
      </c>
      <c r="L145" s="179">
        <f>'Emission data'!L114/'Emission data'!$B114</f>
        <v>0.98723963329205844</v>
      </c>
      <c r="M145" s="179">
        <f>'Emission data'!M114/'Emission data'!$B114</f>
        <v>1.0613849904646744</v>
      </c>
      <c r="N145" s="179">
        <f>'Emission data'!N114/'Emission data'!$B114</f>
        <v>1.0947536469955768</v>
      </c>
      <c r="O145" s="179">
        <f>'Emission data'!O114/'Emission data'!$B114</f>
        <v>1.2007709924572794</v>
      </c>
      <c r="P145" s="179">
        <f>'Emission data'!P114/'Emission data'!$B114</f>
        <v>1.1520263639501855</v>
      </c>
      <c r="Q145" s="179">
        <f>'Emission data'!Q114/'Emission data'!$B114</f>
        <v>0.98585826373196228</v>
      </c>
      <c r="R145" s="179">
        <f>'Emission data'!R114/'Emission data'!$B114</f>
        <v>1.1452724633805573</v>
      </c>
      <c r="S145" s="179">
        <f>'Emission data'!S114/'Emission data'!$B114</f>
        <v>1.1253325737184889</v>
      </c>
      <c r="T145" s="179">
        <f>'Emission data'!T114/'Emission data'!$B114</f>
        <v>1.0151020510984934</v>
      </c>
      <c r="U145" s="179">
        <f>'Emission data'!U114/'Emission data'!$B114</f>
        <v>0.9617953042847095</v>
      </c>
      <c r="V145" s="179">
        <f>'Emission data'!V114/'Emission data'!$B114</f>
        <v>1.071131120207665</v>
      </c>
      <c r="W145" s="179">
        <f>'Emission data'!W114/'Emission data'!$B114</f>
        <v>0.96803679702753631</v>
      </c>
      <c r="X145" s="179">
        <f>'Emission data'!X114/'Emission data'!$B114</f>
        <v>0.89117839128303211</v>
      </c>
      <c r="Y145" s="179">
        <f>'Emission data'!Y114/'Emission data'!$B114</f>
        <v>0.8980477289481632</v>
      </c>
      <c r="Z145" s="179">
        <f>'Emission data'!Z114/'Emission data'!$B114</f>
        <v>0.84006674866299202</v>
      </c>
      <c r="AA145" s="179">
        <f>'Emission data'!AA114/'Emission data'!$B114</f>
        <v>0.79062119275586551</v>
      </c>
      <c r="AB145" s="179">
        <f>'Emission data'!AB114/'Emission data'!$B114</f>
        <v>0.83156703504111018</v>
      </c>
      <c r="AC145" s="179">
        <f>'Emission data'!AC114/'Emission data'!$B114</f>
        <v>0.79594098811385472</v>
      </c>
      <c r="AD145" s="180">
        <f>'Emission data'!AD114/'Emission data'!$B114</f>
        <v>0.81414004761987813</v>
      </c>
    </row>
    <row r="146" spans="1:30" x14ac:dyDescent="0.2">
      <c r="A146" s="150" t="s">
        <v>68</v>
      </c>
      <c r="B146" s="178">
        <f>'Emission data'!B115/'Emission data'!$B115</f>
        <v>1</v>
      </c>
      <c r="C146" s="179">
        <f>'Emission data'!C115/'Emission data'!$B115</f>
        <v>0.99991149576296312</v>
      </c>
      <c r="D146" s="179">
        <f>'Emission data'!D115/'Emission data'!$B115</f>
        <v>0.99098580210066611</v>
      </c>
      <c r="E146" s="179">
        <f>'Emission data'!E115/'Emission data'!$B115</f>
        <v>0.99980217510880376</v>
      </c>
      <c r="F146" s="179">
        <f>'Emission data'!F115/'Emission data'!$B115</f>
        <v>1.0361182758492342</v>
      </c>
      <c r="G146" s="179">
        <f>'Emission data'!G115/'Emission data'!$B115</f>
        <v>1.0281153973936743</v>
      </c>
      <c r="H146" s="179">
        <f>'Emission data'!H115/'Emission data'!$B115</f>
        <v>1.0833521048706281</v>
      </c>
      <c r="I146" s="179">
        <f>'Emission data'!I115/'Emission data'!$B115</f>
        <v>1.0155607542987282</v>
      </c>
      <c r="J146" s="179">
        <f>'Emission data'!J115/'Emission data'!$B115</f>
        <v>1.0235535691883941</v>
      </c>
      <c r="K146" s="179">
        <f>'Emission data'!K115/'Emission data'!$B115</f>
        <v>0.98376994964081343</v>
      </c>
      <c r="L146" s="179">
        <f>'Emission data'!L115/'Emission data'!$B115</f>
        <v>0.96595509443898397</v>
      </c>
      <c r="M146" s="179">
        <f>'Emission data'!M115/'Emission data'!$B115</f>
        <v>0.9764768972234209</v>
      </c>
      <c r="N146" s="179">
        <f>'Emission data'!N115/'Emission data'!$B115</f>
        <v>0.98260933099343939</v>
      </c>
      <c r="O146" s="179">
        <f>'Emission data'!O115/'Emission data'!$B115</f>
        <v>0.9871528242088039</v>
      </c>
      <c r="P146" s="179">
        <f>'Emission data'!P115/'Emission data'!$B115</f>
        <v>0.98226620475358739</v>
      </c>
      <c r="Q146" s="179">
        <f>'Emission data'!Q115/'Emission data'!$B115</f>
        <v>0.9455321213859047</v>
      </c>
      <c r="R146" s="179">
        <f>'Emission data'!R115/'Emission data'!$B115</f>
        <v>0.9413278944125153</v>
      </c>
      <c r="S146" s="179">
        <f>'Emission data'!S115/'Emission data'!$B115</f>
        <v>0.92853020930838492</v>
      </c>
      <c r="T146" s="179">
        <f>'Emission data'!T115/'Emission data'!$B115</f>
        <v>0.89943464816808638</v>
      </c>
      <c r="U146" s="179">
        <f>'Emission data'!U115/'Emission data'!$B115</f>
        <v>0.83560324184678847</v>
      </c>
      <c r="V146" s="179">
        <f>'Emission data'!V115/'Emission data'!$B115</f>
        <v>0.91822553140452934</v>
      </c>
      <c r="W146" s="179">
        <f>'Emission data'!W115/'Emission data'!$B115</f>
        <v>0.86074065087835638</v>
      </c>
      <c r="X146" s="179">
        <f>'Emission data'!X115/'Emission data'!$B115</f>
        <v>0.82011017536797504</v>
      </c>
      <c r="Y146" s="179">
        <f>'Emission data'!Y115/'Emission data'!$B115</f>
        <v>0.79790429686692244</v>
      </c>
      <c r="Z146" s="179">
        <f>'Emission data'!Z115/'Emission data'!$B115</f>
        <v>0.7740257985715252</v>
      </c>
      <c r="AA146" s="179">
        <f>'Emission data'!AA115/'Emission data'!$B115</f>
        <v>0.77114375872807561</v>
      </c>
      <c r="AB146" s="179">
        <f>'Emission data'!AB115/'Emission data'!$B115</f>
        <v>0.7699135222618485</v>
      </c>
      <c r="AC146" s="179">
        <f>'Emission data'!AC115/'Emission data'!$B115</f>
        <v>0.7651908148593376</v>
      </c>
      <c r="AD146" s="180">
        <f>'Emission data'!AD115/'Emission data'!$B115</f>
        <v>0.7527763724015667</v>
      </c>
    </row>
    <row r="147" spans="1:30" ht="15" thickBot="1" x14ac:dyDescent="0.25">
      <c r="A147" s="151" t="s">
        <v>69</v>
      </c>
      <c r="B147" s="181">
        <f>'Emission data'!B116/'Emission data'!$B116</f>
        <v>1</v>
      </c>
      <c r="C147" s="182">
        <f>'Emission data'!C116/'Emission data'!$B116</f>
        <v>1.0113217562973147</v>
      </c>
      <c r="D147" s="182">
        <f>'Emission data'!D116/'Emission data'!$B116</f>
        <v>0.98763513008095538</v>
      </c>
      <c r="E147" s="182">
        <f>'Emission data'!E116/'Emission data'!$B116</f>
        <v>0.96517230529073683</v>
      </c>
      <c r="F147" s="182">
        <f>'Emission data'!F116/'Emission data'!$B116</f>
        <v>0.95517471606691751</v>
      </c>
      <c r="G147" s="182">
        <f>'Emission data'!G116/'Emission data'!$B116</f>
        <v>0.9485538560001312</v>
      </c>
      <c r="H147" s="182">
        <f>'Emission data'!H116/'Emission data'!$B116</f>
        <v>0.97694423121735707</v>
      </c>
      <c r="I147" s="182">
        <f>'Emission data'!I116/'Emission data'!$B116</f>
        <v>0.94733778545811076</v>
      </c>
      <c r="J147" s="182">
        <f>'Emission data'!J116/'Emission data'!$B116</f>
        <v>0.94867101717848146</v>
      </c>
      <c r="K147" s="182">
        <f>'Emission data'!K116/'Emission data'!$B116</f>
        <v>0.91397308029581525</v>
      </c>
      <c r="L147" s="182">
        <f>'Emission data'!L116/'Emission data'!$B116</f>
        <v>0.91701221927983456</v>
      </c>
      <c r="M147" s="182">
        <f>'Emission data'!M116/'Emission data'!$B116</f>
        <v>0.91979856082305811</v>
      </c>
      <c r="N147" s="182">
        <f>'Emission data'!N116/'Emission data'!$B116</f>
        <v>0.8949852632182651</v>
      </c>
      <c r="O147" s="182">
        <f>'Emission data'!O116/'Emission data'!$B116</f>
        <v>0.9047329448205923</v>
      </c>
      <c r="P147" s="182">
        <f>'Emission data'!P116/'Emission data'!$B116</f>
        <v>0.90400353713882775</v>
      </c>
      <c r="Q147" s="182">
        <f>'Emission data'!Q116/'Emission data'!$B116</f>
        <v>0.89729043749777171</v>
      </c>
      <c r="R147" s="182">
        <f>'Emission data'!R116/'Emission data'!$B116</f>
        <v>0.88885992071447306</v>
      </c>
      <c r="S147" s="182">
        <f>'Emission data'!S116/'Emission data'!$B116</f>
        <v>0.87384742057878118</v>
      </c>
      <c r="T147" s="182">
        <f>'Emission data'!T116/'Emission data'!$B116</f>
        <v>0.84796264219439244</v>
      </c>
      <c r="U147" s="182">
        <f>'Emission data'!U116/'Emission data'!$B116</f>
        <v>0.7767017729078477</v>
      </c>
      <c r="V147" s="182">
        <f>'Emission data'!V116/'Emission data'!$B116</f>
        <v>0.79328248165233362</v>
      </c>
      <c r="W147" s="182">
        <f>'Emission data'!W116/'Emission data'!$B116</f>
        <v>0.73678493350964203</v>
      </c>
      <c r="X147" s="182">
        <f>'Emission data'!X116/'Emission data'!$B116</f>
        <v>0.7562894972073787</v>
      </c>
      <c r="Y147" s="182">
        <f>'Emission data'!Y116/'Emission data'!$B116</f>
        <v>0.73969215347741402</v>
      </c>
      <c r="Z147" s="182">
        <f>'Emission data'!Z116/'Emission data'!$B116</f>
        <v>0.69029655856729477</v>
      </c>
      <c r="AA147" s="182">
        <f>'Emission data'!AA116/'Emission data'!$B116</f>
        <v>0.66903943060877591</v>
      </c>
      <c r="AB147" s="182">
        <f>'Emission data'!AB116/'Emission data'!$B116</f>
        <v>0.63764370506400447</v>
      </c>
      <c r="AC147" s="182">
        <f>'Emission data'!AC116/'Emission data'!$B116</f>
        <v>0.62698417432447173</v>
      </c>
      <c r="AD147" s="183">
        <f>'Emission data'!AD116/'Emission data'!$B116</f>
        <v>0.61593382639825489</v>
      </c>
    </row>
    <row r="148" spans="1:30" x14ac:dyDescent="0.2">
      <c r="B148" s="148"/>
      <c r="C148" s="148"/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  <c r="O148" s="148"/>
      <c r="P148" s="148"/>
      <c r="Q148" s="148"/>
      <c r="R148" s="148"/>
      <c r="S148" s="148"/>
      <c r="T148" s="148"/>
      <c r="U148" s="148"/>
      <c r="V148" s="148"/>
      <c r="W148" s="148"/>
      <c r="X148" s="148"/>
      <c r="Y148" s="148"/>
      <c r="Z148" s="148"/>
      <c r="AA148" s="148"/>
      <c r="AB148" s="148"/>
      <c r="AC148" s="148"/>
      <c r="AD148" s="148"/>
    </row>
    <row r="149" spans="1:30" x14ac:dyDescent="0.2">
      <c r="B149" s="148"/>
      <c r="C149" s="148"/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  <c r="Y149" s="148"/>
      <c r="Z149" s="148"/>
      <c r="AA149" s="148"/>
      <c r="AB149" s="148"/>
      <c r="AC149" s="148"/>
      <c r="AD149" s="148"/>
    </row>
    <row r="150" spans="1:30" x14ac:dyDescent="0.2">
      <c r="A150" s="72" t="s">
        <v>70</v>
      </c>
    </row>
    <row r="151" spans="1:30" x14ac:dyDescent="0.2">
      <c r="A151" s="72" t="s">
        <v>71</v>
      </c>
      <c r="B151" s="74" t="s">
        <v>72</v>
      </c>
    </row>
    <row r="153" spans="1:30" x14ac:dyDescent="0.2">
      <c r="A153" s="72" t="s">
        <v>5</v>
      </c>
      <c r="B153" s="74" t="s">
        <v>6</v>
      </c>
    </row>
    <row r="154" spans="1:30" x14ac:dyDescent="0.2">
      <c r="A154" s="72" t="s">
        <v>7</v>
      </c>
      <c r="B154" s="74" t="s">
        <v>8</v>
      </c>
    </row>
    <row r="155" spans="1:30" x14ac:dyDescent="0.2">
      <c r="A155" s="72" t="s">
        <v>9</v>
      </c>
      <c r="B155" s="74" t="s">
        <v>75</v>
      </c>
    </row>
    <row r="156" spans="1:30" ht="15" thickBot="1" x14ac:dyDescent="0.25"/>
    <row r="157" spans="1:30" x14ac:dyDescent="0.2">
      <c r="A157" s="152" t="s">
        <v>11</v>
      </c>
      <c r="B157" s="152" t="s">
        <v>12</v>
      </c>
      <c r="C157" s="153" t="s">
        <v>13</v>
      </c>
      <c r="D157" s="153" t="s">
        <v>14</v>
      </c>
      <c r="E157" s="153" t="s">
        <v>15</v>
      </c>
      <c r="F157" s="153" t="s">
        <v>16</v>
      </c>
      <c r="G157" s="153" t="s">
        <v>17</v>
      </c>
      <c r="H157" s="153" t="s">
        <v>18</v>
      </c>
      <c r="I157" s="153" t="s">
        <v>19</v>
      </c>
      <c r="J157" s="153" t="s">
        <v>20</v>
      </c>
      <c r="K157" s="153" t="s">
        <v>21</v>
      </c>
      <c r="L157" s="153" t="s">
        <v>22</v>
      </c>
      <c r="M157" s="153" t="s">
        <v>23</v>
      </c>
      <c r="N157" s="153" t="s">
        <v>24</v>
      </c>
      <c r="O157" s="153" t="s">
        <v>25</v>
      </c>
      <c r="P157" s="153" t="s">
        <v>26</v>
      </c>
      <c r="Q157" s="153" t="s">
        <v>27</v>
      </c>
      <c r="R157" s="153" t="s">
        <v>28</v>
      </c>
      <c r="S157" s="153" t="s">
        <v>29</v>
      </c>
      <c r="T157" s="153" t="s">
        <v>30</v>
      </c>
      <c r="U157" s="153" t="s">
        <v>31</v>
      </c>
      <c r="V157" s="153" t="s">
        <v>32</v>
      </c>
      <c r="W157" s="153" t="s">
        <v>33</v>
      </c>
      <c r="X157" s="153" t="s">
        <v>34</v>
      </c>
      <c r="Y157" s="153" t="s">
        <v>35</v>
      </c>
      <c r="Z157" s="153" t="s">
        <v>36</v>
      </c>
      <c r="AA157" s="153" t="s">
        <v>37</v>
      </c>
      <c r="AB157" s="153" t="s">
        <v>38</v>
      </c>
      <c r="AC157" s="153" t="s">
        <v>39</v>
      </c>
      <c r="AD157" s="154" t="s">
        <v>40</v>
      </c>
    </row>
    <row r="158" spans="1:30" x14ac:dyDescent="0.2">
      <c r="A158" s="150" t="s">
        <v>41</v>
      </c>
      <c r="B158" s="165">
        <v>4346403.88</v>
      </c>
      <c r="C158" s="184">
        <v>4313749.3099999996</v>
      </c>
      <c r="D158" s="184">
        <v>4180808.74</v>
      </c>
      <c r="E158" s="184">
        <v>4100487.07</v>
      </c>
      <c r="F158" s="184">
        <v>4052876.74</v>
      </c>
      <c r="G158" s="184">
        <v>4086096.15</v>
      </c>
      <c r="H158" s="184">
        <v>4196025.01</v>
      </c>
      <c r="I158" s="184">
        <v>4102569.81</v>
      </c>
      <c r="J158" s="184">
        <v>4090955.71</v>
      </c>
      <c r="K158" s="184">
        <v>4028865.66</v>
      </c>
      <c r="L158" s="184">
        <v>4018055.65</v>
      </c>
      <c r="M158" s="184">
        <v>4092165.42</v>
      </c>
      <c r="N158" s="184">
        <v>4074509.17</v>
      </c>
      <c r="O158" s="184">
        <v>4158282.73</v>
      </c>
      <c r="P158" s="184">
        <v>4151490.52</v>
      </c>
      <c r="Q158" s="184">
        <v>4129793.76</v>
      </c>
      <c r="R158" s="184">
        <v>4128589.41</v>
      </c>
      <c r="S158" s="184">
        <v>4072825.14</v>
      </c>
      <c r="T158" s="184">
        <v>3992220.98</v>
      </c>
      <c r="U158" s="184">
        <v>3709011.98</v>
      </c>
      <c r="V158" s="184">
        <v>3807923.93</v>
      </c>
      <c r="W158" s="184">
        <v>3657507.31</v>
      </c>
      <c r="X158" s="184">
        <v>3614453.49</v>
      </c>
      <c r="Y158" s="184">
        <v>3521930.57</v>
      </c>
      <c r="Z158" s="184">
        <v>3337424.99</v>
      </c>
      <c r="AA158" s="184">
        <v>3377393.82</v>
      </c>
      <c r="AB158" s="184">
        <v>3356515.12</v>
      </c>
      <c r="AC158" s="184">
        <v>3362610.74</v>
      </c>
      <c r="AD158" s="167">
        <v>3279195.41</v>
      </c>
    </row>
    <row r="159" spans="1:30" x14ac:dyDescent="0.2">
      <c r="A159" s="150" t="s">
        <v>42</v>
      </c>
      <c r="B159" s="168">
        <v>103793.07</v>
      </c>
      <c r="C159" s="185">
        <v>107462.24</v>
      </c>
      <c r="D159" s="185">
        <v>105841.26</v>
      </c>
      <c r="E159" s="185">
        <v>105712.09</v>
      </c>
      <c r="F159" s="185">
        <v>107421.32</v>
      </c>
      <c r="G159" s="185">
        <v>107735.61</v>
      </c>
      <c r="H159" s="185">
        <v>112080.15</v>
      </c>
      <c r="I159" s="185">
        <v>106262.43</v>
      </c>
      <c r="J159" s="185">
        <v>110651.43</v>
      </c>
      <c r="K159" s="185">
        <v>105339.44</v>
      </c>
      <c r="L159" s="185">
        <v>106183.67999999999</v>
      </c>
      <c r="M159" s="185">
        <v>106641.62</v>
      </c>
      <c r="N159" s="185">
        <v>106979.41</v>
      </c>
      <c r="O159" s="185">
        <v>108102.76</v>
      </c>
      <c r="P159" s="185">
        <v>107924.48</v>
      </c>
      <c r="Q159" s="185">
        <v>105776.14</v>
      </c>
      <c r="R159" s="185">
        <v>104022.14</v>
      </c>
      <c r="S159" s="185">
        <v>101884.62</v>
      </c>
      <c r="T159" s="185">
        <v>101539.59</v>
      </c>
      <c r="U159" s="185">
        <v>94864.88</v>
      </c>
      <c r="V159" s="185">
        <v>99540.94</v>
      </c>
      <c r="W159" s="185">
        <v>89951.22</v>
      </c>
      <c r="X159" s="185">
        <v>89139.87</v>
      </c>
      <c r="Y159" s="185">
        <v>88844.95</v>
      </c>
      <c r="Z159" s="185">
        <v>82846.8</v>
      </c>
      <c r="AA159" s="185">
        <v>86947.85</v>
      </c>
      <c r="AB159" s="185">
        <v>85416.49</v>
      </c>
      <c r="AC159" s="185">
        <v>85142.03</v>
      </c>
      <c r="AD159" s="170">
        <v>85559.9</v>
      </c>
    </row>
    <row r="160" spans="1:30" x14ac:dyDescent="0.2">
      <c r="A160" s="150" t="s">
        <v>43</v>
      </c>
      <c r="B160" s="168">
        <v>71271.69</v>
      </c>
      <c r="C160" s="185">
        <v>57004.07</v>
      </c>
      <c r="D160" s="185">
        <v>54053.7</v>
      </c>
      <c r="E160" s="185">
        <v>54335.360000000001</v>
      </c>
      <c r="F160" s="185">
        <v>51097.39</v>
      </c>
      <c r="G160" s="185">
        <v>51196.2</v>
      </c>
      <c r="H160" s="185">
        <v>51767.8</v>
      </c>
      <c r="I160" s="185">
        <v>49738.81</v>
      </c>
      <c r="J160" s="185">
        <v>48931.14</v>
      </c>
      <c r="K160" s="185">
        <v>42451.94</v>
      </c>
      <c r="L160" s="185">
        <v>40763.64</v>
      </c>
      <c r="M160" s="185">
        <v>44414.97</v>
      </c>
      <c r="N160" s="185">
        <v>42589.36</v>
      </c>
      <c r="O160" s="185">
        <v>46423.06</v>
      </c>
      <c r="P160" s="185">
        <v>45061.96</v>
      </c>
      <c r="Q160" s="185">
        <v>45845.93</v>
      </c>
      <c r="R160" s="185">
        <v>46900.26</v>
      </c>
      <c r="S160" s="185">
        <v>50544.35</v>
      </c>
      <c r="T160" s="185">
        <v>49881.86</v>
      </c>
      <c r="U160" s="185">
        <v>44254.54</v>
      </c>
      <c r="V160" s="185">
        <v>46219.59</v>
      </c>
      <c r="W160" s="185">
        <v>51293.93</v>
      </c>
      <c r="X160" s="185">
        <v>46496.37</v>
      </c>
      <c r="Y160" s="185">
        <v>40718.71</v>
      </c>
      <c r="Z160" s="185">
        <v>43055.73</v>
      </c>
      <c r="AA160" s="185">
        <v>45694.13</v>
      </c>
      <c r="AB160" s="185">
        <v>42622.42</v>
      </c>
      <c r="AC160" s="185">
        <v>44939.01</v>
      </c>
      <c r="AD160" s="170">
        <v>41197.21</v>
      </c>
    </row>
    <row r="161" spans="1:30" x14ac:dyDescent="0.2">
      <c r="A161" s="150" t="s">
        <v>44</v>
      </c>
      <c r="B161" s="168">
        <v>161316.31</v>
      </c>
      <c r="C161" s="185">
        <v>148335.49</v>
      </c>
      <c r="D161" s="185">
        <v>142964.25</v>
      </c>
      <c r="E161" s="185">
        <v>137686.29</v>
      </c>
      <c r="F161" s="185">
        <v>129782.71</v>
      </c>
      <c r="G161" s="185">
        <v>129383.73</v>
      </c>
      <c r="H161" s="185">
        <v>131977.81</v>
      </c>
      <c r="I161" s="185">
        <v>126745.62</v>
      </c>
      <c r="J161" s="185">
        <v>120695.03999999999</v>
      </c>
      <c r="K161" s="185">
        <v>113604.42</v>
      </c>
      <c r="L161" s="185">
        <v>122160.27</v>
      </c>
      <c r="M161" s="185">
        <v>122456.86</v>
      </c>
      <c r="N161" s="185">
        <v>119133.36</v>
      </c>
      <c r="O161" s="185">
        <v>121632.28</v>
      </c>
      <c r="P161" s="185">
        <v>121393.72</v>
      </c>
      <c r="Q161" s="185">
        <v>120597.29</v>
      </c>
      <c r="R161" s="185">
        <v>120708.46</v>
      </c>
      <c r="S161" s="185">
        <v>121573</v>
      </c>
      <c r="T161" s="185">
        <v>116519.27</v>
      </c>
      <c r="U161" s="185">
        <v>110924.69</v>
      </c>
      <c r="V161" s="185">
        <v>112491.76</v>
      </c>
      <c r="W161" s="185">
        <v>110056.97</v>
      </c>
      <c r="X161" s="185">
        <v>106041.83</v>
      </c>
      <c r="Y161" s="185">
        <v>100713.78</v>
      </c>
      <c r="Z161" s="185">
        <v>97707.07</v>
      </c>
      <c r="AA161" s="185">
        <v>98813.64</v>
      </c>
      <c r="AB161" s="185">
        <v>100182.03</v>
      </c>
      <c r="AC161" s="185">
        <v>99013.34</v>
      </c>
      <c r="AD161" s="170">
        <v>96875.7</v>
      </c>
    </row>
    <row r="162" spans="1:30" x14ac:dyDescent="0.2">
      <c r="A162" s="150" t="s">
        <v>45</v>
      </c>
      <c r="B162" s="168">
        <v>52379.37</v>
      </c>
      <c r="C162" s="185">
        <v>63070.16</v>
      </c>
      <c r="D162" s="185">
        <v>57248.26</v>
      </c>
      <c r="E162" s="185">
        <v>59586.28</v>
      </c>
      <c r="F162" s="185">
        <v>63637.53</v>
      </c>
      <c r="G162" s="185">
        <v>60563.83</v>
      </c>
      <c r="H162" s="185">
        <v>73977</v>
      </c>
      <c r="I162" s="185">
        <v>64493.78</v>
      </c>
      <c r="J162" s="185">
        <v>60415.19</v>
      </c>
      <c r="K162" s="185">
        <v>57993.14</v>
      </c>
      <c r="L162" s="185">
        <v>53519.199999999997</v>
      </c>
      <c r="M162" s="185">
        <v>55222.05</v>
      </c>
      <c r="N162" s="185">
        <v>54788.94</v>
      </c>
      <c r="O162" s="185">
        <v>60013.93</v>
      </c>
      <c r="P162" s="185">
        <v>54426.61</v>
      </c>
      <c r="Q162" s="185">
        <v>50737.58</v>
      </c>
      <c r="R162" s="185">
        <v>58644.77</v>
      </c>
      <c r="S162" s="185">
        <v>53808.73</v>
      </c>
      <c r="T162" s="185">
        <v>50590.76</v>
      </c>
      <c r="U162" s="185">
        <v>48570.61</v>
      </c>
      <c r="V162" s="185">
        <v>49073.15</v>
      </c>
      <c r="W162" s="185">
        <v>43791.94</v>
      </c>
      <c r="X162" s="185">
        <v>39273.4</v>
      </c>
      <c r="Y162" s="185">
        <v>41093.08</v>
      </c>
      <c r="Z162" s="185">
        <v>36814.42</v>
      </c>
      <c r="AA162" s="185">
        <v>34517.449999999997</v>
      </c>
      <c r="AB162" s="185">
        <v>36141.300000000003</v>
      </c>
      <c r="AC162" s="185">
        <v>33765.72</v>
      </c>
      <c r="AD162" s="170">
        <v>33718.57</v>
      </c>
    </row>
    <row r="163" spans="1:30" x14ac:dyDescent="0.2">
      <c r="A163" s="150" t="s">
        <v>46</v>
      </c>
      <c r="B163" s="168">
        <v>1037047.95</v>
      </c>
      <c r="C163" s="185">
        <v>1000028.6</v>
      </c>
      <c r="D163" s="185">
        <v>951183.96</v>
      </c>
      <c r="E163" s="185">
        <v>942071.13</v>
      </c>
      <c r="F163" s="185">
        <v>919596.54</v>
      </c>
      <c r="G163" s="185">
        <v>918029.11</v>
      </c>
      <c r="H163" s="185">
        <v>938904.97</v>
      </c>
      <c r="I163" s="185">
        <v>907443.15</v>
      </c>
      <c r="J163" s="185">
        <v>897734.57</v>
      </c>
      <c r="K163" s="185">
        <v>873130.05</v>
      </c>
      <c r="L163" s="185">
        <v>870053.32</v>
      </c>
      <c r="M163" s="185">
        <v>890520.98</v>
      </c>
      <c r="N163" s="185">
        <v>874058.74</v>
      </c>
      <c r="O163" s="185">
        <v>869269.45</v>
      </c>
      <c r="P163" s="185">
        <v>852494.84</v>
      </c>
      <c r="Q163" s="185">
        <v>832076.6</v>
      </c>
      <c r="R163" s="185">
        <v>841827.22</v>
      </c>
      <c r="S163" s="185">
        <v>815772.41</v>
      </c>
      <c r="T163" s="185">
        <v>821431.44</v>
      </c>
      <c r="U163" s="185">
        <v>763486.91</v>
      </c>
      <c r="V163" s="185">
        <v>801507.8</v>
      </c>
      <c r="W163" s="185">
        <v>777889.63</v>
      </c>
      <c r="X163" s="185">
        <v>784620.31</v>
      </c>
      <c r="Y163" s="185">
        <v>801818.98</v>
      </c>
      <c r="Z163" s="185">
        <v>761972.68</v>
      </c>
      <c r="AA163" s="185">
        <v>766928.74</v>
      </c>
      <c r="AB163" s="185">
        <v>769721.18</v>
      </c>
      <c r="AC163" s="185">
        <v>752375.67</v>
      </c>
      <c r="AD163" s="170">
        <v>720283.83</v>
      </c>
    </row>
    <row r="164" spans="1:30" x14ac:dyDescent="0.2">
      <c r="A164" s="150" t="s">
        <v>47</v>
      </c>
      <c r="B164" s="168">
        <v>36237.599999999999</v>
      </c>
      <c r="C164" s="185">
        <v>33220.559999999998</v>
      </c>
      <c r="D164" s="185">
        <v>24008.01</v>
      </c>
      <c r="E164" s="185">
        <v>18741.48</v>
      </c>
      <c r="F164" s="185">
        <v>19342.830000000002</v>
      </c>
      <c r="G164" s="185">
        <v>17693.82</v>
      </c>
      <c r="H164" s="185">
        <v>18430.7</v>
      </c>
      <c r="I164" s="185">
        <v>17940.740000000002</v>
      </c>
      <c r="J164" s="185">
        <v>16340.96</v>
      </c>
      <c r="K164" s="185">
        <v>15239.31</v>
      </c>
      <c r="L164" s="185">
        <v>14848.09</v>
      </c>
      <c r="M164" s="185">
        <v>15166.09</v>
      </c>
      <c r="N164" s="185">
        <v>14865.15</v>
      </c>
      <c r="O164" s="185">
        <v>16679.46</v>
      </c>
      <c r="P164" s="185">
        <v>16836.830000000002</v>
      </c>
      <c r="Q164" s="185">
        <v>16576.28</v>
      </c>
      <c r="R164" s="185">
        <v>15837.66</v>
      </c>
      <c r="S164" s="185">
        <v>19319.09</v>
      </c>
      <c r="T164" s="185">
        <v>17119.09</v>
      </c>
      <c r="U164" s="185">
        <v>14290.14</v>
      </c>
      <c r="V164" s="185">
        <v>18708.38</v>
      </c>
      <c r="W164" s="185">
        <v>18646.21</v>
      </c>
      <c r="X164" s="185">
        <v>17243.939999999999</v>
      </c>
      <c r="Y164" s="185">
        <v>19035.5</v>
      </c>
      <c r="Z164" s="185">
        <v>18536.349999999999</v>
      </c>
      <c r="AA164" s="185">
        <v>15791.75</v>
      </c>
      <c r="AB164" s="185">
        <v>17394.66</v>
      </c>
      <c r="AC164" s="185">
        <v>18512.8</v>
      </c>
      <c r="AD164" s="170">
        <v>17590.080000000002</v>
      </c>
    </row>
    <row r="165" spans="1:30" x14ac:dyDescent="0.2">
      <c r="A165" s="150" t="s">
        <v>48</v>
      </c>
      <c r="B165" s="168">
        <v>31022.1</v>
      </c>
      <c r="C165" s="185">
        <v>31873.07</v>
      </c>
      <c r="D165" s="185">
        <v>31764.6</v>
      </c>
      <c r="E165" s="185">
        <v>31943.19</v>
      </c>
      <c r="F165" s="185">
        <v>32912.370000000003</v>
      </c>
      <c r="G165" s="185">
        <v>33824.93</v>
      </c>
      <c r="H165" s="185">
        <v>35439.43</v>
      </c>
      <c r="I165" s="185">
        <v>36550.49</v>
      </c>
      <c r="J165" s="185">
        <v>38763.589999999997</v>
      </c>
      <c r="K165" s="185">
        <v>40177.370000000003</v>
      </c>
      <c r="L165" s="185">
        <v>42485.77</v>
      </c>
      <c r="M165" s="185">
        <v>44593.69</v>
      </c>
      <c r="N165" s="185">
        <v>43375.18</v>
      </c>
      <c r="O165" s="185">
        <v>44008.83</v>
      </c>
      <c r="P165" s="185">
        <v>43808</v>
      </c>
      <c r="Q165" s="185">
        <v>45711.73</v>
      </c>
      <c r="R165" s="185">
        <v>45227.68</v>
      </c>
      <c r="S165" s="185">
        <v>45162.46</v>
      </c>
      <c r="T165" s="185">
        <v>45270.62</v>
      </c>
      <c r="U165" s="185">
        <v>40798.36</v>
      </c>
      <c r="V165" s="185">
        <v>40427.94</v>
      </c>
      <c r="W165" s="185">
        <v>36925.879999999997</v>
      </c>
      <c r="X165" s="185">
        <v>36998.839999999997</v>
      </c>
      <c r="Y165" s="185">
        <v>35816.79</v>
      </c>
      <c r="Z165" s="185">
        <v>35114.720000000001</v>
      </c>
      <c r="AA165" s="185">
        <v>36665.910000000003</v>
      </c>
      <c r="AB165" s="185">
        <v>37998.080000000002</v>
      </c>
      <c r="AC165" s="185">
        <v>36840.01</v>
      </c>
      <c r="AD165" s="170">
        <v>36582.870000000003</v>
      </c>
    </row>
    <row r="166" spans="1:30" x14ac:dyDescent="0.2">
      <c r="A166" s="150" t="s">
        <v>49</v>
      </c>
      <c r="B166" s="168">
        <v>77026.710000000006</v>
      </c>
      <c r="C166" s="185">
        <v>77145.94</v>
      </c>
      <c r="D166" s="185">
        <v>79136.52</v>
      </c>
      <c r="E166" s="185">
        <v>78787.37</v>
      </c>
      <c r="F166" s="185">
        <v>81025.240000000005</v>
      </c>
      <c r="G166" s="185">
        <v>81090.929999999993</v>
      </c>
      <c r="H166" s="185">
        <v>83307.38</v>
      </c>
      <c r="I166" s="185">
        <v>87849.36</v>
      </c>
      <c r="J166" s="185">
        <v>92575.73</v>
      </c>
      <c r="K166" s="185">
        <v>92015.85</v>
      </c>
      <c r="L166" s="185">
        <v>96797.04</v>
      </c>
      <c r="M166" s="185">
        <v>99249.24</v>
      </c>
      <c r="N166" s="185">
        <v>99100.26</v>
      </c>
      <c r="O166" s="185">
        <v>102987.53</v>
      </c>
      <c r="P166" s="185">
        <v>103470.46</v>
      </c>
      <c r="Q166" s="185">
        <v>107296.89</v>
      </c>
      <c r="R166" s="185">
        <v>106000.22</v>
      </c>
      <c r="S166" s="185">
        <v>108238.87</v>
      </c>
      <c r="T166" s="185">
        <v>105340.28</v>
      </c>
      <c r="U166" s="185">
        <v>100362.64</v>
      </c>
      <c r="V166" s="185">
        <v>93154.84</v>
      </c>
      <c r="W166" s="185">
        <v>92035.78</v>
      </c>
      <c r="X166" s="185">
        <v>88303.55</v>
      </c>
      <c r="Y166" s="185">
        <v>77926.240000000005</v>
      </c>
      <c r="Z166" s="185">
        <v>74491.100000000006</v>
      </c>
      <c r="AA166" s="185">
        <v>71189.97</v>
      </c>
      <c r="AB166" s="185">
        <v>66966.070000000007</v>
      </c>
      <c r="AC166" s="185">
        <v>70259.100000000006</v>
      </c>
      <c r="AD166" s="170">
        <v>67307.350000000006</v>
      </c>
    </row>
    <row r="167" spans="1:30" x14ac:dyDescent="0.2">
      <c r="A167" s="150" t="s">
        <v>50</v>
      </c>
      <c r="B167" s="168">
        <v>213027.76</v>
      </c>
      <c r="C167" s="185">
        <v>223497.18</v>
      </c>
      <c r="D167" s="185">
        <v>234314.18</v>
      </c>
      <c r="E167" s="185">
        <v>225903.44</v>
      </c>
      <c r="F167" s="185">
        <v>236097.74</v>
      </c>
      <c r="G167" s="185">
        <v>249927.71</v>
      </c>
      <c r="H167" s="185">
        <v>237271.89</v>
      </c>
      <c r="I167" s="185">
        <v>249008.55</v>
      </c>
      <c r="J167" s="185">
        <v>256054.52</v>
      </c>
      <c r="K167" s="185">
        <v>278886.86</v>
      </c>
      <c r="L167" s="185">
        <v>290061.18</v>
      </c>
      <c r="M167" s="185">
        <v>291085.37</v>
      </c>
      <c r="N167" s="185">
        <v>310634.28999999998</v>
      </c>
      <c r="O167" s="185">
        <v>314312.7</v>
      </c>
      <c r="P167" s="185">
        <v>330618.19</v>
      </c>
      <c r="Q167" s="185">
        <v>344724.54</v>
      </c>
      <c r="R167" s="185">
        <v>335098.59999999998</v>
      </c>
      <c r="S167" s="185">
        <v>343163.15</v>
      </c>
      <c r="T167" s="185">
        <v>315188.17</v>
      </c>
      <c r="U167" s="185">
        <v>280551.11</v>
      </c>
      <c r="V167" s="185">
        <v>265813.5</v>
      </c>
      <c r="W167" s="185">
        <v>268448.90000000002</v>
      </c>
      <c r="X167" s="185">
        <v>264509.40000000002</v>
      </c>
      <c r="Y167" s="185">
        <v>239312.58</v>
      </c>
      <c r="Z167" s="185">
        <v>239188.17</v>
      </c>
      <c r="AA167" s="185">
        <v>254512.55</v>
      </c>
      <c r="AB167" s="185">
        <v>243791.73</v>
      </c>
      <c r="AC167" s="185">
        <v>258692.26</v>
      </c>
      <c r="AD167" s="170">
        <v>253384.03</v>
      </c>
    </row>
    <row r="168" spans="1:30" x14ac:dyDescent="0.2">
      <c r="A168" s="150" t="s">
        <v>51</v>
      </c>
      <c r="B168" s="168">
        <v>381324.92</v>
      </c>
      <c r="C168" s="185">
        <v>408176.85</v>
      </c>
      <c r="D168" s="185">
        <v>399097.13</v>
      </c>
      <c r="E168" s="185">
        <v>379033.01</v>
      </c>
      <c r="F168" s="185">
        <v>372375.06</v>
      </c>
      <c r="G168" s="185">
        <v>378705.77</v>
      </c>
      <c r="H168" s="185">
        <v>395126.91</v>
      </c>
      <c r="I168" s="185">
        <v>386643.92</v>
      </c>
      <c r="J168" s="185">
        <v>405370.14</v>
      </c>
      <c r="K168" s="185">
        <v>401049.62</v>
      </c>
      <c r="L168" s="185">
        <v>393952.91</v>
      </c>
      <c r="M168" s="185">
        <v>399108.73</v>
      </c>
      <c r="N168" s="185">
        <v>393363.96</v>
      </c>
      <c r="O168" s="185">
        <v>400231.03</v>
      </c>
      <c r="P168" s="185">
        <v>399587.26</v>
      </c>
      <c r="Q168" s="185">
        <v>402237.48</v>
      </c>
      <c r="R168" s="185">
        <v>391653.43</v>
      </c>
      <c r="S168" s="185">
        <v>380091.87</v>
      </c>
      <c r="T168" s="185">
        <v>374101.88</v>
      </c>
      <c r="U168" s="185">
        <v>361438.27</v>
      </c>
      <c r="V168" s="185">
        <v>367272.6</v>
      </c>
      <c r="W168" s="185">
        <v>340410.78</v>
      </c>
      <c r="X168" s="185">
        <v>343692.04</v>
      </c>
      <c r="Y168" s="185">
        <v>345543.16</v>
      </c>
      <c r="Z168" s="185">
        <v>313134.84000000003</v>
      </c>
      <c r="AA168" s="185">
        <v>319069.26</v>
      </c>
      <c r="AB168" s="185">
        <v>321887.94</v>
      </c>
      <c r="AC168" s="185">
        <v>326152.93</v>
      </c>
      <c r="AD168" s="170">
        <v>311969.89</v>
      </c>
    </row>
    <row r="169" spans="1:30" x14ac:dyDescent="0.2">
      <c r="A169" s="150" t="s">
        <v>52</v>
      </c>
      <c r="B169" s="168">
        <v>21731.26</v>
      </c>
      <c r="C169" s="185">
        <v>16157.22</v>
      </c>
      <c r="D169" s="185">
        <v>15446.33</v>
      </c>
      <c r="E169" s="185">
        <v>16130.13</v>
      </c>
      <c r="F169" s="185">
        <v>15122.09</v>
      </c>
      <c r="G169" s="185">
        <v>16033.19</v>
      </c>
      <c r="H169" s="185">
        <v>16659.86</v>
      </c>
      <c r="I169" s="185">
        <v>17488.080000000002</v>
      </c>
      <c r="J169" s="185">
        <v>18332.599999999999</v>
      </c>
      <c r="K169" s="185">
        <v>18842.650000000001</v>
      </c>
      <c r="L169" s="185">
        <v>18194.810000000001</v>
      </c>
      <c r="M169" s="185">
        <v>19227.939999999999</v>
      </c>
      <c r="N169" s="185">
        <v>20370.97</v>
      </c>
      <c r="O169" s="185">
        <v>21770.3</v>
      </c>
      <c r="P169" s="185">
        <v>21176.65</v>
      </c>
      <c r="Q169" s="185">
        <v>21583.439999999999</v>
      </c>
      <c r="R169" s="185">
        <v>21655.05</v>
      </c>
      <c r="S169" s="185">
        <v>22896.94</v>
      </c>
      <c r="T169" s="185">
        <v>21721.58</v>
      </c>
      <c r="U169" s="185">
        <v>20561.11</v>
      </c>
      <c r="V169" s="185">
        <v>19749.48</v>
      </c>
      <c r="W169" s="185">
        <v>19499.55</v>
      </c>
      <c r="X169" s="185">
        <v>18077.21</v>
      </c>
      <c r="Y169" s="185">
        <v>17323.060000000001</v>
      </c>
      <c r="Z169" s="185">
        <v>16386.240000000002</v>
      </c>
      <c r="AA169" s="185">
        <v>16625.21</v>
      </c>
      <c r="AB169" s="185">
        <v>17009.5</v>
      </c>
      <c r="AC169" s="185">
        <v>17388.080000000002</v>
      </c>
      <c r="AD169" s="170">
        <v>16443.04</v>
      </c>
    </row>
    <row r="170" spans="1:30" x14ac:dyDescent="0.2">
      <c r="A170" s="150" t="s">
        <v>53</v>
      </c>
      <c r="B170" s="168">
        <v>423554.83</v>
      </c>
      <c r="C170" s="185">
        <v>423652.5</v>
      </c>
      <c r="D170" s="185">
        <v>423392.65</v>
      </c>
      <c r="E170" s="185">
        <v>418550.75</v>
      </c>
      <c r="F170" s="185">
        <v>413868.06</v>
      </c>
      <c r="G170" s="185">
        <v>436218.78</v>
      </c>
      <c r="H170" s="185">
        <v>432827.42</v>
      </c>
      <c r="I170" s="185">
        <v>438743.35</v>
      </c>
      <c r="J170" s="185">
        <v>451238.89</v>
      </c>
      <c r="K170" s="185">
        <v>455620.33</v>
      </c>
      <c r="L170" s="185">
        <v>457279.71</v>
      </c>
      <c r="M170" s="185">
        <v>456240.08</v>
      </c>
      <c r="N170" s="185">
        <v>463313.52</v>
      </c>
      <c r="O170" s="185">
        <v>481016.19</v>
      </c>
      <c r="P170" s="185">
        <v>484667.32</v>
      </c>
      <c r="Q170" s="185">
        <v>485343.25</v>
      </c>
      <c r="R170" s="185">
        <v>479968.24</v>
      </c>
      <c r="S170" s="185">
        <v>472617.42</v>
      </c>
      <c r="T170" s="185">
        <v>464000.87</v>
      </c>
      <c r="U170" s="185">
        <v>415215.27</v>
      </c>
      <c r="V170" s="185">
        <v>426135.81</v>
      </c>
      <c r="W170" s="185">
        <v>413493.02</v>
      </c>
      <c r="X170" s="185">
        <v>396697.44</v>
      </c>
      <c r="Y170" s="185">
        <v>364302.21</v>
      </c>
      <c r="Z170" s="185">
        <v>344619.74</v>
      </c>
      <c r="AA170" s="185">
        <v>357288.61</v>
      </c>
      <c r="AB170" s="185">
        <v>353492.94</v>
      </c>
      <c r="AC170" s="185">
        <v>348508.32</v>
      </c>
      <c r="AD170" s="170">
        <v>344328.09</v>
      </c>
    </row>
    <row r="171" spans="1:30" x14ac:dyDescent="0.2">
      <c r="A171" s="150" t="s">
        <v>54</v>
      </c>
      <c r="B171" s="168">
        <v>3972.57</v>
      </c>
      <c r="C171" s="185">
        <v>4506.18</v>
      </c>
      <c r="D171" s="185">
        <v>4834.9399999999996</v>
      </c>
      <c r="E171" s="185">
        <v>5013.0200000000004</v>
      </c>
      <c r="F171" s="185">
        <v>5226.3599999999997</v>
      </c>
      <c r="G171" s="185">
        <v>5135.58</v>
      </c>
      <c r="H171" s="185">
        <v>5432.41</v>
      </c>
      <c r="I171" s="185">
        <v>5557.12</v>
      </c>
      <c r="J171" s="185">
        <v>5901.7</v>
      </c>
      <c r="K171" s="185">
        <v>6167.32</v>
      </c>
      <c r="L171" s="185">
        <v>6380.11</v>
      </c>
      <c r="M171" s="185">
        <v>6274.71</v>
      </c>
      <c r="N171" s="185">
        <v>6433.9</v>
      </c>
      <c r="O171" s="185">
        <v>6826.03</v>
      </c>
      <c r="P171" s="185">
        <v>6961.95</v>
      </c>
      <c r="Q171" s="185">
        <v>7139.78</v>
      </c>
      <c r="R171" s="185">
        <v>7322.73</v>
      </c>
      <c r="S171" s="185">
        <v>7645.05</v>
      </c>
      <c r="T171" s="185">
        <v>7811.11</v>
      </c>
      <c r="U171" s="185">
        <v>7732.24</v>
      </c>
      <c r="V171" s="185">
        <v>7502.1</v>
      </c>
      <c r="W171" s="185">
        <v>7209.8</v>
      </c>
      <c r="X171" s="185">
        <v>6719.15</v>
      </c>
      <c r="Y171" s="185">
        <v>5799.68</v>
      </c>
      <c r="Z171" s="185">
        <v>5962.93</v>
      </c>
      <c r="AA171" s="185">
        <v>6086.18</v>
      </c>
      <c r="AB171" s="185">
        <v>6485.62</v>
      </c>
      <c r="AC171" s="185">
        <v>6594.11</v>
      </c>
      <c r="AD171" s="170">
        <v>6480.87</v>
      </c>
    </row>
    <row r="172" spans="1:30" x14ac:dyDescent="0.2">
      <c r="A172" s="150" t="s">
        <v>55</v>
      </c>
      <c r="B172" s="168">
        <v>19338.2</v>
      </c>
      <c r="C172" s="185">
        <v>17890.88</v>
      </c>
      <c r="D172" s="185">
        <v>14522.18</v>
      </c>
      <c r="E172" s="185">
        <v>12426.54</v>
      </c>
      <c r="F172" s="185">
        <v>10762.33</v>
      </c>
      <c r="G172" s="185">
        <v>9535.07</v>
      </c>
      <c r="H172" s="185">
        <v>9606.49</v>
      </c>
      <c r="I172" s="185">
        <v>9037.99</v>
      </c>
      <c r="J172" s="185">
        <v>8629.5400000000009</v>
      </c>
      <c r="K172" s="185">
        <v>7995.85</v>
      </c>
      <c r="L172" s="185">
        <v>7380.98</v>
      </c>
      <c r="M172" s="185">
        <v>7805.43</v>
      </c>
      <c r="N172" s="185">
        <v>7809.05</v>
      </c>
      <c r="O172" s="185">
        <v>7994.49</v>
      </c>
      <c r="P172" s="185">
        <v>8020.65</v>
      </c>
      <c r="Q172" s="185">
        <v>8133.93</v>
      </c>
      <c r="R172" s="185">
        <v>8567.36</v>
      </c>
      <c r="S172" s="185">
        <v>8900.69</v>
      </c>
      <c r="T172" s="185">
        <v>8439.6299999999992</v>
      </c>
      <c r="U172" s="185">
        <v>7729.63</v>
      </c>
      <c r="V172" s="185">
        <v>8503.42</v>
      </c>
      <c r="W172" s="185">
        <v>7634.48</v>
      </c>
      <c r="X172" s="185">
        <v>7319.53</v>
      </c>
      <c r="Y172" s="185">
        <v>7259.55</v>
      </c>
      <c r="Z172" s="185">
        <v>7079.78</v>
      </c>
      <c r="AA172" s="185">
        <v>7191.63</v>
      </c>
      <c r="AB172" s="185">
        <v>7263.66</v>
      </c>
      <c r="AC172" s="185">
        <v>7245.71</v>
      </c>
      <c r="AD172" s="170">
        <v>7697.11</v>
      </c>
    </row>
    <row r="173" spans="1:30" x14ac:dyDescent="0.2">
      <c r="A173" s="150" t="s">
        <v>56</v>
      </c>
      <c r="B173" s="168">
        <v>33128.54</v>
      </c>
      <c r="C173" s="185">
        <v>35183.32</v>
      </c>
      <c r="D173" s="185">
        <v>19923.52</v>
      </c>
      <c r="E173" s="185">
        <v>16043.91</v>
      </c>
      <c r="F173" s="185">
        <v>15111.43</v>
      </c>
      <c r="G173" s="185">
        <v>14168.72</v>
      </c>
      <c r="H173" s="185">
        <v>14641.08</v>
      </c>
      <c r="I173" s="185">
        <v>14188.8</v>
      </c>
      <c r="J173" s="185">
        <v>14912.09</v>
      </c>
      <c r="K173" s="185">
        <v>12454.34</v>
      </c>
      <c r="L173" s="185">
        <v>10917.63</v>
      </c>
      <c r="M173" s="185">
        <v>11588.39</v>
      </c>
      <c r="N173" s="185">
        <v>11644.45</v>
      </c>
      <c r="O173" s="185">
        <v>11652.62</v>
      </c>
      <c r="P173" s="185">
        <v>12307.62</v>
      </c>
      <c r="Q173" s="185">
        <v>13160.12</v>
      </c>
      <c r="R173" s="185">
        <v>13213.31</v>
      </c>
      <c r="S173" s="185">
        <v>13455.73</v>
      </c>
      <c r="T173" s="185">
        <v>13333.09</v>
      </c>
      <c r="U173" s="185">
        <v>12153.56</v>
      </c>
      <c r="V173" s="185">
        <v>13136</v>
      </c>
      <c r="W173" s="185">
        <v>12285.16</v>
      </c>
      <c r="X173" s="185">
        <v>12319.03</v>
      </c>
      <c r="Y173" s="185">
        <v>11701.95</v>
      </c>
      <c r="Z173" s="185">
        <v>11318.64</v>
      </c>
      <c r="AA173" s="185">
        <v>11276.24</v>
      </c>
      <c r="AB173" s="185">
        <v>11616.64</v>
      </c>
      <c r="AC173" s="185">
        <v>11545.56</v>
      </c>
      <c r="AD173" s="170">
        <v>11906.72</v>
      </c>
    </row>
    <row r="174" spans="1:30" x14ac:dyDescent="0.2">
      <c r="A174" s="150" t="s">
        <v>57</v>
      </c>
      <c r="B174" s="168">
        <v>10300.98</v>
      </c>
      <c r="C174" s="185">
        <v>11005.6</v>
      </c>
      <c r="D174" s="185">
        <v>10845.78</v>
      </c>
      <c r="E174" s="185">
        <v>11010.42</v>
      </c>
      <c r="F174" s="185">
        <v>10294.83</v>
      </c>
      <c r="G174" s="185">
        <v>8259.92</v>
      </c>
      <c r="H174" s="185">
        <v>8367.77</v>
      </c>
      <c r="I174" s="185">
        <v>7830.49</v>
      </c>
      <c r="J174" s="185">
        <v>7110.58</v>
      </c>
      <c r="K174" s="185">
        <v>7529.1</v>
      </c>
      <c r="L174" s="185">
        <v>8088.16</v>
      </c>
      <c r="M174" s="185">
        <v>8644.2099999999991</v>
      </c>
      <c r="N174" s="185">
        <v>9416.09</v>
      </c>
      <c r="O174" s="185">
        <v>9945.2199999999993</v>
      </c>
      <c r="P174" s="185">
        <v>11262.92</v>
      </c>
      <c r="Q174" s="185">
        <v>11549.32</v>
      </c>
      <c r="R174" s="185">
        <v>11332.65</v>
      </c>
      <c r="S174" s="185">
        <v>10736.92</v>
      </c>
      <c r="T174" s="185">
        <v>10657.78</v>
      </c>
      <c r="U174" s="185">
        <v>10180.030000000001</v>
      </c>
      <c r="V174" s="185">
        <v>10738.32</v>
      </c>
      <c r="W174" s="185">
        <v>10615.41</v>
      </c>
      <c r="X174" s="185">
        <v>10416.93</v>
      </c>
      <c r="Y174" s="185">
        <v>9884.09</v>
      </c>
      <c r="Z174" s="185">
        <v>9394.0300000000007</v>
      </c>
      <c r="AA174" s="185">
        <v>8906.86</v>
      </c>
      <c r="AB174" s="185">
        <v>8628.2900000000009</v>
      </c>
      <c r="AC174" s="185">
        <v>8794.3700000000008</v>
      </c>
      <c r="AD174" s="170">
        <v>9112.19</v>
      </c>
    </row>
    <row r="175" spans="1:30" x14ac:dyDescent="0.2">
      <c r="A175" s="150" t="s">
        <v>58</v>
      </c>
      <c r="B175" s="168">
        <v>68483.44</v>
      </c>
      <c r="C175" s="185">
        <v>67003.97</v>
      </c>
      <c r="D175" s="185">
        <v>59859.44</v>
      </c>
      <c r="E175" s="185">
        <v>60696.22</v>
      </c>
      <c r="F175" s="185">
        <v>58126.29</v>
      </c>
      <c r="G175" s="185">
        <v>57176.72</v>
      </c>
      <c r="H175" s="185">
        <v>59010.59</v>
      </c>
      <c r="I175" s="185">
        <v>58073.63</v>
      </c>
      <c r="J175" s="185">
        <v>57751.9</v>
      </c>
      <c r="K175" s="185">
        <v>58237.96</v>
      </c>
      <c r="L175" s="185">
        <v>54652.91</v>
      </c>
      <c r="M175" s="185">
        <v>56527.63</v>
      </c>
      <c r="N175" s="185">
        <v>55319.78</v>
      </c>
      <c r="O175" s="185">
        <v>58277.91</v>
      </c>
      <c r="P175" s="185">
        <v>56439.68</v>
      </c>
      <c r="Q175" s="185">
        <v>55907.4</v>
      </c>
      <c r="R175" s="185">
        <v>55192.03</v>
      </c>
      <c r="S175" s="185">
        <v>53698.5</v>
      </c>
      <c r="T175" s="185">
        <v>52961.69</v>
      </c>
      <c r="U175" s="185">
        <v>48281.09</v>
      </c>
      <c r="V175" s="185">
        <v>48580.65</v>
      </c>
      <c r="W175" s="185">
        <v>46796.23</v>
      </c>
      <c r="X175" s="185">
        <v>43611.13</v>
      </c>
      <c r="Y175" s="185">
        <v>41183.839999999997</v>
      </c>
      <c r="Z175" s="185">
        <v>40668.400000000001</v>
      </c>
      <c r="AA175" s="185">
        <v>43118.63</v>
      </c>
      <c r="AB175" s="185">
        <v>44247.53</v>
      </c>
      <c r="AC175" s="185">
        <v>45856.93</v>
      </c>
      <c r="AD175" s="170">
        <v>45518.85</v>
      </c>
    </row>
    <row r="176" spans="1:30" x14ac:dyDescent="0.2">
      <c r="A176" s="150" t="s">
        <v>59</v>
      </c>
      <c r="B176" s="168">
        <v>2417.35</v>
      </c>
      <c r="C176" s="185">
        <v>2263.65</v>
      </c>
      <c r="D176" s="185">
        <v>2324.2800000000002</v>
      </c>
      <c r="E176" s="185">
        <v>2903.18</v>
      </c>
      <c r="F176" s="185">
        <v>2680.87</v>
      </c>
      <c r="G176" s="185">
        <v>2470.29</v>
      </c>
      <c r="H176" s="185">
        <v>2589.25</v>
      </c>
      <c r="I176" s="185">
        <v>2596.8200000000002</v>
      </c>
      <c r="J176" s="185">
        <v>2555.9499999999998</v>
      </c>
      <c r="K176" s="185">
        <v>2639.59</v>
      </c>
      <c r="L176" s="185">
        <v>2557.3000000000002</v>
      </c>
      <c r="M176" s="185">
        <v>2676.16</v>
      </c>
      <c r="N176" s="185">
        <v>2718.57</v>
      </c>
      <c r="O176" s="185">
        <v>2991.5</v>
      </c>
      <c r="P176" s="185">
        <v>2857.9</v>
      </c>
      <c r="Q176" s="185">
        <v>2665.35</v>
      </c>
      <c r="R176" s="185">
        <v>2676.4</v>
      </c>
      <c r="S176" s="185">
        <v>2747.33</v>
      </c>
      <c r="T176" s="185">
        <v>2759.41</v>
      </c>
      <c r="U176" s="185">
        <v>2542.4299999999998</v>
      </c>
      <c r="V176" s="185">
        <v>2592.35</v>
      </c>
      <c r="W176" s="185">
        <v>2587.69</v>
      </c>
      <c r="X176" s="185">
        <v>2771.3</v>
      </c>
      <c r="Y176" s="185">
        <v>2440.33</v>
      </c>
      <c r="Z176" s="185">
        <v>2445.0500000000002</v>
      </c>
      <c r="AA176" s="185">
        <v>1737.28</v>
      </c>
      <c r="AB176" s="185">
        <v>1402.14</v>
      </c>
      <c r="AC176" s="185">
        <v>1560.44</v>
      </c>
      <c r="AD176" s="170">
        <v>1538.42</v>
      </c>
    </row>
    <row r="177" spans="1:30" x14ac:dyDescent="0.2">
      <c r="A177" s="150" t="s">
        <v>60</v>
      </c>
      <c r="B177" s="168">
        <v>158559.13</v>
      </c>
      <c r="C177" s="185">
        <v>166937.04999999999</v>
      </c>
      <c r="D177" s="185">
        <v>166802.78</v>
      </c>
      <c r="E177" s="185">
        <v>167162.1</v>
      </c>
      <c r="F177" s="185">
        <v>167496.57999999999</v>
      </c>
      <c r="G177" s="185">
        <v>169213.65</v>
      </c>
      <c r="H177" s="185">
        <v>178856.14</v>
      </c>
      <c r="I177" s="185">
        <v>170806.32</v>
      </c>
      <c r="J177" s="185">
        <v>171635.07</v>
      </c>
      <c r="K177" s="185">
        <v>166007.41</v>
      </c>
      <c r="L177" s="185">
        <v>167026.44</v>
      </c>
      <c r="M177" s="185">
        <v>172492.67</v>
      </c>
      <c r="N177" s="185">
        <v>171937.29</v>
      </c>
      <c r="O177" s="185">
        <v>175472.32</v>
      </c>
      <c r="P177" s="185">
        <v>176861.41</v>
      </c>
      <c r="Q177" s="185">
        <v>172935.42</v>
      </c>
      <c r="R177" s="185">
        <v>168379.36</v>
      </c>
      <c r="S177" s="185">
        <v>168689.71</v>
      </c>
      <c r="T177" s="185">
        <v>172120.77</v>
      </c>
      <c r="U177" s="185">
        <v>167201.34</v>
      </c>
      <c r="V177" s="185">
        <v>178833.16</v>
      </c>
      <c r="W177" s="185">
        <v>165448.53</v>
      </c>
      <c r="X177" s="185">
        <v>162370.29999999999</v>
      </c>
      <c r="Y177" s="185">
        <v>162098.14000000001</v>
      </c>
      <c r="Z177" s="185">
        <v>155049.26999999999</v>
      </c>
      <c r="AA177" s="185">
        <v>162425.69</v>
      </c>
      <c r="AB177" s="185">
        <v>162428.93</v>
      </c>
      <c r="AC177" s="185">
        <v>160108.24</v>
      </c>
      <c r="AD177" s="170">
        <v>155329.47</v>
      </c>
    </row>
    <row r="178" spans="1:30" x14ac:dyDescent="0.2">
      <c r="A178" s="150" t="s">
        <v>61</v>
      </c>
      <c r="B178" s="168">
        <v>52815.5</v>
      </c>
      <c r="C178" s="185">
        <v>56472.07</v>
      </c>
      <c r="D178" s="185">
        <v>51842.89</v>
      </c>
      <c r="E178" s="185">
        <v>52181.86</v>
      </c>
      <c r="F178" s="185">
        <v>51810.39</v>
      </c>
      <c r="G178" s="185">
        <v>54357.82</v>
      </c>
      <c r="H178" s="185">
        <v>58430.2</v>
      </c>
      <c r="I178" s="185">
        <v>57024.77</v>
      </c>
      <c r="J178" s="185">
        <v>56865.18</v>
      </c>
      <c r="K178" s="185">
        <v>55730.82</v>
      </c>
      <c r="L178" s="185">
        <v>55299.82</v>
      </c>
      <c r="M178" s="185">
        <v>59460.94</v>
      </c>
      <c r="N178" s="185">
        <v>60685.36</v>
      </c>
      <c r="O178" s="185">
        <v>66326.42</v>
      </c>
      <c r="P178" s="185">
        <v>66335.91</v>
      </c>
      <c r="Q178" s="185">
        <v>67006.649999999994</v>
      </c>
      <c r="R178" s="185">
        <v>64070.48</v>
      </c>
      <c r="S178" s="185">
        <v>60776.84</v>
      </c>
      <c r="T178" s="185">
        <v>59837.45</v>
      </c>
      <c r="U178" s="185">
        <v>56737.46</v>
      </c>
      <c r="V178" s="185">
        <v>59448.34</v>
      </c>
      <c r="W178" s="185">
        <v>57124.93</v>
      </c>
      <c r="X178" s="185">
        <v>54917.78</v>
      </c>
      <c r="Y178" s="185">
        <v>55168.78</v>
      </c>
      <c r="Z178" s="185">
        <v>51380.02</v>
      </c>
      <c r="AA178" s="185">
        <v>53037.79</v>
      </c>
      <c r="AB178" s="185">
        <v>54162.92</v>
      </c>
      <c r="AC178" s="185">
        <v>56013.09</v>
      </c>
      <c r="AD178" s="170">
        <v>54693.38</v>
      </c>
    </row>
    <row r="179" spans="1:30" x14ac:dyDescent="0.2">
      <c r="A179" s="150" t="s">
        <v>62</v>
      </c>
      <c r="B179" s="168">
        <v>382412.46</v>
      </c>
      <c r="C179" s="185">
        <v>380550.53</v>
      </c>
      <c r="D179" s="185">
        <v>372723.21</v>
      </c>
      <c r="E179" s="185">
        <v>374250.31</v>
      </c>
      <c r="F179" s="185">
        <v>367189.73</v>
      </c>
      <c r="G179" s="185">
        <v>368271.27</v>
      </c>
      <c r="H179" s="185">
        <v>384267.48</v>
      </c>
      <c r="I179" s="185">
        <v>372942.53</v>
      </c>
      <c r="J179" s="185">
        <v>344516.15</v>
      </c>
      <c r="K179" s="185">
        <v>335863.56</v>
      </c>
      <c r="L179" s="185">
        <v>322255.63</v>
      </c>
      <c r="M179" s="185">
        <v>323248.36</v>
      </c>
      <c r="N179" s="185">
        <v>316065.63</v>
      </c>
      <c r="O179" s="185">
        <v>327255.11</v>
      </c>
      <c r="P179" s="185">
        <v>331489.27</v>
      </c>
      <c r="Q179" s="185">
        <v>331827.64</v>
      </c>
      <c r="R179" s="185">
        <v>344428.01</v>
      </c>
      <c r="S179" s="185">
        <v>341283.17</v>
      </c>
      <c r="T179" s="185">
        <v>336286.27</v>
      </c>
      <c r="U179" s="185">
        <v>324849.90999999997</v>
      </c>
      <c r="V179" s="185">
        <v>342037.42</v>
      </c>
      <c r="W179" s="185">
        <v>338506.79</v>
      </c>
      <c r="X179" s="185">
        <v>332413.25</v>
      </c>
      <c r="Y179" s="185">
        <v>328912.95</v>
      </c>
      <c r="Z179" s="185">
        <v>315210</v>
      </c>
      <c r="AA179" s="185">
        <v>319237.48</v>
      </c>
      <c r="AB179" s="185">
        <v>329946.68</v>
      </c>
      <c r="AC179" s="185">
        <v>342866.38</v>
      </c>
      <c r="AD179" s="170">
        <v>342087.58</v>
      </c>
    </row>
    <row r="180" spans="1:30" x14ac:dyDescent="0.2">
      <c r="A180" s="150" t="s">
        <v>63</v>
      </c>
      <c r="B180" s="168">
        <v>40649.949999999997</v>
      </c>
      <c r="C180" s="185">
        <v>42584.74</v>
      </c>
      <c r="D180" s="185">
        <v>46741.21</v>
      </c>
      <c r="E180" s="185">
        <v>45275.86</v>
      </c>
      <c r="F180" s="185">
        <v>46011.64</v>
      </c>
      <c r="G180" s="185">
        <v>49612.94</v>
      </c>
      <c r="H180" s="185">
        <v>46847.01</v>
      </c>
      <c r="I180" s="185">
        <v>49439.519999999997</v>
      </c>
      <c r="J180" s="185">
        <v>53986.58</v>
      </c>
      <c r="K180" s="185">
        <v>61340.2</v>
      </c>
      <c r="L180" s="185">
        <v>59934.7</v>
      </c>
      <c r="M180" s="185">
        <v>60273.85</v>
      </c>
      <c r="N180" s="185">
        <v>64450.37</v>
      </c>
      <c r="O180" s="185">
        <v>59358.26</v>
      </c>
      <c r="P180" s="185">
        <v>61666.47</v>
      </c>
      <c r="Q180" s="185">
        <v>63973.08</v>
      </c>
      <c r="R180" s="185">
        <v>59572.58</v>
      </c>
      <c r="S180" s="185">
        <v>56465.75</v>
      </c>
      <c r="T180" s="185">
        <v>54525.760000000002</v>
      </c>
      <c r="U180" s="185">
        <v>53348.29</v>
      </c>
      <c r="V180" s="185">
        <v>48853.93</v>
      </c>
      <c r="W180" s="185">
        <v>48157.01</v>
      </c>
      <c r="X180" s="185">
        <v>46683.71</v>
      </c>
      <c r="Y180" s="185">
        <v>44528.02</v>
      </c>
      <c r="Z180" s="185">
        <v>43951.54</v>
      </c>
      <c r="AA180" s="185">
        <v>48393.37</v>
      </c>
      <c r="AB180" s="185">
        <v>47226.93</v>
      </c>
      <c r="AC180" s="185">
        <v>51269.85</v>
      </c>
      <c r="AD180" s="170">
        <v>48469.37</v>
      </c>
    </row>
    <row r="181" spans="1:30" x14ac:dyDescent="0.2">
      <c r="A181" s="150" t="s">
        <v>64</v>
      </c>
      <c r="B181" s="168">
        <v>175925.95</v>
      </c>
      <c r="C181" s="185">
        <v>148224.85999999999</v>
      </c>
      <c r="D181" s="185">
        <v>141150.89000000001</v>
      </c>
      <c r="E181" s="185">
        <v>131340.44</v>
      </c>
      <c r="F181" s="185">
        <v>130550.39</v>
      </c>
      <c r="G181" s="185">
        <v>134162.41</v>
      </c>
      <c r="H181" s="185">
        <v>137877.79999999999</v>
      </c>
      <c r="I181" s="185">
        <v>135575.48000000001</v>
      </c>
      <c r="J181" s="185">
        <v>120351.28</v>
      </c>
      <c r="K181" s="185">
        <v>105237.22</v>
      </c>
      <c r="L181" s="185">
        <v>99941.95</v>
      </c>
      <c r="M181" s="185">
        <v>103364.03</v>
      </c>
      <c r="N181" s="185">
        <v>104875.05</v>
      </c>
      <c r="O181" s="185">
        <v>108220.96</v>
      </c>
      <c r="P181" s="185">
        <v>103885.64</v>
      </c>
      <c r="Q181" s="185">
        <v>102489.28</v>
      </c>
      <c r="R181" s="185">
        <v>103893.32</v>
      </c>
      <c r="S181" s="185">
        <v>106055.57</v>
      </c>
      <c r="T181" s="185">
        <v>104990.55</v>
      </c>
      <c r="U181" s="185">
        <v>89924.57</v>
      </c>
      <c r="V181" s="185">
        <v>86320.53</v>
      </c>
      <c r="W181" s="185">
        <v>90754.77</v>
      </c>
      <c r="X181" s="185">
        <v>88292.44</v>
      </c>
      <c r="Y181" s="185">
        <v>79557.100000000006</v>
      </c>
      <c r="Z181" s="185">
        <v>79013.67</v>
      </c>
      <c r="AA181" s="185">
        <v>78671.89</v>
      </c>
      <c r="AB181" s="185">
        <v>76384.990000000005</v>
      </c>
      <c r="AC181" s="185">
        <v>78616.58</v>
      </c>
      <c r="AD181" s="170">
        <v>77005.990000000005</v>
      </c>
    </row>
    <row r="182" spans="1:30" x14ac:dyDescent="0.2">
      <c r="A182" s="150" t="s">
        <v>65</v>
      </c>
      <c r="B182" s="168">
        <v>14664.7</v>
      </c>
      <c r="C182" s="185">
        <v>13781.22</v>
      </c>
      <c r="D182" s="185">
        <v>13787.01</v>
      </c>
      <c r="E182" s="185">
        <v>14265.31</v>
      </c>
      <c r="F182" s="185">
        <v>14457.66</v>
      </c>
      <c r="G182" s="185">
        <v>15140.33</v>
      </c>
      <c r="H182" s="185">
        <v>15834.56</v>
      </c>
      <c r="I182" s="185">
        <v>16163.87</v>
      </c>
      <c r="J182" s="185">
        <v>15879.66</v>
      </c>
      <c r="K182" s="185">
        <v>15196.29</v>
      </c>
      <c r="L182" s="185">
        <v>15281.8</v>
      </c>
      <c r="M182" s="185">
        <v>16146.52</v>
      </c>
      <c r="N182" s="185">
        <v>16253.11</v>
      </c>
      <c r="O182" s="185">
        <v>15982.67</v>
      </c>
      <c r="P182" s="185">
        <v>16319.7</v>
      </c>
      <c r="Q182" s="185">
        <v>16556.05</v>
      </c>
      <c r="R182" s="185">
        <v>16707.63</v>
      </c>
      <c r="S182" s="185">
        <v>16851.55</v>
      </c>
      <c r="T182" s="185">
        <v>17855.060000000001</v>
      </c>
      <c r="U182" s="185">
        <v>16251.14</v>
      </c>
      <c r="V182" s="185">
        <v>16310.92</v>
      </c>
      <c r="W182" s="185">
        <v>16318.74</v>
      </c>
      <c r="X182" s="185">
        <v>15757.34</v>
      </c>
      <c r="Y182" s="185">
        <v>15025.76</v>
      </c>
      <c r="Z182" s="185">
        <v>13236.12</v>
      </c>
      <c r="AA182" s="185">
        <v>13380.44</v>
      </c>
      <c r="AB182" s="185">
        <v>14220.59</v>
      </c>
      <c r="AC182" s="185">
        <v>13978.69</v>
      </c>
      <c r="AD182" s="170">
        <v>14152.17</v>
      </c>
    </row>
    <row r="183" spans="1:30" x14ac:dyDescent="0.2">
      <c r="A183" s="150" t="s">
        <v>66</v>
      </c>
      <c r="B183" s="168">
        <v>56279.49</v>
      </c>
      <c r="C183" s="185">
        <v>49898.83</v>
      </c>
      <c r="D183" s="185">
        <v>45714.52</v>
      </c>
      <c r="E183" s="185">
        <v>41796.32</v>
      </c>
      <c r="F183" s="185">
        <v>39387.4</v>
      </c>
      <c r="G183" s="185">
        <v>38980.67</v>
      </c>
      <c r="H183" s="185">
        <v>38662</v>
      </c>
      <c r="I183" s="185">
        <v>38526.11</v>
      </c>
      <c r="J183" s="185">
        <v>38058.11</v>
      </c>
      <c r="K183" s="185">
        <v>37384.46</v>
      </c>
      <c r="L183" s="185">
        <v>36462.160000000003</v>
      </c>
      <c r="M183" s="185">
        <v>38443.01</v>
      </c>
      <c r="N183" s="185">
        <v>36014.01</v>
      </c>
      <c r="O183" s="185">
        <v>36870.550000000003</v>
      </c>
      <c r="P183" s="185">
        <v>36437.21</v>
      </c>
      <c r="Q183" s="185">
        <v>36996.959999999999</v>
      </c>
      <c r="R183" s="185">
        <v>36078.589999999997</v>
      </c>
      <c r="S183" s="185">
        <v>34473.85</v>
      </c>
      <c r="T183" s="185">
        <v>35051.03</v>
      </c>
      <c r="U183" s="185">
        <v>32458.34</v>
      </c>
      <c r="V183" s="185">
        <v>32924.06</v>
      </c>
      <c r="W183" s="185">
        <v>32480.94</v>
      </c>
      <c r="X183" s="185">
        <v>29957.84</v>
      </c>
      <c r="Y183" s="185">
        <v>29851.29</v>
      </c>
      <c r="Z183" s="185">
        <v>27432.880000000001</v>
      </c>
      <c r="AA183" s="185">
        <v>28284.59</v>
      </c>
      <c r="AB183" s="185">
        <v>28529.8</v>
      </c>
      <c r="AC183" s="185">
        <v>29515.42</v>
      </c>
      <c r="AD183" s="170">
        <v>29309.27</v>
      </c>
    </row>
    <row r="184" spans="1:30" x14ac:dyDescent="0.2">
      <c r="A184" s="150" t="s">
        <v>67</v>
      </c>
      <c r="B184" s="168">
        <v>53504.41</v>
      </c>
      <c r="C184" s="185">
        <v>52162.49</v>
      </c>
      <c r="D184" s="185">
        <v>51534.22</v>
      </c>
      <c r="E184" s="185">
        <v>53491.7</v>
      </c>
      <c r="F184" s="185">
        <v>58770.26</v>
      </c>
      <c r="G184" s="185">
        <v>55308.79</v>
      </c>
      <c r="H184" s="185">
        <v>61057.52</v>
      </c>
      <c r="I184" s="185">
        <v>59473.4</v>
      </c>
      <c r="J184" s="185">
        <v>56148</v>
      </c>
      <c r="K184" s="185">
        <v>55535.27</v>
      </c>
      <c r="L184" s="185">
        <v>53738.11</v>
      </c>
      <c r="M184" s="185">
        <v>59172.88</v>
      </c>
      <c r="N184" s="185">
        <v>61772.83</v>
      </c>
      <c r="O184" s="185">
        <v>69369.98</v>
      </c>
      <c r="P184" s="185">
        <v>65498.74</v>
      </c>
      <c r="Q184" s="185">
        <v>53720.13</v>
      </c>
      <c r="R184" s="185">
        <v>64828.07</v>
      </c>
      <c r="S184" s="185">
        <v>62833.59</v>
      </c>
      <c r="T184" s="185">
        <v>54501.85</v>
      </c>
      <c r="U184" s="185">
        <v>52657.8</v>
      </c>
      <c r="V184" s="185">
        <v>60255.68</v>
      </c>
      <c r="W184" s="185">
        <v>52825.96</v>
      </c>
      <c r="X184" s="185">
        <v>47581.04</v>
      </c>
      <c r="Y184" s="185">
        <v>48148.57</v>
      </c>
      <c r="Z184" s="185">
        <v>44313.27</v>
      </c>
      <c r="AA184" s="185">
        <v>40615.47</v>
      </c>
      <c r="AB184" s="185">
        <v>43396.55</v>
      </c>
      <c r="AC184" s="185">
        <v>41018.61</v>
      </c>
      <c r="AD184" s="170">
        <v>42138.7</v>
      </c>
    </row>
    <row r="185" spans="1:30" x14ac:dyDescent="0.2">
      <c r="A185" s="150" t="s">
        <v>68</v>
      </c>
      <c r="B185" s="168">
        <v>52190.05</v>
      </c>
      <c r="C185" s="185">
        <v>52917.09</v>
      </c>
      <c r="D185" s="185">
        <v>53003.45</v>
      </c>
      <c r="E185" s="185">
        <v>52945.19</v>
      </c>
      <c r="F185" s="185">
        <v>54960.41</v>
      </c>
      <c r="G185" s="185">
        <v>54076.28</v>
      </c>
      <c r="H185" s="185">
        <v>58208.41</v>
      </c>
      <c r="I185" s="185">
        <v>53163.03</v>
      </c>
      <c r="J185" s="185">
        <v>53594.8</v>
      </c>
      <c r="K185" s="185">
        <v>50826.29</v>
      </c>
      <c r="L185" s="185">
        <v>49125.75</v>
      </c>
      <c r="M185" s="185">
        <v>49935.17</v>
      </c>
      <c r="N185" s="185">
        <v>50703.32</v>
      </c>
      <c r="O185" s="185">
        <v>51653.61</v>
      </c>
      <c r="P185" s="185">
        <v>50497.01</v>
      </c>
      <c r="Q185" s="185">
        <v>48042.04</v>
      </c>
      <c r="R185" s="185">
        <v>47917.01</v>
      </c>
      <c r="S185" s="185">
        <v>47038.43</v>
      </c>
      <c r="T185" s="185">
        <v>45218.73</v>
      </c>
      <c r="U185" s="185">
        <v>43321.91</v>
      </c>
      <c r="V185" s="185">
        <v>47283.32</v>
      </c>
      <c r="W185" s="185">
        <v>43543.05</v>
      </c>
      <c r="X185" s="185">
        <v>41245.620000000003</v>
      </c>
      <c r="Y185" s="185">
        <v>39635</v>
      </c>
      <c r="Z185" s="185">
        <v>38046.44</v>
      </c>
      <c r="AA185" s="185">
        <v>38063.54</v>
      </c>
      <c r="AB185" s="185">
        <v>37183.08</v>
      </c>
      <c r="AC185" s="185">
        <v>36770.080000000002</v>
      </c>
      <c r="AD185" s="170">
        <v>36401.629999999997</v>
      </c>
    </row>
    <row r="186" spans="1:30" ht="15" thickBot="1" x14ac:dyDescent="0.25">
      <c r="A186" s="186" t="s">
        <v>69</v>
      </c>
      <c r="B186" s="171">
        <v>612027.57999999996</v>
      </c>
      <c r="C186" s="172">
        <v>622742.97</v>
      </c>
      <c r="D186" s="172">
        <v>606747.56000000006</v>
      </c>
      <c r="E186" s="172">
        <v>591204.16</v>
      </c>
      <c r="F186" s="172">
        <v>577761.27</v>
      </c>
      <c r="G186" s="172">
        <v>569822.07999999996</v>
      </c>
      <c r="H186" s="172">
        <v>588565</v>
      </c>
      <c r="I186" s="172">
        <v>563261.64</v>
      </c>
      <c r="J186" s="172">
        <v>565955.31999999995</v>
      </c>
      <c r="K186" s="172">
        <v>556369</v>
      </c>
      <c r="L186" s="172">
        <v>562712.56999999995</v>
      </c>
      <c r="M186" s="172">
        <v>572183.81999999995</v>
      </c>
      <c r="N186" s="172">
        <v>555837.23</v>
      </c>
      <c r="O186" s="172">
        <v>563637.55000000005</v>
      </c>
      <c r="P186" s="172">
        <v>563182.12</v>
      </c>
      <c r="Q186" s="172">
        <v>559183.42000000004</v>
      </c>
      <c r="R186" s="172">
        <v>556866.14</v>
      </c>
      <c r="S186" s="172">
        <v>546099.56000000006</v>
      </c>
      <c r="T186" s="172">
        <v>533165.35</v>
      </c>
      <c r="U186" s="172">
        <v>488323.72</v>
      </c>
      <c r="V186" s="172">
        <v>504507.95</v>
      </c>
      <c r="W186" s="172">
        <v>462774.02</v>
      </c>
      <c r="X186" s="172">
        <v>480982.91</v>
      </c>
      <c r="Y186" s="172">
        <v>468286.46</v>
      </c>
      <c r="Z186" s="172">
        <v>429055.1</v>
      </c>
      <c r="AA186" s="172">
        <v>412921.71</v>
      </c>
      <c r="AB186" s="172">
        <v>390766.4</v>
      </c>
      <c r="AC186" s="172">
        <v>379267.39</v>
      </c>
      <c r="AD186" s="173">
        <v>372113.11</v>
      </c>
    </row>
    <row r="188" spans="1:30" x14ac:dyDescent="0.2">
      <c r="A188" s="72" t="s">
        <v>70</v>
      </c>
    </row>
    <row r="189" spans="1:30" x14ac:dyDescent="0.2">
      <c r="A189" s="72" t="s">
        <v>71</v>
      </c>
      <c r="B189" s="74" t="s">
        <v>72</v>
      </c>
    </row>
    <row r="191" spans="1:30" x14ac:dyDescent="0.2">
      <c r="A191" s="72" t="s">
        <v>5</v>
      </c>
      <c r="B191" s="74" t="s">
        <v>6</v>
      </c>
    </row>
    <row r="192" spans="1:30" x14ac:dyDescent="0.2">
      <c r="A192" s="72" t="s">
        <v>7</v>
      </c>
      <c r="B192" s="74" t="s">
        <v>8</v>
      </c>
    </row>
    <row r="193" spans="1:30" x14ac:dyDescent="0.2">
      <c r="A193" s="72" t="s">
        <v>9</v>
      </c>
      <c r="B193" s="74" t="s">
        <v>76</v>
      </c>
    </row>
    <row r="194" spans="1:30" ht="15" thickBot="1" x14ac:dyDescent="0.25"/>
    <row r="195" spans="1:30" x14ac:dyDescent="0.2">
      <c r="A195" s="152" t="s">
        <v>11</v>
      </c>
      <c r="B195" s="152" t="s">
        <v>12</v>
      </c>
      <c r="C195" s="153" t="s">
        <v>13</v>
      </c>
      <c r="D195" s="153" t="s">
        <v>14</v>
      </c>
      <c r="E195" s="153" t="s">
        <v>15</v>
      </c>
      <c r="F195" s="153" t="s">
        <v>16</v>
      </c>
      <c r="G195" s="153" t="s">
        <v>17</v>
      </c>
      <c r="H195" s="153" t="s">
        <v>18</v>
      </c>
      <c r="I195" s="153" t="s">
        <v>19</v>
      </c>
      <c r="J195" s="153" t="s">
        <v>20</v>
      </c>
      <c r="K195" s="153" t="s">
        <v>21</v>
      </c>
      <c r="L195" s="153" t="s">
        <v>22</v>
      </c>
      <c r="M195" s="153" t="s">
        <v>23</v>
      </c>
      <c r="N195" s="153" t="s">
        <v>24</v>
      </c>
      <c r="O195" s="153" t="s">
        <v>25</v>
      </c>
      <c r="P195" s="153" t="s">
        <v>26</v>
      </c>
      <c r="Q195" s="153" t="s">
        <v>27</v>
      </c>
      <c r="R195" s="153" t="s">
        <v>28</v>
      </c>
      <c r="S195" s="153" t="s">
        <v>29</v>
      </c>
      <c r="T195" s="153" t="s">
        <v>30</v>
      </c>
      <c r="U195" s="153" t="s">
        <v>31</v>
      </c>
      <c r="V195" s="153" t="s">
        <v>32</v>
      </c>
      <c r="W195" s="153" t="s">
        <v>33</v>
      </c>
      <c r="X195" s="153" t="s">
        <v>34</v>
      </c>
      <c r="Y195" s="153" t="s">
        <v>35</v>
      </c>
      <c r="Z195" s="153" t="s">
        <v>36</v>
      </c>
      <c r="AA195" s="153" t="s">
        <v>37</v>
      </c>
      <c r="AB195" s="153" t="s">
        <v>38</v>
      </c>
      <c r="AC195" s="153" t="s">
        <v>39</v>
      </c>
      <c r="AD195" s="154" t="s">
        <v>40</v>
      </c>
    </row>
    <row r="196" spans="1:30" x14ac:dyDescent="0.2">
      <c r="A196" s="150" t="s">
        <v>41</v>
      </c>
      <c r="B196" s="165">
        <v>515208.15</v>
      </c>
      <c r="C196" s="166">
        <v>480600.37</v>
      </c>
      <c r="D196" s="166">
        <v>462152</v>
      </c>
      <c r="E196" s="166">
        <v>454067.61</v>
      </c>
      <c r="F196" s="166">
        <v>482258.94</v>
      </c>
      <c r="G196" s="166">
        <v>497554.32</v>
      </c>
      <c r="H196" s="166">
        <v>498646.18</v>
      </c>
      <c r="I196" s="166">
        <v>504019.67</v>
      </c>
      <c r="J196" s="166">
        <v>481189.43</v>
      </c>
      <c r="K196" s="166">
        <v>441562.34</v>
      </c>
      <c r="L196" s="166">
        <v>453932.69</v>
      </c>
      <c r="M196" s="166">
        <v>438591.65</v>
      </c>
      <c r="N196" s="166">
        <v>435115.7</v>
      </c>
      <c r="O196" s="166">
        <v>450101.26</v>
      </c>
      <c r="P196" s="166">
        <v>466816.86</v>
      </c>
      <c r="Q196" s="166">
        <v>466655.94</v>
      </c>
      <c r="R196" s="166">
        <v>465113.11</v>
      </c>
      <c r="S196" s="166">
        <v>476323.62</v>
      </c>
      <c r="T196" s="166">
        <v>451611.62</v>
      </c>
      <c r="U196" s="166">
        <v>376616.8</v>
      </c>
      <c r="V196" s="166">
        <v>394455.75</v>
      </c>
      <c r="W196" s="166">
        <v>390060.73</v>
      </c>
      <c r="X196" s="166">
        <v>377327.89</v>
      </c>
      <c r="Y196" s="166">
        <v>375174.48</v>
      </c>
      <c r="Z196" s="166">
        <v>381559.89</v>
      </c>
      <c r="AA196" s="166">
        <v>376979.32</v>
      </c>
      <c r="AB196" s="166">
        <v>373711.08</v>
      </c>
      <c r="AC196" s="166">
        <v>379874.69</v>
      </c>
      <c r="AD196" s="167">
        <v>371911.93</v>
      </c>
    </row>
    <row r="197" spans="1:30" x14ac:dyDescent="0.2">
      <c r="A197" s="150" t="s">
        <v>42</v>
      </c>
      <c r="B197" s="168">
        <v>26039.67</v>
      </c>
      <c r="C197" s="169">
        <v>25069.119999999999</v>
      </c>
      <c r="D197" s="169">
        <v>26178.53</v>
      </c>
      <c r="E197" s="169">
        <v>25352.78</v>
      </c>
      <c r="F197" s="169">
        <v>28311.64</v>
      </c>
      <c r="G197" s="169">
        <v>29937.919999999998</v>
      </c>
      <c r="H197" s="169">
        <v>29471.73</v>
      </c>
      <c r="I197" s="169">
        <v>26772.74</v>
      </c>
      <c r="J197" s="169">
        <v>27904.68</v>
      </c>
      <c r="K197" s="169">
        <v>27034.1</v>
      </c>
      <c r="L197" s="169">
        <v>28224.51</v>
      </c>
      <c r="M197" s="169">
        <v>26833.57</v>
      </c>
      <c r="N197" s="169">
        <v>26652.34</v>
      </c>
      <c r="O197" s="169">
        <v>26507.279999999999</v>
      </c>
      <c r="P197" s="169">
        <v>27547.98</v>
      </c>
      <c r="Q197" s="169">
        <v>27061.83</v>
      </c>
      <c r="R197" s="169">
        <v>26210.14</v>
      </c>
      <c r="S197" s="169">
        <v>24635.1</v>
      </c>
      <c r="T197" s="169">
        <v>25229.85</v>
      </c>
      <c r="U197" s="169">
        <v>19318.55</v>
      </c>
      <c r="V197" s="169">
        <v>22057.62</v>
      </c>
      <c r="W197" s="169">
        <v>21437.21</v>
      </c>
      <c r="X197" s="169">
        <v>19689.87</v>
      </c>
      <c r="Y197" s="169">
        <v>20371.63</v>
      </c>
      <c r="Z197" s="169">
        <v>20605.13</v>
      </c>
      <c r="AA197" s="169">
        <v>20759.689999999999</v>
      </c>
      <c r="AB197" s="169">
        <v>21291.08</v>
      </c>
      <c r="AC197" s="169">
        <v>21263.93</v>
      </c>
      <c r="AD197" s="170">
        <v>21554.76</v>
      </c>
    </row>
    <row r="198" spans="1:30" x14ac:dyDescent="0.2">
      <c r="A198" s="150" t="s">
        <v>43</v>
      </c>
      <c r="B198" s="168">
        <v>10084.040000000001</v>
      </c>
      <c r="C198" s="169">
        <v>7876.68</v>
      </c>
      <c r="D198" s="169">
        <v>6629.67</v>
      </c>
      <c r="E198" s="169">
        <v>6920.97</v>
      </c>
      <c r="F198" s="169">
        <v>8442.82</v>
      </c>
      <c r="G198" s="169">
        <v>10485.91</v>
      </c>
      <c r="H198" s="169">
        <v>10347.01</v>
      </c>
      <c r="I198" s="169">
        <v>9560.74</v>
      </c>
      <c r="J198" s="169">
        <v>7159.79</v>
      </c>
      <c r="K198" s="169">
        <v>6282.96</v>
      </c>
      <c r="L198" s="169">
        <v>7230.48</v>
      </c>
      <c r="M198" s="169">
        <v>7186.49</v>
      </c>
      <c r="N198" s="169">
        <v>6464.14</v>
      </c>
      <c r="O198" s="169">
        <v>7131.12</v>
      </c>
      <c r="P198" s="169">
        <v>7240.12</v>
      </c>
      <c r="Q198" s="169">
        <v>7712.06</v>
      </c>
      <c r="R198" s="169">
        <v>7504.14</v>
      </c>
      <c r="S198" s="169">
        <v>8018.06</v>
      </c>
      <c r="T198" s="169">
        <v>7191.8</v>
      </c>
      <c r="U198" s="169">
        <v>4156.8599999999997</v>
      </c>
      <c r="V198" s="169">
        <v>4441.4399999999996</v>
      </c>
      <c r="W198" s="169">
        <v>5016.99</v>
      </c>
      <c r="X198" s="169">
        <v>4780.17</v>
      </c>
      <c r="Y198" s="169">
        <v>4754.7299999999996</v>
      </c>
      <c r="Z198" s="169">
        <v>5115.24</v>
      </c>
      <c r="AA198" s="169">
        <v>5764.4</v>
      </c>
      <c r="AB198" s="169">
        <v>6051.32</v>
      </c>
      <c r="AC198" s="169">
        <v>6407.65</v>
      </c>
      <c r="AD198" s="170">
        <v>6525.73</v>
      </c>
    </row>
    <row r="199" spans="1:30" x14ac:dyDescent="0.2">
      <c r="A199" s="150" t="s">
        <v>44</v>
      </c>
      <c r="B199" s="168">
        <v>17113.009999999998</v>
      </c>
      <c r="C199" s="169">
        <v>13847.99</v>
      </c>
      <c r="D199" s="169">
        <v>14609.67</v>
      </c>
      <c r="E199" s="169">
        <v>13451.41</v>
      </c>
      <c r="F199" s="169">
        <v>14690.24</v>
      </c>
      <c r="G199" s="169">
        <v>14188.95</v>
      </c>
      <c r="H199" s="169">
        <v>14886.38</v>
      </c>
      <c r="I199" s="169">
        <v>15802.86</v>
      </c>
      <c r="J199" s="169">
        <v>15927.05</v>
      </c>
      <c r="K199" s="169">
        <v>13406.17</v>
      </c>
      <c r="L199" s="169">
        <v>14890.03</v>
      </c>
      <c r="M199" s="169">
        <v>14158.91</v>
      </c>
      <c r="N199" s="169">
        <v>13956.6</v>
      </c>
      <c r="O199" s="169">
        <v>15013.31</v>
      </c>
      <c r="P199" s="169">
        <v>15955.68</v>
      </c>
      <c r="Q199" s="169">
        <v>14827.22</v>
      </c>
      <c r="R199" s="169">
        <v>15870.6</v>
      </c>
      <c r="S199" s="169">
        <v>16652.13</v>
      </c>
      <c r="T199" s="169">
        <v>16607.650000000001</v>
      </c>
      <c r="U199" s="169">
        <v>14085.79</v>
      </c>
      <c r="V199" s="169">
        <v>15063.17</v>
      </c>
      <c r="W199" s="169">
        <v>15298.82</v>
      </c>
      <c r="X199" s="169">
        <v>15064.47</v>
      </c>
      <c r="Y199" s="169">
        <v>14907.93</v>
      </c>
      <c r="Z199" s="169">
        <v>15696.9</v>
      </c>
      <c r="AA199" s="169">
        <v>15350.06</v>
      </c>
      <c r="AB199" s="169">
        <v>15525.91</v>
      </c>
      <c r="AC199" s="169">
        <v>15610.65</v>
      </c>
      <c r="AD199" s="170">
        <v>16262.9</v>
      </c>
    </row>
    <row r="200" spans="1:30" x14ac:dyDescent="0.2">
      <c r="A200" s="150" t="s">
        <v>45</v>
      </c>
      <c r="B200" s="168">
        <v>2343.52</v>
      </c>
      <c r="C200" s="169">
        <v>2471.4499999999998</v>
      </c>
      <c r="D200" s="169">
        <v>2525.9699999999998</v>
      </c>
      <c r="E200" s="169">
        <v>2603.92</v>
      </c>
      <c r="F200" s="169">
        <v>2722.49</v>
      </c>
      <c r="G200" s="169">
        <v>2900.06</v>
      </c>
      <c r="H200" s="169">
        <v>3046.61</v>
      </c>
      <c r="I200" s="169">
        <v>3131.94</v>
      </c>
      <c r="J200" s="169">
        <v>3263.02</v>
      </c>
      <c r="K200" s="169">
        <v>3537.17</v>
      </c>
      <c r="L200" s="169">
        <v>3698.42</v>
      </c>
      <c r="M200" s="169">
        <v>3546.68</v>
      </c>
      <c r="N200" s="169">
        <v>3473.15</v>
      </c>
      <c r="O200" s="169">
        <v>3475.94</v>
      </c>
      <c r="P200" s="169">
        <v>3299.38</v>
      </c>
      <c r="Q200" s="169">
        <v>2769.62</v>
      </c>
      <c r="R200" s="169">
        <v>2827.01</v>
      </c>
      <c r="S200" s="169">
        <v>2862.07</v>
      </c>
      <c r="T200" s="169">
        <v>2555.31</v>
      </c>
      <c r="U200" s="169">
        <v>2132.1999999999998</v>
      </c>
      <c r="V200" s="169">
        <v>1911.47</v>
      </c>
      <c r="W200" s="169">
        <v>2053.4499999999998</v>
      </c>
      <c r="X200" s="169">
        <v>2086.1</v>
      </c>
      <c r="Y200" s="169">
        <v>2051.09</v>
      </c>
      <c r="Z200" s="169">
        <v>2008.44</v>
      </c>
      <c r="AA200" s="169">
        <v>1832.27</v>
      </c>
      <c r="AB200" s="169">
        <v>2039.81</v>
      </c>
      <c r="AC200" s="169">
        <v>2023.52</v>
      </c>
      <c r="AD200" s="170">
        <v>2043.61</v>
      </c>
    </row>
    <row r="201" spans="1:30" x14ac:dyDescent="0.2">
      <c r="A201" s="150" t="s">
        <v>46</v>
      </c>
      <c r="B201" s="168">
        <v>94803.49</v>
      </c>
      <c r="C201" s="169">
        <v>91156.61</v>
      </c>
      <c r="D201" s="169">
        <v>91455.360000000001</v>
      </c>
      <c r="E201" s="169">
        <v>92716.91</v>
      </c>
      <c r="F201" s="169">
        <v>98576.94</v>
      </c>
      <c r="G201" s="169">
        <v>96895.78</v>
      </c>
      <c r="H201" s="169">
        <v>95023.07</v>
      </c>
      <c r="I201" s="169">
        <v>95364.11</v>
      </c>
      <c r="J201" s="169">
        <v>81594.94</v>
      </c>
      <c r="K201" s="169">
        <v>73596.08</v>
      </c>
      <c r="L201" s="169">
        <v>76581.09</v>
      </c>
      <c r="M201" s="169">
        <v>73291.360000000001</v>
      </c>
      <c r="N201" s="169">
        <v>72050.789999999994</v>
      </c>
      <c r="O201" s="169">
        <v>76962.880000000005</v>
      </c>
      <c r="P201" s="169">
        <v>78888.539999999994</v>
      </c>
      <c r="Q201" s="169">
        <v>75633.42</v>
      </c>
      <c r="R201" s="169">
        <v>75800.81</v>
      </c>
      <c r="S201" s="169">
        <v>76959.789999999994</v>
      </c>
      <c r="T201" s="169">
        <v>73220.83</v>
      </c>
      <c r="U201" s="169">
        <v>65770.97</v>
      </c>
      <c r="V201" s="169">
        <v>62606.32</v>
      </c>
      <c r="W201" s="169">
        <v>62462.22</v>
      </c>
      <c r="X201" s="169">
        <v>61594.720000000001</v>
      </c>
      <c r="Y201" s="169">
        <v>61358.28</v>
      </c>
      <c r="Z201" s="169">
        <v>61255.839999999997</v>
      </c>
      <c r="AA201" s="169">
        <v>60242.19</v>
      </c>
      <c r="AB201" s="169">
        <v>62104.81</v>
      </c>
      <c r="AC201" s="169">
        <v>65628.06</v>
      </c>
      <c r="AD201" s="170">
        <v>64791.53</v>
      </c>
    </row>
    <row r="202" spans="1:30" x14ac:dyDescent="0.2">
      <c r="A202" s="150" t="s">
        <v>47</v>
      </c>
      <c r="B202" s="168">
        <v>963.29</v>
      </c>
      <c r="C202" s="169">
        <v>965.75</v>
      </c>
      <c r="D202" s="169">
        <v>573.67999999999995</v>
      </c>
      <c r="E202" s="169">
        <v>352.71</v>
      </c>
      <c r="F202" s="169">
        <v>598.91999999999996</v>
      </c>
      <c r="G202" s="169">
        <v>634.23</v>
      </c>
      <c r="H202" s="169">
        <v>650.04</v>
      </c>
      <c r="I202" s="169">
        <v>700.99</v>
      </c>
      <c r="J202" s="169">
        <v>754.14</v>
      </c>
      <c r="K202" s="169">
        <v>689.47</v>
      </c>
      <c r="L202" s="169">
        <v>694.88</v>
      </c>
      <c r="M202" s="169">
        <v>730.08</v>
      </c>
      <c r="N202" s="169">
        <v>552.29</v>
      </c>
      <c r="O202" s="169">
        <v>600.16</v>
      </c>
      <c r="P202" s="169">
        <v>740.72</v>
      </c>
      <c r="Q202" s="169">
        <v>726.69</v>
      </c>
      <c r="R202" s="169">
        <v>765.1</v>
      </c>
      <c r="S202" s="169">
        <v>958.38</v>
      </c>
      <c r="T202" s="169">
        <v>965.84</v>
      </c>
      <c r="U202" s="169">
        <v>476.59</v>
      </c>
      <c r="V202" s="169">
        <v>537.97</v>
      </c>
      <c r="W202" s="169">
        <v>661.67</v>
      </c>
      <c r="X202" s="169">
        <v>906.94</v>
      </c>
      <c r="Y202" s="169">
        <v>998.12</v>
      </c>
      <c r="Z202" s="169">
        <v>710.54</v>
      </c>
      <c r="AA202" s="169">
        <v>515.07000000000005</v>
      </c>
      <c r="AB202" s="169">
        <v>503.32</v>
      </c>
      <c r="AC202" s="169">
        <v>638.79</v>
      </c>
      <c r="AD202" s="170">
        <v>625.28</v>
      </c>
    </row>
    <row r="203" spans="1:30" x14ac:dyDescent="0.2">
      <c r="A203" s="150" t="s">
        <v>48</v>
      </c>
      <c r="B203" s="168">
        <v>3309.16</v>
      </c>
      <c r="C203" s="169">
        <v>3011.41</v>
      </c>
      <c r="D203" s="169">
        <v>2937.94</v>
      </c>
      <c r="E203" s="169">
        <v>2945.43</v>
      </c>
      <c r="F203" s="169">
        <v>3226.89</v>
      </c>
      <c r="G203" s="169">
        <v>3217.34</v>
      </c>
      <c r="H203" s="169">
        <v>3399.41</v>
      </c>
      <c r="I203" s="169">
        <v>3862.63</v>
      </c>
      <c r="J203" s="169">
        <v>3666.3</v>
      </c>
      <c r="K203" s="169">
        <v>3774.58</v>
      </c>
      <c r="L203" s="169">
        <v>4558.5200000000004</v>
      </c>
      <c r="M203" s="169">
        <v>4603.75</v>
      </c>
      <c r="N203" s="169">
        <v>4076.84</v>
      </c>
      <c r="O203" s="169">
        <v>3484.99</v>
      </c>
      <c r="P203" s="169">
        <v>3671.14</v>
      </c>
      <c r="Q203" s="169">
        <v>3967.37</v>
      </c>
      <c r="R203" s="169">
        <v>3890.46</v>
      </c>
      <c r="S203" s="169">
        <v>3941.85</v>
      </c>
      <c r="T203" s="169">
        <v>3654.5</v>
      </c>
      <c r="U203" s="169">
        <v>2799.28</v>
      </c>
      <c r="V203" s="169">
        <v>2577.8000000000002</v>
      </c>
      <c r="W203" s="169">
        <v>2462.21</v>
      </c>
      <c r="X203" s="169">
        <v>2668.53</v>
      </c>
      <c r="Y203" s="169">
        <v>2623.17</v>
      </c>
      <c r="Z203" s="169">
        <v>3037.16</v>
      </c>
      <c r="AA203" s="169">
        <v>3232.72</v>
      </c>
      <c r="AB203" s="169">
        <v>3467.07</v>
      </c>
      <c r="AC203" s="169">
        <v>3623.78</v>
      </c>
      <c r="AD203" s="170">
        <v>3508.5</v>
      </c>
    </row>
    <row r="204" spans="1:30" x14ac:dyDescent="0.2">
      <c r="A204" s="150" t="s">
        <v>49</v>
      </c>
      <c r="B204" s="168">
        <v>11277.14</v>
      </c>
      <c r="C204" s="169">
        <v>11213.59</v>
      </c>
      <c r="D204" s="169">
        <v>10644.27</v>
      </c>
      <c r="E204" s="169">
        <v>11095.23</v>
      </c>
      <c r="F204" s="169">
        <v>11686.78</v>
      </c>
      <c r="G204" s="169">
        <v>13603.11</v>
      </c>
      <c r="H204" s="169">
        <v>14371.56</v>
      </c>
      <c r="I204" s="169">
        <v>14852.33</v>
      </c>
      <c r="J204" s="169">
        <v>15569.5</v>
      </c>
      <c r="K204" s="169">
        <v>16406.07</v>
      </c>
      <c r="L204" s="169">
        <v>15193.13</v>
      </c>
      <c r="M204" s="169">
        <v>14592.36</v>
      </c>
      <c r="N204" s="169">
        <v>14778.45</v>
      </c>
      <c r="O204" s="169">
        <v>14539.11</v>
      </c>
      <c r="P204" s="169">
        <v>14690.42</v>
      </c>
      <c r="Q204" s="169">
        <v>15432.05</v>
      </c>
      <c r="R204" s="169">
        <v>12748.21</v>
      </c>
      <c r="S204" s="169">
        <v>13184.95</v>
      </c>
      <c r="T204" s="169">
        <v>13002.12</v>
      </c>
      <c r="U204" s="169">
        <v>11271.23</v>
      </c>
      <c r="V204" s="169">
        <v>11759.65</v>
      </c>
      <c r="W204" s="169">
        <v>10423.92</v>
      </c>
      <c r="X204" s="169">
        <v>11245.19</v>
      </c>
      <c r="Y204" s="169">
        <v>11965.72</v>
      </c>
      <c r="Z204" s="169">
        <v>12327.68</v>
      </c>
      <c r="AA204" s="169">
        <v>11995.25</v>
      </c>
      <c r="AB204" s="169">
        <v>12503.17</v>
      </c>
      <c r="AC204" s="169">
        <v>12793.63</v>
      </c>
      <c r="AD204" s="170">
        <v>12386.92</v>
      </c>
    </row>
    <row r="205" spans="1:30" x14ac:dyDescent="0.2">
      <c r="A205" s="150" t="s">
        <v>50</v>
      </c>
      <c r="B205" s="168">
        <v>29611.75</v>
      </c>
      <c r="C205" s="169">
        <v>28024.55</v>
      </c>
      <c r="D205" s="169">
        <v>26804.240000000002</v>
      </c>
      <c r="E205" s="169">
        <v>25645.69</v>
      </c>
      <c r="F205" s="169">
        <v>29903.05</v>
      </c>
      <c r="G205" s="169">
        <v>31723.41</v>
      </c>
      <c r="H205" s="169">
        <v>32784.49</v>
      </c>
      <c r="I205" s="169">
        <v>35129.69</v>
      </c>
      <c r="J205" s="169">
        <v>36873.5</v>
      </c>
      <c r="K205" s="169">
        <v>39794.550000000003</v>
      </c>
      <c r="L205" s="169">
        <v>41745.1</v>
      </c>
      <c r="M205" s="169">
        <v>38764.160000000003</v>
      </c>
      <c r="N205" s="169">
        <v>38012.53</v>
      </c>
      <c r="O205" s="169">
        <v>40780.07</v>
      </c>
      <c r="P205" s="169">
        <v>41700.519999999997</v>
      </c>
      <c r="Q205" s="169">
        <v>44408.03</v>
      </c>
      <c r="R205" s="169">
        <v>47402.37</v>
      </c>
      <c r="S205" s="169">
        <v>48927.11</v>
      </c>
      <c r="T205" s="169">
        <v>45870.61</v>
      </c>
      <c r="U205" s="169">
        <v>39110.9</v>
      </c>
      <c r="V205" s="169">
        <v>40220.800000000003</v>
      </c>
      <c r="W205" s="169">
        <v>37304</v>
      </c>
      <c r="X205" s="169">
        <v>35659.089999999997</v>
      </c>
      <c r="Y205" s="169">
        <v>34510.25</v>
      </c>
      <c r="Z205" s="169">
        <v>36331.449999999997</v>
      </c>
      <c r="AA205" s="169">
        <v>30904.45</v>
      </c>
      <c r="AB205" s="169">
        <v>30431.42</v>
      </c>
      <c r="AC205" s="169">
        <v>28146.91</v>
      </c>
      <c r="AD205" s="170">
        <v>27756.34</v>
      </c>
    </row>
    <row r="206" spans="1:30" x14ac:dyDescent="0.2">
      <c r="A206" s="150" t="s">
        <v>51</v>
      </c>
      <c r="B206" s="168">
        <v>67255.59</v>
      </c>
      <c r="C206" s="169">
        <v>67387.56</v>
      </c>
      <c r="D206" s="169">
        <v>65259.59</v>
      </c>
      <c r="E206" s="169">
        <v>62875.64</v>
      </c>
      <c r="F206" s="169">
        <v>63931.42</v>
      </c>
      <c r="G206" s="169">
        <v>63874.73</v>
      </c>
      <c r="H206" s="169">
        <v>64369.919999999998</v>
      </c>
      <c r="I206" s="169">
        <v>65073.33</v>
      </c>
      <c r="J206" s="169">
        <v>59539.05</v>
      </c>
      <c r="K206" s="169">
        <v>55243.98</v>
      </c>
      <c r="L206" s="169">
        <v>53944.73</v>
      </c>
      <c r="M206" s="169">
        <v>53883.68</v>
      </c>
      <c r="N206" s="169">
        <v>53914.01</v>
      </c>
      <c r="O206" s="169">
        <v>54665.79</v>
      </c>
      <c r="P206" s="169">
        <v>53347.69</v>
      </c>
      <c r="Q206" s="169">
        <v>53296.83</v>
      </c>
      <c r="R206" s="169">
        <v>52277.66</v>
      </c>
      <c r="S206" s="169">
        <v>52755.3</v>
      </c>
      <c r="T206" s="169">
        <v>50592.89</v>
      </c>
      <c r="U206" s="169">
        <v>45675.03</v>
      </c>
      <c r="V206" s="169">
        <v>47195.35</v>
      </c>
      <c r="W206" s="169">
        <v>46673.81</v>
      </c>
      <c r="X206" s="169">
        <v>44652.68</v>
      </c>
      <c r="Y206" s="169">
        <v>44808.160000000003</v>
      </c>
      <c r="Z206" s="169">
        <v>44413.57</v>
      </c>
      <c r="AA206" s="169">
        <v>43622.78</v>
      </c>
      <c r="AB206" s="169">
        <v>43471.66</v>
      </c>
      <c r="AC206" s="169">
        <v>43275.58</v>
      </c>
      <c r="AD206" s="170">
        <v>40690.910000000003</v>
      </c>
    </row>
    <row r="207" spans="1:30" x14ac:dyDescent="0.2">
      <c r="A207" s="150" t="s">
        <v>52</v>
      </c>
      <c r="B207" s="168">
        <v>4669.7</v>
      </c>
      <c r="C207" s="169">
        <v>3532.58</v>
      </c>
      <c r="D207" s="169">
        <v>2918.47</v>
      </c>
      <c r="E207" s="169">
        <v>2395.86</v>
      </c>
      <c r="F207" s="169">
        <v>2645.65</v>
      </c>
      <c r="G207" s="169">
        <v>2461.83</v>
      </c>
      <c r="H207" s="169">
        <v>2450.29</v>
      </c>
      <c r="I207" s="169">
        <v>2676.19</v>
      </c>
      <c r="J207" s="169">
        <v>2420.39</v>
      </c>
      <c r="K207" s="169">
        <v>2838.5</v>
      </c>
      <c r="L207" s="169">
        <v>3132.26</v>
      </c>
      <c r="M207" s="169">
        <v>3123.47</v>
      </c>
      <c r="N207" s="169">
        <v>3098.4</v>
      </c>
      <c r="O207" s="169">
        <v>3127.49</v>
      </c>
      <c r="P207" s="169">
        <v>3490.06</v>
      </c>
      <c r="Q207" s="169">
        <v>3520.26</v>
      </c>
      <c r="R207" s="169">
        <v>3663.38</v>
      </c>
      <c r="S207" s="169">
        <v>3833.51</v>
      </c>
      <c r="T207" s="169">
        <v>3801.07</v>
      </c>
      <c r="U207" s="169">
        <v>3072.35</v>
      </c>
      <c r="V207" s="169">
        <v>3317.09</v>
      </c>
      <c r="W207" s="169">
        <v>3156.62</v>
      </c>
      <c r="X207" s="169">
        <v>2879.42</v>
      </c>
      <c r="Y207" s="169">
        <v>2626.15</v>
      </c>
      <c r="Z207" s="169">
        <v>2751.94</v>
      </c>
      <c r="AA207" s="169">
        <v>2823.19</v>
      </c>
      <c r="AB207" s="169">
        <v>2488.96</v>
      </c>
      <c r="AC207" s="169">
        <v>2738.02</v>
      </c>
      <c r="AD207" s="170">
        <v>2590.9</v>
      </c>
    </row>
    <row r="208" spans="1:30" x14ac:dyDescent="0.2">
      <c r="A208" s="150" t="s">
        <v>53</v>
      </c>
      <c r="B208" s="168">
        <v>40483.79</v>
      </c>
      <c r="C208" s="169">
        <v>40025.949999999997</v>
      </c>
      <c r="D208" s="169">
        <v>39421.03</v>
      </c>
      <c r="E208" s="169">
        <v>36460.559999999998</v>
      </c>
      <c r="F208" s="169">
        <v>35081.86</v>
      </c>
      <c r="G208" s="169">
        <v>38374.25</v>
      </c>
      <c r="H208" s="169">
        <v>35352.81</v>
      </c>
      <c r="I208" s="169">
        <v>35912.26</v>
      </c>
      <c r="J208" s="169">
        <v>36539.919999999998</v>
      </c>
      <c r="K208" s="169">
        <v>37041.57</v>
      </c>
      <c r="L208" s="169">
        <v>39197.81</v>
      </c>
      <c r="M208" s="169">
        <v>41134.53</v>
      </c>
      <c r="N208" s="169">
        <v>41551.49</v>
      </c>
      <c r="O208" s="169">
        <v>43263.1</v>
      </c>
      <c r="P208" s="169">
        <v>46373.51</v>
      </c>
      <c r="Q208" s="169">
        <v>47262.95</v>
      </c>
      <c r="R208" s="169">
        <v>43462.71</v>
      </c>
      <c r="S208" s="169">
        <v>43613.63</v>
      </c>
      <c r="T208" s="169">
        <v>41163.089999999997</v>
      </c>
      <c r="U208" s="169">
        <v>36011.839999999997</v>
      </c>
      <c r="V208" s="169">
        <v>37069.089999999997</v>
      </c>
      <c r="W208" s="169">
        <v>37355.33</v>
      </c>
      <c r="X208" s="169">
        <v>34607.75</v>
      </c>
      <c r="Y208" s="169">
        <v>33630.79</v>
      </c>
      <c r="Z208" s="169">
        <v>33245.269999999997</v>
      </c>
      <c r="AA208" s="169">
        <v>33264.61</v>
      </c>
      <c r="AB208" s="169">
        <v>33476.519999999997</v>
      </c>
      <c r="AC208" s="169">
        <v>33939.08</v>
      </c>
      <c r="AD208" s="170">
        <v>34724.28</v>
      </c>
    </row>
    <row r="209" spans="1:30" x14ac:dyDescent="0.2">
      <c r="A209" s="150" t="s">
        <v>54</v>
      </c>
      <c r="B209" s="168">
        <v>853.25</v>
      </c>
      <c r="C209" s="169">
        <v>828.32</v>
      </c>
      <c r="D209" s="169">
        <v>911.33</v>
      </c>
      <c r="E209" s="169">
        <v>975.58</v>
      </c>
      <c r="F209" s="169">
        <v>1021.15</v>
      </c>
      <c r="G209" s="169">
        <v>992.65</v>
      </c>
      <c r="H209" s="169">
        <v>1055.3800000000001</v>
      </c>
      <c r="I209" s="169">
        <v>1027.8800000000001</v>
      </c>
      <c r="J209" s="169">
        <v>989.74</v>
      </c>
      <c r="K209" s="169">
        <v>1011.33</v>
      </c>
      <c r="L209" s="169">
        <v>1053.93</v>
      </c>
      <c r="M209" s="169">
        <v>1044.3599999999999</v>
      </c>
      <c r="N209" s="169">
        <v>1092.02</v>
      </c>
      <c r="O209" s="169">
        <v>1105.82</v>
      </c>
      <c r="P209" s="169">
        <v>1197.75</v>
      </c>
      <c r="Q209" s="169">
        <v>1218.04</v>
      </c>
      <c r="R209" s="169">
        <v>1231.32</v>
      </c>
      <c r="S209" s="169">
        <v>1258.23</v>
      </c>
      <c r="T209" s="169">
        <v>1259.5899999999999</v>
      </c>
      <c r="U209" s="169">
        <v>1094.8599999999999</v>
      </c>
      <c r="V209" s="169">
        <v>969.23</v>
      </c>
      <c r="W209" s="169">
        <v>925.44</v>
      </c>
      <c r="X209" s="169">
        <v>885.96</v>
      </c>
      <c r="Y209" s="169">
        <v>1113.3</v>
      </c>
      <c r="Z209" s="169">
        <v>1329.63</v>
      </c>
      <c r="AA209" s="169">
        <v>1243.3900000000001</v>
      </c>
      <c r="AB209" s="169">
        <v>1262.44</v>
      </c>
      <c r="AC209" s="169">
        <v>1316.63</v>
      </c>
      <c r="AD209" s="170">
        <v>1255.77</v>
      </c>
    </row>
    <row r="210" spans="1:30" x14ac:dyDescent="0.2">
      <c r="A210" s="150" t="s">
        <v>55</v>
      </c>
      <c r="B210" s="168">
        <v>654.30999999999995</v>
      </c>
      <c r="C210" s="169">
        <v>586.70000000000005</v>
      </c>
      <c r="D210" s="169">
        <v>306.42</v>
      </c>
      <c r="E210" s="169">
        <v>147.99</v>
      </c>
      <c r="F210" s="169">
        <v>195.34</v>
      </c>
      <c r="G210" s="169">
        <v>210.92</v>
      </c>
      <c r="H210" s="169">
        <v>221.96</v>
      </c>
      <c r="I210" s="169">
        <v>238.01</v>
      </c>
      <c r="J210" s="169">
        <v>246.72</v>
      </c>
      <c r="K210" s="169">
        <v>282.38</v>
      </c>
      <c r="L210" s="169">
        <v>234.55</v>
      </c>
      <c r="M210" s="169">
        <v>260.16000000000003</v>
      </c>
      <c r="N210" s="169">
        <v>274.67</v>
      </c>
      <c r="O210" s="169">
        <v>292.41000000000003</v>
      </c>
      <c r="P210" s="169">
        <v>325.56</v>
      </c>
      <c r="Q210" s="169">
        <v>319.54000000000002</v>
      </c>
      <c r="R210" s="169">
        <v>377.49</v>
      </c>
      <c r="S210" s="169">
        <v>403.68</v>
      </c>
      <c r="T210" s="169">
        <v>418.97</v>
      </c>
      <c r="U210" s="169">
        <v>421.24</v>
      </c>
      <c r="V210" s="169">
        <v>700.16</v>
      </c>
      <c r="W210" s="169">
        <v>801.03</v>
      </c>
      <c r="X210" s="169">
        <v>863.82</v>
      </c>
      <c r="Y210" s="169">
        <v>809.33</v>
      </c>
      <c r="Z210" s="169">
        <v>824.85</v>
      </c>
      <c r="AA210" s="169">
        <v>755.42</v>
      </c>
      <c r="AB210" s="169">
        <v>657.19</v>
      </c>
      <c r="AC210" s="169">
        <v>736.98</v>
      </c>
      <c r="AD210" s="170">
        <v>860.73</v>
      </c>
    </row>
    <row r="211" spans="1:30" x14ac:dyDescent="0.2">
      <c r="A211" s="150" t="s">
        <v>56</v>
      </c>
      <c r="B211" s="168">
        <v>4464.32</v>
      </c>
      <c r="C211" s="169">
        <v>4494.28</v>
      </c>
      <c r="D211" s="169">
        <v>2652.51</v>
      </c>
      <c r="E211" s="169">
        <v>1725</v>
      </c>
      <c r="F211" s="169">
        <v>1920.27</v>
      </c>
      <c r="G211" s="169">
        <v>2202.6999999999998</v>
      </c>
      <c r="H211" s="169">
        <v>2595.2800000000002</v>
      </c>
      <c r="I211" s="169">
        <v>2560.36</v>
      </c>
      <c r="J211" s="169">
        <v>2967.89</v>
      </c>
      <c r="K211" s="169">
        <v>2905.68</v>
      </c>
      <c r="L211" s="169">
        <v>3062.51</v>
      </c>
      <c r="M211" s="169">
        <v>3307.5</v>
      </c>
      <c r="N211" s="169">
        <v>3478.75</v>
      </c>
      <c r="O211" s="169">
        <v>3558.01</v>
      </c>
      <c r="P211" s="169">
        <v>3745.49</v>
      </c>
      <c r="Q211" s="169">
        <v>4010.36</v>
      </c>
      <c r="R211" s="169">
        <v>4292.78</v>
      </c>
      <c r="S211" s="169">
        <v>6114.65</v>
      </c>
      <c r="T211" s="169">
        <v>5450.39</v>
      </c>
      <c r="U211" s="169">
        <v>2278.35</v>
      </c>
      <c r="V211" s="169">
        <v>2216.0500000000002</v>
      </c>
      <c r="W211" s="169">
        <v>3692.79</v>
      </c>
      <c r="X211" s="169">
        <v>3546.43</v>
      </c>
      <c r="Y211" s="169">
        <v>2984.62</v>
      </c>
      <c r="Z211" s="169">
        <v>3166.32</v>
      </c>
      <c r="AA211" s="169">
        <v>3486.87</v>
      </c>
      <c r="AB211" s="169">
        <v>3308.93</v>
      </c>
      <c r="AC211" s="169">
        <v>3623.82</v>
      </c>
      <c r="AD211" s="170">
        <v>3158.58</v>
      </c>
    </row>
    <row r="212" spans="1:30" x14ac:dyDescent="0.2">
      <c r="A212" s="150" t="s">
        <v>57</v>
      </c>
      <c r="B212" s="168">
        <v>1639.38</v>
      </c>
      <c r="C212" s="169">
        <v>1560.83</v>
      </c>
      <c r="D212" s="169">
        <v>1495</v>
      </c>
      <c r="E212" s="169">
        <v>1479.75</v>
      </c>
      <c r="F212" s="169">
        <v>1388.05</v>
      </c>
      <c r="G212" s="169">
        <v>1028.74</v>
      </c>
      <c r="H212" s="169">
        <v>974.78</v>
      </c>
      <c r="I212" s="169">
        <v>867.65</v>
      </c>
      <c r="J212" s="169">
        <v>710.23</v>
      </c>
      <c r="K212" s="169">
        <v>750.63</v>
      </c>
      <c r="L212" s="169">
        <v>781.18</v>
      </c>
      <c r="M212" s="169">
        <v>730.88</v>
      </c>
      <c r="N212" s="169">
        <v>752.16</v>
      </c>
      <c r="O212" s="169">
        <v>697.18</v>
      </c>
      <c r="P212" s="169">
        <v>755.23</v>
      </c>
      <c r="Q212" s="169">
        <v>726.08</v>
      </c>
      <c r="R212" s="169">
        <v>780.12</v>
      </c>
      <c r="S212" s="169">
        <v>776.03</v>
      </c>
      <c r="T212" s="169">
        <v>721.51</v>
      </c>
      <c r="U212" s="169">
        <v>650.91</v>
      </c>
      <c r="V212" s="169">
        <v>675.77</v>
      </c>
      <c r="W212" s="169">
        <v>692.07</v>
      </c>
      <c r="X212" s="169">
        <v>632.80999999999995</v>
      </c>
      <c r="Y212" s="169">
        <v>616</v>
      </c>
      <c r="Z212" s="169">
        <v>632.61</v>
      </c>
      <c r="AA212" s="169">
        <v>625.11</v>
      </c>
      <c r="AB212" s="169">
        <v>650.69000000000005</v>
      </c>
      <c r="AC212" s="169">
        <v>659.63</v>
      </c>
      <c r="AD212" s="170">
        <v>662.58</v>
      </c>
    </row>
    <row r="213" spans="1:30" x14ac:dyDescent="0.2">
      <c r="A213" s="150" t="s">
        <v>58</v>
      </c>
      <c r="B213" s="168">
        <v>11809.21</v>
      </c>
      <c r="C213" s="169">
        <v>8073.05</v>
      </c>
      <c r="D213" s="169">
        <v>6343.02</v>
      </c>
      <c r="E213" s="169">
        <v>7195.03</v>
      </c>
      <c r="F213" s="169">
        <v>8691.07</v>
      </c>
      <c r="G213" s="169">
        <v>8257.9500000000007</v>
      </c>
      <c r="H213" s="169">
        <v>8609.3799999999992</v>
      </c>
      <c r="I213" s="169">
        <v>7982.94</v>
      </c>
      <c r="J213" s="169">
        <v>7599.06</v>
      </c>
      <c r="K213" s="169">
        <v>7533.56</v>
      </c>
      <c r="L213" s="169">
        <v>8298.33</v>
      </c>
      <c r="M213" s="169">
        <v>8213.82</v>
      </c>
      <c r="N213" s="169">
        <v>7636.32</v>
      </c>
      <c r="O213" s="169">
        <v>7757.8</v>
      </c>
      <c r="P213" s="169">
        <v>8497.8700000000008</v>
      </c>
      <c r="Q213" s="169">
        <v>9141.32</v>
      </c>
      <c r="R213" s="169">
        <v>8696.73</v>
      </c>
      <c r="S213" s="169">
        <v>8510.68</v>
      </c>
      <c r="T213" s="169">
        <v>7286.3</v>
      </c>
      <c r="U213" s="169">
        <v>6260.74</v>
      </c>
      <c r="V213" s="169">
        <v>6454.36</v>
      </c>
      <c r="W213" s="169">
        <v>6537.86</v>
      </c>
      <c r="X213" s="169">
        <v>6019.47</v>
      </c>
      <c r="Y213" s="169">
        <v>5453.94</v>
      </c>
      <c r="Z213" s="169">
        <v>6444.23</v>
      </c>
      <c r="AA213" s="169">
        <v>7307.87</v>
      </c>
      <c r="AB213" s="169">
        <v>6454.64</v>
      </c>
      <c r="AC213" s="169">
        <v>7332.46</v>
      </c>
      <c r="AD213" s="170">
        <v>7111.69</v>
      </c>
    </row>
    <row r="214" spans="1:30" x14ac:dyDescent="0.2">
      <c r="A214" s="150" t="s">
        <v>59</v>
      </c>
      <c r="B214" s="168">
        <v>7.78</v>
      </c>
      <c r="C214" s="169">
        <v>8.01</v>
      </c>
      <c r="D214" s="169">
        <v>9.02</v>
      </c>
      <c r="E214" s="169">
        <v>9.0399999999999991</v>
      </c>
      <c r="F214" s="169">
        <v>9.32</v>
      </c>
      <c r="G214" s="169">
        <v>9.2899999999999991</v>
      </c>
      <c r="H214" s="169">
        <v>9.09</v>
      </c>
      <c r="I214" s="169">
        <v>9.3000000000000007</v>
      </c>
      <c r="J214" s="169">
        <v>8.73</v>
      </c>
      <c r="K214" s="169">
        <v>8.15</v>
      </c>
      <c r="L214" s="169">
        <v>14.99</v>
      </c>
      <c r="M214" s="169">
        <v>19.100000000000001</v>
      </c>
      <c r="N214" s="169">
        <v>22.97</v>
      </c>
      <c r="O214" s="169">
        <v>24.86</v>
      </c>
      <c r="P214" s="169">
        <v>37.5</v>
      </c>
      <c r="Q214" s="169">
        <v>51.86</v>
      </c>
      <c r="R214" s="169">
        <v>92.32</v>
      </c>
      <c r="S214" s="169">
        <v>113.98</v>
      </c>
      <c r="T214" s="169">
        <v>133.56</v>
      </c>
      <c r="U214" s="169">
        <v>158.4</v>
      </c>
      <c r="V214" s="169">
        <v>174.48</v>
      </c>
      <c r="W214" s="169">
        <v>205.85</v>
      </c>
      <c r="X214" s="169">
        <v>240.36</v>
      </c>
      <c r="Y214" s="169">
        <v>267.72000000000003</v>
      </c>
      <c r="Z214" s="169">
        <v>284.52999999999997</v>
      </c>
      <c r="AA214" s="169">
        <v>302.86</v>
      </c>
      <c r="AB214" s="169">
        <v>318.61</v>
      </c>
      <c r="AC214" s="169">
        <v>375.79</v>
      </c>
      <c r="AD214" s="170">
        <v>418.36</v>
      </c>
    </row>
    <row r="215" spans="1:30" x14ac:dyDescent="0.2">
      <c r="A215" s="150" t="s">
        <v>60</v>
      </c>
      <c r="B215" s="168">
        <v>22924.42</v>
      </c>
      <c r="C215" s="169">
        <v>21742.720000000001</v>
      </c>
      <c r="D215" s="169">
        <v>22818.26</v>
      </c>
      <c r="E215" s="169">
        <v>23954.54</v>
      </c>
      <c r="F215" s="169">
        <v>25926.06</v>
      </c>
      <c r="G215" s="169">
        <v>24969.65</v>
      </c>
      <c r="H215" s="169">
        <v>26890.3</v>
      </c>
      <c r="I215" s="169">
        <v>27938.83</v>
      </c>
      <c r="J215" s="169">
        <v>28907.66</v>
      </c>
      <c r="K215" s="169">
        <v>22628.87</v>
      </c>
      <c r="L215" s="169">
        <v>21698.3</v>
      </c>
      <c r="M215" s="169">
        <v>17728.689999999999</v>
      </c>
      <c r="N215" s="169">
        <v>17796.63</v>
      </c>
      <c r="O215" s="169">
        <v>15886.31</v>
      </c>
      <c r="P215" s="169">
        <v>16578.45</v>
      </c>
      <c r="Q215" s="169">
        <v>16537.55</v>
      </c>
      <c r="R215" s="169">
        <v>16482.439999999999</v>
      </c>
      <c r="S215" s="169">
        <v>15345.09</v>
      </c>
      <c r="T215" s="169">
        <v>11603.59</v>
      </c>
      <c r="U215" s="169">
        <v>11283.9</v>
      </c>
      <c r="V215" s="169">
        <v>11882.88</v>
      </c>
      <c r="W215" s="169">
        <v>11753.03</v>
      </c>
      <c r="X215" s="169">
        <v>11388.25</v>
      </c>
      <c r="Y215" s="169">
        <v>11015.98</v>
      </c>
      <c r="Z215" s="169">
        <v>10445.049999999999</v>
      </c>
      <c r="AA215" s="169">
        <v>10902.41</v>
      </c>
      <c r="AB215" s="169">
        <v>10398.75</v>
      </c>
      <c r="AC215" s="169">
        <v>10821.44</v>
      </c>
      <c r="AD215" s="170">
        <v>11207.74</v>
      </c>
    </row>
    <row r="216" spans="1:30" x14ac:dyDescent="0.2">
      <c r="A216" s="150" t="s">
        <v>61</v>
      </c>
      <c r="B216" s="168">
        <v>13662.34</v>
      </c>
      <c r="C216" s="169">
        <v>13695.98</v>
      </c>
      <c r="D216" s="169">
        <v>12053.42</v>
      </c>
      <c r="E216" s="169">
        <v>12004</v>
      </c>
      <c r="F216" s="169">
        <v>12738.74</v>
      </c>
      <c r="G216" s="169">
        <v>13604.92</v>
      </c>
      <c r="H216" s="169">
        <v>13057.12</v>
      </c>
      <c r="I216" s="169">
        <v>14219.02</v>
      </c>
      <c r="J216" s="169">
        <v>13864.92</v>
      </c>
      <c r="K216" s="169">
        <v>13647.4</v>
      </c>
      <c r="L216" s="169">
        <v>14610.27</v>
      </c>
      <c r="M216" s="169">
        <v>14487.84</v>
      </c>
      <c r="N216" s="169">
        <v>15129.51</v>
      </c>
      <c r="O216" s="169">
        <v>15270.72</v>
      </c>
      <c r="P216" s="169">
        <v>14809.73</v>
      </c>
      <c r="Q216" s="169">
        <v>15630.52</v>
      </c>
      <c r="R216" s="169">
        <v>16286.79</v>
      </c>
      <c r="S216" s="169">
        <v>16964.02</v>
      </c>
      <c r="T216" s="169">
        <v>17290.89</v>
      </c>
      <c r="U216" s="169">
        <v>13918.24</v>
      </c>
      <c r="V216" s="169">
        <v>15923.56</v>
      </c>
      <c r="W216" s="169">
        <v>15965.62</v>
      </c>
      <c r="X216" s="169">
        <v>15565.42</v>
      </c>
      <c r="Y216" s="169">
        <v>15884.9</v>
      </c>
      <c r="Z216" s="169">
        <v>16008.92</v>
      </c>
      <c r="AA216" s="169">
        <v>16585.23</v>
      </c>
      <c r="AB216" s="169">
        <v>16383.29</v>
      </c>
      <c r="AC216" s="169">
        <v>17209.27</v>
      </c>
      <c r="AD216" s="170">
        <v>15613.09</v>
      </c>
    </row>
    <row r="217" spans="1:30" x14ac:dyDescent="0.2">
      <c r="A217" s="150" t="s">
        <v>62</v>
      </c>
      <c r="B217" s="168">
        <v>22621.18</v>
      </c>
      <c r="C217" s="169">
        <v>19904.57</v>
      </c>
      <c r="D217" s="169">
        <v>19207.599999999999</v>
      </c>
      <c r="E217" s="169">
        <v>19276.150000000001</v>
      </c>
      <c r="F217" s="169">
        <v>21536.13</v>
      </c>
      <c r="G217" s="169">
        <v>22955.85</v>
      </c>
      <c r="H217" s="169">
        <v>22131.15</v>
      </c>
      <c r="I217" s="169">
        <v>23014.2</v>
      </c>
      <c r="J217" s="169">
        <v>21394.82</v>
      </c>
      <c r="K217" s="169">
        <v>20417.28</v>
      </c>
      <c r="L217" s="169">
        <v>23168.85</v>
      </c>
      <c r="M217" s="169">
        <v>21758.400000000001</v>
      </c>
      <c r="N217" s="169">
        <v>20408.400000000001</v>
      </c>
      <c r="O217" s="169">
        <v>23299.97</v>
      </c>
      <c r="P217" s="169">
        <v>24931.7</v>
      </c>
      <c r="Q217" s="169">
        <v>24872.82</v>
      </c>
      <c r="R217" s="169">
        <v>27278.51</v>
      </c>
      <c r="S217" s="169">
        <v>29681.51</v>
      </c>
      <c r="T217" s="169">
        <v>28375.39</v>
      </c>
      <c r="U217" s="169">
        <v>21611.78</v>
      </c>
      <c r="V217" s="169">
        <v>24151.31</v>
      </c>
      <c r="W217" s="169">
        <v>26971.53</v>
      </c>
      <c r="X217" s="169">
        <v>25959.43</v>
      </c>
      <c r="Y217" s="169">
        <v>25654.93</v>
      </c>
      <c r="Z217" s="169">
        <v>27340.95</v>
      </c>
      <c r="AA217" s="169">
        <v>27821.99</v>
      </c>
      <c r="AB217" s="169">
        <v>25557.14</v>
      </c>
      <c r="AC217" s="169">
        <v>26117.58</v>
      </c>
      <c r="AD217" s="170">
        <v>24891.89</v>
      </c>
    </row>
    <row r="218" spans="1:30" x14ac:dyDescent="0.2">
      <c r="A218" s="150" t="s">
        <v>63</v>
      </c>
      <c r="B218" s="168">
        <v>6204.87</v>
      </c>
      <c r="C218" s="169">
        <v>6092.65</v>
      </c>
      <c r="D218" s="169">
        <v>5855.22</v>
      </c>
      <c r="E218" s="169">
        <v>5728.77</v>
      </c>
      <c r="F218" s="169">
        <v>5779.6</v>
      </c>
      <c r="G218" s="169">
        <v>6640.59</v>
      </c>
      <c r="H218" s="169">
        <v>6716.67</v>
      </c>
      <c r="I218" s="169">
        <v>7123.02</v>
      </c>
      <c r="J218" s="169">
        <v>7279.94</v>
      </c>
      <c r="K218" s="169">
        <v>7668.74</v>
      </c>
      <c r="L218" s="169">
        <v>7962.32</v>
      </c>
      <c r="M218" s="169">
        <v>7304.41</v>
      </c>
      <c r="N218" s="169">
        <v>7564.35</v>
      </c>
      <c r="O218" s="169">
        <v>7634.51</v>
      </c>
      <c r="P218" s="169">
        <v>8358.66</v>
      </c>
      <c r="Q218" s="169">
        <v>8376.1200000000008</v>
      </c>
      <c r="R218" s="169">
        <v>8158.82</v>
      </c>
      <c r="S218" s="169">
        <v>9011.7000000000007</v>
      </c>
      <c r="T218" s="169">
        <v>8820.84</v>
      </c>
      <c r="U218" s="169">
        <v>7127.51</v>
      </c>
      <c r="V218" s="169">
        <v>7586.48</v>
      </c>
      <c r="W218" s="169">
        <v>7001.44</v>
      </c>
      <c r="X218" s="169">
        <v>6751.35</v>
      </c>
      <c r="Y218" s="169">
        <v>7244.36</v>
      </c>
      <c r="Z218" s="169">
        <v>7728.61</v>
      </c>
      <c r="AA218" s="169">
        <v>7813.59</v>
      </c>
      <c r="AB218" s="169">
        <v>7275.98</v>
      </c>
      <c r="AC218" s="169">
        <v>7768.23</v>
      </c>
      <c r="AD218" s="170">
        <v>7442.23</v>
      </c>
    </row>
    <row r="219" spans="1:30" x14ac:dyDescent="0.2">
      <c r="A219" s="150" t="s">
        <v>64</v>
      </c>
      <c r="B219" s="168">
        <v>31392</v>
      </c>
      <c r="C219" s="169">
        <v>22762.13</v>
      </c>
      <c r="D219" s="169">
        <v>19855.39</v>
      </c>
      <c r="E219" s="169">
        <v>20398.259999999998</v>
      </c>
      <c r="F219" s="169">
        <v>20454.919999999998</v>
      </c>
      <c r="G219" s="169">
        <v>23683.65</v>
      </c>
      <c r="H219" s="169">
        <v>23099.19</v>
      </c>
      <c r="I219" s="169">
        <v>21424.43</v>
      </c>
      <c r="J219" s="169">
        <v>20256.68</v>
      </c>
      <c r="K219" s="169">
        <v>17597.689999999999</v>
      </c>
      <c r="L219" s="169">
        <v>18879.62</v>
      </c>
      <c r="M219" s="169">
        <v>18318.29</v>
      </c>
      <c r="N219" s="169">
        <v>19211.11</v>
      </c>
      <c r="O219" s="169">
        <v>19930.79</v>
      </c>
      <c r="P219" s="169">
        <v>22113.99</v>
      </c>
      <c r="Q219" s="169">
        <v>22065.93</v>
      </c>
      <c r="R219" s="169">
        <v>21548.36</v>
      </c>
      <c r="S219" s="169">
        <v>21757.5</v>
      </c>
      <c r="T219" s="169">
        <v>18486.759999999998</v>
      </c>
      <c r="U219" s="169">
        <v>12303.69</v>
      </c>
      <c r="V219" s="169">
        <v>14181.36</v>
      </c>
      <c r="W219" s="169">
        <v>14867.46</v>
      </c>
      <c r="X219" s="169">
        <v>13546.23</v>
      </c>
      <c r="Y219" s="169">
        <v>11769.05</v>
      </c>
      <c r="Z219" s="169">
        <v>12471.06</v>
      </c>
      <c r="AA219" s="169">
        <v>12668.8</v>
      </c>
      <c r="AB219" s="169">
        <v>12871.25</v>
      </c>
      <c r="AC219" s="169">
        <v>13129.11</v>
      </c>
      <c r="AD219" s="170">
        <v>13445.65</v>
      </c>
    </row>
    <row r="220" spans="1:30" x14ac:dyDescent="0.2">
      <c r="A220" s="150" t="s">
        <v>65</v>
      </c>
      <c r="B220" s="168">
        <v>1392.86</v>
      </c>
      <c r="C220" s="169">
        <v>1073.96</v>
      </c>
      <c r="D220" s="169">
        <v>1063.72</v>
      </c>
      <c r="E220" s="169">
        <v>893.05</v>
      </c>
      <c r="F220" s="169">
        <v>1068.7</v>
      </c>
      <c r="G220" s="169">
        <v>1073.05</v>
      </c>
      <c r="H220" s="169">
        <v>1074.4000000000001</v>
      </c>
      <c r="I220" s="169">
        <v>1113.8</v>
      </c>
      <c r="J220" s="169">
        <v>1092.82</v>
      </c>
      <c r="K220" s="169">
        <v>1117.3399999999999</v>
      </c>
      <c r="L220" s="169">
        <v>1162.5</v>
      </c>
      <c r="M220" s="169">
        <v>1219.1199999999999</v>
      </c>
      <c r="N220" s="169">
        <v>1228.3900000000001</v>
      </c>
      <c r="O220" s="169">
        <v>1297.93</v>
      </c>
      <c r="P220" s="169">
        <v>1351.46</v>
      </c>
      <c r="Q220" s="169">
        <v>1427.39</v>
      </c>
      <c r="R220" s="169">
        <v>1472.65</v>
      </c>
      <c r="S220" s="169">
        <v>1479.99</v>
      </c>
      <c r="T220" s="169">
        <v>1344.52</v>
      </c>
      <c r="U220" s="169">
        <v>1010.34</v>
      </c>
      <c r="V220" s="169">
        <v>1013.1</v>
      </c>
      <c r="W220" s="169">
        <v>1028.45</v>
      </c>
      <c r="X220" s="169">
        <v>1056.1500000000001</v>
      </c>
      <c r="Y220" s="169">
        <v>1121.47</v>
      </c>
      <c r="Z220" s="169">
        <v>1160.94</v>
      </c>
      <c r="AA220" s="169">
        <v>1144.49</v>
      </c>
      <c r="AB220" s="169">
        <v>1143.23</v>
      </c>
      <c r="AC220" s="169">
        <v>1190.1099999999999</v>
      </c>
      <c r="AD220" s="170">
        <v>1186.5899999999999</v>
      </c>
    </row>
    <row r="221" spans="1:30" x14ac:dyDescent="0.2">
      <c r="A221" s="150" t="s">
        <v>66</v>
      </c>
      <c r="B221" s="168">
        <v>9858.4500000000007</v>
      </c>
      <c r="C221" s="169">
        <v>7664.64</v>
      </c>
      <c r="D221" s="169">
        <v>7299.9</v>
      </c>
      <c r="E221" s="169">
        <v>8322.15</v>
      </c>
      <c r="F221" s="169">
        <v>8532.36</v>
      </c>
      <c r="G221" s="169">
        <v>9455.27</v>
      </c>
      <c r="H221" s="169">
        <v>9770.74</v>
      </c>
      <c r="I221" s="169">
        <v>9816.5</v>
      </c>
      <c r="J221" s="169">
        <v>9955.67</v>
      </c>
      <c r="K221" s="169">
        <v>9573.67</v>
      </c>
      <c r="L221" s="169">
        <v>8666.48</v>
      </c>
      <c r="M221" s="169">
        <v>8836.06</v>
      </c>
      <c r="N221" s="169">
        <v>9878.31</v>
      </c>
      <c r="O221" s="169">
        <v>9476.89</v>
      </c>
      <c r="P221" s="169">
        <v>10761.59</v>
      </c>
      <c r="Q221" s="169">
        <v>10207.33</v>
      </c>
      <c r="R221" s="169">
        <v>11071.08</v>
      </c>
      <c r="S221" s="169">
        <v>10919.12</v>
      </c>
      <c r="T221" s="169">
        <v>10808.6</v>
      </c>
      <c r="U221" s="169">
        <v>9235.1200000000008</v>
      </c>
      <c r="V221" s="169">
        <v>9534.7900000000009</v>
      </c>
      <c r="W221" s="169">
        <v>9136.6</v>
      </c>
      <c r="X221" s="169">
        <v>9054.7800000000007</v>
      </c>
      <c r="Y221" s="169">
        <v>8736.2000000000007</v>
      </c>
      <c r="Z221" s="169">
        <v>8943.86</v>
      </c>
      <c r="AA221" s="169">
        <v>9158.36</v>
      </c>
      <c r="AB221" s="169">
        <v>9358.19</v>
      </c>
      <c r="AC221" s="169">
        <v>9630.64</v>
      </c>
      <c r="AD221" s="170">
        <v>9611.82</v>
      </c>
    </row>
    <row r="222" spans="1:30" x14ac:dyDescent="0.2">
      <c r="A222" s="150" t="s">
        <v>67</v>
      </c>
      <c r="B222" s="168">
        <v>5393</v>
      </c>
      <c r="C222" s="169">
        <v>4989.29</v>
      </c>
      <c r="D222" s="169">
        <v>4699.82</v>
      </c>
      <c r="E222" s="169">
        <v>4729.66</v>
      </c>
      <c r="F222" s="169">
        <v>5004.9399999999996</v>
      </c>
      <c r="G222" s="169">
        <v>5059.1000000000004</v>
      </c>
      <c r="H222" s="169">
        <v>5304.2</v>
      </c>
      <c r="I222" s="169">
        <v>5606.54</v>
      </c>
      <c r="J222" s="169">
        <v>5641.82</v>
      </c>
      <c r="K222" s="169">
        <v>5802.28</v>
      </c>
      <c r="L222" s="169">
        <v>5985.93</v>
      </c>
      <c r="M222" s="169">
        <v>6053.38</v>
      </c>
      <c r="N222" s="169">
        <v>6090.72</v>
      </c>
      <c r="O222" s="169">
        <v>6437.76</v>
      </c>
      <c r="P222" s="169">
        <v>6792.45</v>
      </c>
      <c r="Q222" s="169">
        <v>6761.98</v>
      </c>
      <c r="R222" s="169">
        <v>6998.25</v>
      </c>
      <c r="S222" s="169">
        <v>7451.86</v>
      </c>
      <c r="T222" s="169">
        <v>7693.52</v>
      </c>
      <c r="U222" s="169">
        <v>6038.27</v>
      </c>
      <c r="V222" s="169">
        <v>6157.04</v>
      </c>
      <c r="W222" s="169">
        <v>6108.52</v>
      </c>
      <c r="X222" s="169">
        <v>5955.7</v>
      </c>
      <c r="Y222" s="169">
        <v>5849.33</v>
      </c>
      <c r="Z222" s="169">
        <v>5612.48</v>
      </c>
      <c r="AA222" s="169">
        <v>5793.43</v>
      </c>
      <c r="AB222" s="169">
        <v>6002.58</v>
      </c>
      <c r="AC222" s="169">
        <v>5826.49</v>
      </c>
      <c r="AD222" s="170">
        <v>5838.06</v>
      </c>
    </row>
    <row r="223" spans="1:30" x14ac:dyDescent="0.2">
      <c r="A223" s="150" t="s">
        <v>68</v>
      </c>
      <c r="B223" s="168">
        <v>7611.49</v>
      </c>
      <c r="C223" s="169">
        <v>7387.6</v>
      </c>
      <c r="D223" s="169">
        <v>6880.42</v>
      </c>
      <c r="E223" s="169">
        <v>7030.63</v>
      </c>
      <c r="F223" s="169">
        <v>7509.43</v>
      </c>
      <c r="G223" s="169">
        <v>7902.7</v>
      </c>
      <c r="H223" s="169">
        <v>7675.58</v>
      </c>
      <c r="I223" s="169">
        <v>7734.16</v>
      </c>
      <c r="J223" s="169">
        <v>7941.31</v>
      </c>
      <c r="K223" s="169">
        <v>7876.04</v>
      </c>
      <c r="L223" s="169">
        <v>8360.1299999999992</v>
      </c>
      <c r="M223" s="169">
        <v>8448.75</v>
      </c>
      <c r="N223" s="169">
        <v>8694.02</v>
      </c>
      <c r="O223" s="169">
        <v>8335.59</v>
      </c>
      <c r="P223" s="169">
        <v>8915.99</v>
      </c>
      <c r="Q223" s="169">
        <v>8823.7000000000007</v>
      </c>
      <c r="R223" s="169">
        <v>8793.11</v>
      </c>
      <c r="S223" s="169">
        <v>8713.82</v>
      </c>
      <c r="T223" s="169">
        <v>8381.77</v>
      </c>
      <c r="U223" s="169">
        <v>6363.33</v>
      </c>
      <c r="V223" s="169">
        <v>8383.18</v>
      </c>
      <c r="W223" s="169">
        <v>7884.97</v>
      </c>
      <c r="X223" s="169">
        <v>7534.11</v>
      </c>
      <c r="Y223" s="169">
        <v>7468.97</v>
      </c>
      <c r="Z223" s="169">
        <v>7355.02</v>
      </c>
      <c r="AA223" s="169">
        <v>7313.94</v>
      </c>
      <c r="AB223" s="169">
        <v>7849.89</v>
      </c>
      <c r="AC223" s="169">
        <v>7592.98</v>
      </c>
      <c r="AD223" s="170">
        <v>7341.82</v>
      </c>
    </row>
    <row r="224" spans="1:30" ht="15" thickBot="1" x14ac:dyDescent="0.25">
      <c r="A224" s="186" t="s">
        <v>69</v>
      </c>
      <c r="B224" s="171">
        <v>66765.14</v>
      </c>
      <c r="C224" s="172">
        <v>65152.4</v>
      </c>
      <c r="D224" s="172">
        <v>60742.52</v>
      </c>
      <c r="E224" s="172">
        <v>57380.87</v>
      </c>
      <c r="F224" s="172">
        <v>60664.17</v>
      </c>
      <c r="G224" s="172">
        <v>61209.760000000002</v>
      </c>
      <c r="H224" s="172">
        <v>63307.62</v>
      </c>
      <c r="I224" s="172">
        <v>64503.22</v>
      </c>
      <c r="J224" s="172">
        <v>61119.15</v>
      </c>
      <c r="K224" s="172">
        <v>43096.11</v>
      </c>
      <c r="L224" s="172">
        <v>40901.839999999997</v>
      </c>
      <c r="M224" s="172">
        <v>39011.86</v>
      </c>
      <c r="N224" s="172">
        <v>37276.300000000003</v>
      </c>
      <c r="O224" s="172">
        <v>39543.480000000003</v>
      </c>
      <c r="P224" s="172">
        <v>40697.699999999997</v>
      </c>
      <c r="Q224" s="172">
        <v>39867.050000000003</v>
      </c>
      <c r="R224" s="172">
        <v>39129.75</v>
      </c>
      <c r="S224" s="172">
        <v>41479.879999999997</v>
      </c>
      <c r="T224" s="172">
        <v>39679.870000000003</v>
      </c>
      <c r="U224" s="172">
        <v>32978.550000000003</v>
      </c>
      <c r="V224" s="172">
        <v>35694.230000000003</v>
      </c>
      <c r="W224" s="172">
        <v>32181.83</v>
      </c>
      <c r="X224" s="172">
        <v>32492.69</v>
      </c>
      <c r="Y224" s="172">
        <v>34578.36</v>
      </c>
      <c r="Z224" s="172">
        <v>34311.67</v>
      </c>
      <c r="AA224" s="172">
        <v>33748.879999999997</v>
      </c>
      <c r="AB224" s="172">
        <v>30863.24</v>
      </c>
      <c r="AC224" s="172">
        <v>30453.95</v>
      </c>
      <c r="AD224" s="173">
        <v>28403.64</v>
      </c>
    </row>
    <row r="226" spans="1:30" x14ac:dyDescent="0.2">
      <c r="A226" s="72" t="s">
        <v>70</v>
      </c>
    </row>
    <row r="227" spans="1:30" x14ac:dyDescent="0.2">
      <c r="A227" s="72" t="s">
        <v>71</v>
      </c>
      <c r="B227" s="74" t="s">
        <v>72</v>
      </c>
    </row>
    <row r="229" spans="1:30" x14ac:dyDescent="0.2">
      <c r="A229" s="72" t="s">
        <v>5</v>
      </c>
      <c r="B229" s="74" t="s">
        <v>6</v>
      </c>
    </row>
    <row r="230" spans="1:30" x14ac:dyDescent="0.2">
      <c r="A230" s="72" t="s">
        <v>7</v>
      </c>
      <c r="B230" s="74" t="s">
        <v>8</v>
      </c>
    </row>
    <row r="231" spans="1:30" x14ac:dyDescent="0.2">
      <c r="A231" s="72" t="s">
        <v>9</v>
      </c>
      <c r="B231" s="74" t="s">
        <v>77</v>
      </c>
    </row>
    <row r="232" spans="1:30" ht="15" thickBot="1" x14ac:dyDescent="0.25"/>
    <row r="233" spans="1:30" x14ac:dyDescent="0.2">
      <c r="A233" s="152" t="s">
        <v>11</v>
      </c>
      <c r="B233" s="152" t="s">
        <v>12</v>
      </c>
      <c r="C233" s="153" t="s">
        <v>13</v>
      </c>
      <c r="D233" s="153" t="s">
        <v>14</v>
      </c>
      <c r="E233" s="153" t="s">
        <v>15</v>
      </c>
      <c r="F233" s="153" t="s">
        <v>16</v>
      </c>
      <c r="G233" s="153" t="s">
        <v>17</v>
      </c>
      <c r="H233" s="153" t="s">
        <v>18</v>
      </c>
      <c r="I233" s="153" t="s">
        <v>19</v>
      </c>
      <c r="J233" s="153" t="s">
        <v>20</v>
      </c>
      <c r="K233" s="153" t="s">
        <v>21</v>
      </c>
      <c r="L233" s="153" t="s">
        <v>22</v>
      </c>
      <c r="M233" s="153" t="s">
        <v>23</v>
      </c>
      <c r="N233" s="153" t="s">
        <v>24</v>
      </c>
      <c r="O233" s="153" t="s">
        <v>25</v>
      </c>
      <c r="P233" s="153" t="s">
        <v>26</v>
      </c>
      <c r="Q233" s="153" t="s">
        <v>27</v>
      </c>
      <c r="R233" s="153" t="s">
        <v>28</v>
      </c>
      <c r="S233" s="153" t="s">
        <v>29</v>
      </c>
      <c r="T233" s="153" t="s">
        <v>30</v>
      </c>
      <c r="U233" s="153" t="s">
        <v>31</v>
      </c>
      <c r="V233" s="153" t="s">
        <v>32</v>
      </c>
      <c r="W233" s="153" t="s">
        <v>33</v>
      </c>
      <c r="X233" s="153" t="s">
        <v>34</v>
      </c>
      <c r="Y233" s="153" t="s">
        <v>35</v>
      </c>
      <c r="Z233" s="153" t="s">
        <v>36</v>
      </c>
      <c r="AA233" s="153" t="s">
        <v>37</v>
      </c>
      <c r="AB233" s="153" t="s">
        <v>38</v>
      </c>
      <c r="AC233" s="153" t="s">
        <v>39</v>
      </c>
      <c r="AD233" s="154" t="s">
        <v>40</v>
      </c>
    </row>
    <row r="234" spans="1:30" x14ac:dyDescent="0.2">
      <c r="A234" s="150" t="s">
        <v>41</v>
      </c>
      <c r="B234" s="165">
        <v>545611.41</v>
      </c>
      <c r="C234" s="166">
        <v>514579.55</v>
      </c>
      <c r="D234" s="166">
        <v>491411.32</v>
      </c>
      <c r="E234" s="166">
        <v>479045.21</v>
      </c>
      <c r="F234" s="166">
        <v>473137.29</v>
      </c>
      <c r="G234" s="166">
        <v>473941.82</v>
      </c>
      <c r="H234" s="166">
        <v>475884.38</v>
      </c>
      <c r="I234" s="166">
        <v>472999.53</v>
      </c>
      <c r="J234" s="166">
        <v>470449.74</v>
      </c>
      <c r="K234" s="166">
        <v>468638.83</v>
      </c>
      <c r="L234" s="166">
        <v>463319.06</v>
      </c>
      <c r="M234" s="166">
        <v>457784.7</v>
      </c>
      <c r="N234" s="166">
        <v>450122.43</v>
      </c>
      <c r="O234" s="166">
        <v>446055.43</v>
      </c>
      <c r="P234" s="166">
        <v>447413.3</v>
      </c>
      <c r="Q234" s="166">
        <v>440630.12</v>
      </c>
      <c r="R234" s="166">
        <v>436515.86</v>
      </c>
      <c r="S234" s="166">
        <v>439304.33</v>
      </c>
      <c r="T234" s="166">
        <v>436635.25</v>
      </c>
      <c r="U234" s="166">
        <v>430087.85</v>
      </c>
      <c r="V234" s="166">
        <v>425622.95</v>
      </c>
      <c r="W234" s="166">
        <v>426127.91</v>
      </c>
      <c r="X234" s="166">
        <v>424190.2</v>
      </c>
      <c r="Y234" s="166">
        <v>427583.58</v>
      </c>
      <c r="Z234" s="166">
        <v>435105.91</v>
      </c>
      <c r="AA234" s="166">
        <v>436814.17</v>
      </c>
      <c r="AB234" s="166">
        <v>437221.04</v>
      </c>
      <c r="AC234" s="166">
        <v>440800.16</v>
      </c>
      <c r="AD234" s="167">
        <v>435262.69</v>
      </c>
    </row>
    <row r="235" spans="1:30" x14ac:dyDescent="0.2">
      <c r="A235" s="150" t="s">
        <v>42</v>
      </c>
      <c r="B235" s="168">
        <v>12242.95</v>
      </c>
      <c r="C235" s="169">
        <v>12119.93</v>
      </c>
      <c r="D235" s="169">
        <v>12110.2</v>
      </c>
      <c r="E235" s="169">
        <v>12238.79</v>
      </c>
      <c r="F235" s="169">
        <v>12106.22</v>
      </c>
      <c r="G235" s="169">
        <v>12320.99</v>
      </c>
      <c r="H235" s="169">
        <v>12222.35</v>
      </c>
      <c r="I235" s="169">
        <v>12220.91</v>
      </c>
      <c r="J235" s="169">
        <v>12020.97</v>
      </c>
      <c r="K235" s="169">
        <v>12211.39</v>
      </c>
      <c r="L235" s="169">
        <v>11346.97</v>
      </c>
      <c r="M235" s="169">
        <v>11122.28</v>
      </c>
      <c r="N235" s="169">
        <v>10993.74</v>
      </c>
      <c r="O235" s="169">
        <v>10612.56</v>
      </c>
      <c r="P235" s="169">
        <v>10566.48</v>
      </c>
      <c r="Q235" s="169">
        <v>10358.89</v>
      </c>
      <c r="R235" s="169">
        <v>10123.15</v>
      </c>
      <c r="S235" s="169">
        <v>10280.719999999999</v>
      </c>
      <c r="T235" s="169">
        <v>10149.75</v>
      </c>
      <c r="U235" s="169">
        <v>10265.92</v>
      </c>
      <c r="V235" s="169">
        <v>10215.879999999999</v>
      </c>
      <c r="W235" s="169">
        <v>10104.64</v>
      </c>
      <c r="X235" s="169">
        <v>9884.8700000000008</v>
      </c>
      <c r="Y235" s="169">
        <v>9900.5400000000009</v>
      </c>
      <c r="Z235" s="169">
        <v>10108.290000000001</v>
      </c>
      <c r="AA235" s="169">
        <v>10110.27</v>
      </c>
      <c r="AB235" s="169">
        <v>9979.4699999999993</v>
      </c>
      <c r="AC235" s="169">
        <v>10104.92</v>
      </c>
      <c r="AD235" s="170">
        <v>9960.8799999999992</v>
      </c>
    </row>
    <row r="236" spans="1:30" x14ac:dyDescent="0.2">
      <c r="A236" s="150" t="s">
        <v>43</v>
      </c>
      <c r="B236" s="168">
        <v>12461.57</v>
      </c>
      <c r="C236" s="169">
        <v>10801.3</v>
      </c>
      <c r="D236" s="169">
        <v>9397.81</v>
      </c>
      <c r="E236" s="169">
        <v>8048.87</v>
      </c>
      <c r="F236" s="169">
        <v>7011.98</v>
      </c>
      <c r="G236" s="169">
        <v>5933.28</v>
      </c>
      <c r="H236" s="169">
        <v>5642.25</v>
      </c>
      <c r="I236" s="169">
        <v>5685.18</v>
      </c>
      <c r="J236" s="169">
        <v>5139.25</v>
      </c>
      <c r="K236" s="169">
        <v>5479.39</v>
      </c>
      <c r="L236" s="169">
        <v>5205.33</v>
      </c>
      <c r="M236" s="169">
        <v>5004.38</v>
      </c>
      <c r="N236" s="169">
        <v>5148.55</v>
      </c>
      <c r="O236" s="169">
        <v>5044.13</v>
      </c>
      <c r="P236" s="169">
        <v>5493.06</v>
      </c>
      <c r="Q236" s="169">
        <v>5170.04</v>
      </c>
      <c r="R236" s="169">
        <v>5053.6000000000004</v>
      </c>
      <c r="S236" s="169">
        <v>4904.91</v>
      </c>
      <c r="T236" s="169">
        <v>5149.0600000000004</v>
      </c>
      <c r="U236" s="169">
        <v>4978.8500000000004</v>
      </c>
      <c r="V236" s="169">
        <v>5454.64</v>
      </c>
      <c r="W236" s="169">
        <v>5105.53</v>
      </c>
      <c r="X236" s="169">
        <v>5236.18</v>
      </c>
      <c r="Y236" s="169">
        <v>5717.59</v>
      </c>
      <c r="Z236" s="169">
        <v>6187.48</v>
      </c>
      <c r="AA236" s="169">
        <v>6236.25</v>
      </c>
      <c r="AB236" s="169">
        <v>6585.68</v>
      </c>
      <c r="AC236" s="169">
        <v>6555.36</v>
      </c>
      <c r="AD236" s="170">
        <v>6415.69</v>
      </c>
    </row>
    <row r="237" spans="1:30" x14ac:dyDescent="0.2">
      <c r="A237" s="150" t="s">
        <v>44</v>
      </c>
      <c r="B237" s="168">
        <v>15648.71</v>
      </c>
      <c r="C237" s="169">
        <v>13536.24</v>
      </c>
      <c r="D237" s="169">
        <v>11684.25</v>
      </c>
      <c r="E237" s="169">
        <v>10404.530000000001</v>
      </c>
      <c r="F237" s="169">
        <v>9430.26</v>
      </c>
      <c r="G237" s="169">
        <v>9442.4599999999991</v>
      </c>
      <c r="H237" s="169">
        <v>9145.66</v>
      </c>
      <c r="I237" s="169">
        <v>8779.7099999999991</v>
      </c>
      <c r="J237" s="169">
        <v>8430.3700000000008</v>
      </c>
      <c r="K237" s="169">
        <v>8465.09</v>
      </c>
      <c r="L237" s="169">
        <v>8553.86</v>
      </c>
      <c r="M237" s="169">
        <v>8888.2000000000007</v>
      </c>
      <c r="N237" s="169">
        <v>8559.86</v>
      </c>
      <c r="O237" s="169">
        <v>8036.65</v>
      </c>
      <c r="P237" s="169">
        <v>8463.99</v>
      </c>
      <c r="Q237" s="169">
        <v>8186.82</v>
      </c>
      <c r="R237" s="169">
        <v>8130.78</v>
      </c>
      <c r="S237" s="169">
        <v>8378.73</v>
      </c>
      <c r="T237" s="169">
        <v>8445.9</v>
      </c>
      <c r="U237" s="169">
        <v>7587.69</v>
      </c>
      <c r="V237" s="169">
        <v>7483.8</v>
      </c>
      <c r="W237" s="169">
        <v>8086.15</v>
      </c>
      <c r="X237" s="169">
        <v>8018.54</v>
      </c>
      <c r="Y237" s="169">
        <v>7989.49</v>
      </c>
      <c r="Z237" s="169">
        <v>8049.32</v>
      </c>
      <c r="AA237" s="169">
        <v>8629.0300000000007</v>
      </c>
      <c r="AB237" s="169">
        <v>8859.25</v>
      </c>
      <c r="AC237" s="169">
        <v>8789.24</v>
      </c>
      <c r="AD237" s="170">
        <v>8606.5</v>
      </c>
    </row>
    <row r="238" spans="1:30" x14ac:dyDescent="0.2">
      <c r="A238" s="150" t="s">
        <v>45</v>
      </c>
      <c r="B238" s="168">
        <v>13161.17</v>
      </c>
      <c r="C238" s="169">
        <v>13000.77</v>
      </c>
      <c r="D238" s="169">
        <v>12825.75</v>
      </c>
      <c r="E238" s="169">
        <v>12732.63</v>
      </c>
      <c r="F238" s="169">
        <v>12553.26</v>
      </c>
      <c r="G238" s="169">
        <v>12535.51</v>
      </c>
      <c r="H238" s="169">
        <v>12131.55</v>
      </c>
      <c r="I238" s="169">
        <v>12128.49</v>
      </c>
      <c r="J238" s="169">
        <v>12122.28</v>
      </c>
      <c r="K238" s="169">
        <v>11738.12</v>
      </c>
      <c r="L238" s="169">
        <v>11667.22</v>
      </c>
      <c r="M238" s="169">
        <v>11687.75</v>
      </c>
      <c r="N238" s="169">
        <v>11717.72</v>
      </c>
      <c r="O238" s="169">
        <v>11487.77</v>
      </c>
      <c r="P238" s="169">
        <v>11449.43</v>
      </c>
      <c r="Q238" s="169">
        <v>11269.55</v>
      </c>
      <c r="R238" s="169">
        <v>10968.53</v>
      </c>
      <c r="S238" s="169">
        <v>11190.89</v>
      </c>
      <c r="T238" s="169">
        <v>11191.17</v>
      </c>
      <c r="U238" s="169">
        <v>10979</v>
      </c>
      <c r="V238" s="169">
        <v>10910.83</v>
      </c>
      <c r="W238" s="169">
        <v>10901.38</v>
      </c>
      <c r="X238" s="169">
        <v>10896.66</v>
      </c>
      <c r="Y238" s="169">
        <v>10898.41</v>
      </c>
      <c r="Z238" s="169">
        <v>11023.87</v>
      </c>
      <c r="AA238" s="169">
        <v>10912.52</v>
      </c>
      <c r="AB238" s="169">
        <v>11090.18</v>
      </c>
      <c r="AC238" s="169">
        <v>11150.45</v>
      </c>
      <c r="AD238" s="170">
        <v>11041.26</v>
      </c>
    </row>
    <row r="239" spans="1:30" x14ac:dyDescent="0.2">
      <c r="A239" s="150" t="s">
        <v>46</v>
      </c>
      <c r="B239" s="168">
        <v>79305.2</v>
      </c>
      <c r="C239" s="169">
        <v>71545.19</v>
      </c>
      <c r="D239" s="169">
        <v>69340.81</v>
      </c>
      <c r="E239" s="169">
        <v>68469.070000000007</v>
      </c>
      <c r="F239" s="169">
        <v>66828.820000000007</v>
      </c>
      <c r="G239" s="169">
        <v>68157.61</v>
      </c>
      <c r="H239" s="169">
        <v>68548.259999999995</v>
      </c>
      <c r="I239" s="169">
        <v>67514.759999999995</v>
      </c>
      <c r="J239" s="169">
        <v>67841.5</v>
      </c>
      <c r="K239" s="169">
        <v>68318.45</v>
      </c>
      <c r="L239" s="169">
        <v>68264.19</v>
      </c>
      <c r="M239" s="169">
        <v>67956.850000000006</v>
      </c>
      <c r="N239" s="169">
        <v>65711.11</v>
      </c>
      <c r="O239" s="169">
        <v>64752.91</v>
      </c>
      <c r="P239" s="169">
        <v>64639.82</v>
      </c>
      <c r="Q239" s="169">
        <v>64189.46</v>
      </c>
      <c r="R239" s="169">
        <v>63401.96</v>
      </c>
      <c r="S239" s="169">
        <v>62926.82</v>
      </c>
      <c r="T239" s="169">
        <v>65071.08</v>
      </c>
      <c r="U239" s="169">
        <v>64275.87</v>
      </c>
      <c r="V239" s="169">
        <v>63626.16</v>
      </c>
      <c r="W239" s="169">
        <v>65264.77</v>
      </c>
      <c r="X239" s="169">
        <v>64886.41</v>
      </c>
      <c r="Y239" s="169">
        <v>66106.19</v>
      </c>
      <c r="Z239" s="169">
        <v>67472.479999999996</v>
      </c>
      <c r="AA239" s="169">
        <v>67965.899999999994</v>
      </c>
      <c r="AB239" s="169">
        <v>66491.11</v>
      </c>
      <c r="AC239" s="169">
        <v>66070.320000000007</v>
      </c>
      <c r="AD239" s="170">
        <v>63564.89</v>
      </c>
    </row>
    <row r="240" spans="1:30" x14ac:dyDescent="0.2">
      <c r="A240" s="150" t="s">
        <v>47</v>
      </c>
      <c r="B240" s="168">
        <v>2706.5</v>
      </c>
      <c r="C240" s="169">
        <v>2587.0300000000002</v>
      </c>
      <c r="D240" s="169">
        <v>2182.0100000000002</v>
      </c>
      <c r="E240" s="169">
        <v>1700.04</v>
      </c>
      <c r="F240" s="169">
        <v>1548.62</v>
      </c>
      <c r="G240" s="169">
        <v>1383.09</v>
      </c>
      <c r="H240" s="169">
        <v>1280.8800000000001</v>
      </c>
      <c r="I240" s="169">
        <v>1290.79</v>
      </c>
      <c r="J240" s="169">
        <v>1312.78</v>
      </c>
      <c r="K240" s="169">
        <v>1141.1099999999999</v>
      </c>
      <c r="L240" s="169">
        <v>1141.1199999999999</v>
      </c>
      <c r="M240" s="169">
        <v>1152.83</v>
      </c>
      <c r="N240" s="169">
        <v>1092.53</v>
      </c>
      <c r="O240" s="169">
        <v>1145.78</v>
      </c>
      <c r="P240" s="169">
        <v>1187.97</v>
      </c>
      <c r="Q240" s="169">
        <v>1194.08</v>
      </c>
      <c r="R240" s="169">
        <v>1193.28</v>
      </c>
      <c r="S240" s="169">
        <v>1251.2</v>
      </c>
      <c r="T240" s="169">
        <v>1309.1199999999999</v>
      </c>
      <c r="U240" s="169">
        <v>1252.28</v>
      </c>
      <c r="V240" s="169">
        <v>1278.4000000000001</v>
      </c>
      <c r="W240" s="169">
        <v>1293.8399999999999</v>
      </c>
      <c r="X240" s="169">
        <v>1374.66</v>
      </c>
      <c r="Y240" s="169">
        <v>1406.71</v>
      </c>
      <c r="Z240" s="169">
        <v>1446.12</v>
      </c>
      <c r="AA240" s="169">
        <v>1446.24</v>
      </c>
      <c r="AB240" s="169">
        <v>1402.04</v>
      </c>
      <c r="AC240" s="169">
        <v>1443.21</v>
      </c>
      <c r="AD240" s="170">
        <v>1437.79</v>
      </c>
    </row>
    <row r="241" spans="1:30" x14ac:dyDescent="0.2">
      <c r="A241" s="150" t="s">
        <v>48</v>
      </c>
      <c r="B241" s="168">
        <v>19584.98</v>
      </c>
      <c r="C241" s="169">
        <v>19629.62</v>
      </c>
      <c r="D241" s="169">
        <v>19612.59</v>
      </c>
      <c r="E241" s="169">
        <v>19779.41</v>
      </c>
      <c r="F241" s="169">
        <v>19828.71</v>
      </c>
      <c r="G241" s="169">
        <v>20292.810000000001</v>
      </c>
      <c r="H241" s="169">
        <v>20686.830000000002</v>
      </c>
      <c r="I241" s="169">
        <v>20719.400000000001</v>
      </c>
      <c r="J241" s="169">
        <v>21126.01</v>
      </c>
      <c r="K241" s="169">
        <v>20741.89</v>
      </c>
      <c r="L241" s="169">
        <v>19777.21</v>
      </c>
      <c r="M241" s="169">
        <v>19418.419999999998</v>
      </c>
      <c r="N241" s="169">
        <v>19081.97</v>
      </c>
      <c r="O241" s="169">
        <v>19290.73</v>
      </c>
      <c r="P241" s="169">
        <v>19025.97</v>
      </c>
      <c r="Q241" s="169">
        <v>18731.03</v>
      </c>
      <c r="R241" s="169">
        <v>18379.27</v>
      </c>
      <c r="S241" s="169">
        <v>18088.89</v>
      </c>
      <c r="T241" s="169">
        <v>17871.71</v>
      </c>
      <c r="U241" s="169">
        <v>17617.150000000001</v>
      </c>
      <c r="V241" s="169">
        <v>17765.62</v>
      </c>
      <c r="W241" s="169">
        <v>17176.34</v>
      </c>
      <c r="X241" s="169">
        <v>17568.04</v>
      </c>
      <c r="Y241" s="169">
        <v>18477.16</v>
      </c>
      <c r="Z241" s="169">
        <v>18318.419999999998</v>
      </c>
      <c r="AA241" s="169">
        <v>18581</v>
      </c>
      <c r="AB241" s="169">
        <v>19084.68</v>
      </c>
      <c r="AC241" s="169">
        <v>19621.919999999998</v>
      </c>
      <c r="AD241" s="170">
        <v>19953.07</v>
      </c>
    </row>
    <row r="242" spans="1:30" x14ac:dyDescent="0.2">
      <c r="A242" s="150" t="s">
        <v>49</v>
      </c>
      <c r="B242" s="168">
        <v>10140.24</v>
      </c>
      <c r="C242" s="169">
        <v>10163.65</v>
      </c>
      <c r="D242" s="169">
        <v>9889.26</v>
      </c>
      <c r="E242" s="169">
        <v>9336.93</v>
      </c>
      <c r="F242" s="169">
        <v>9140.39</v>
      </c>
      <c r="G242" s="169">
        <v>9487.9</v>
      </c>
      <c r="H242" s="169">
        <v>9549.51</v>
      </c>
      <c r="I242" s="169">
        <v>9464.91</v>
      </c>
      <c r="J242" s="169">
        <v>9440.49</v>
      </c>
      <c r="K242" s="169">
        <v>9367.1</v>
      </c>
      <c r="L242" s="169">
        <v>9146.7900000000009</v>
      </c>
      <c r="M242" s="169">
        <v>9131.1</v>
      </c>
      <c r="N242" s="169">
        <v>9154.64</v>
      </c>
      <c r="O242" s="169">
        <v>9120.27</v>
      </c>
      <c r="P242" s="169">
        <v>9161.25</v>
      </c>
      <c r="Q242" s="169">
        <v>8959.2199999999993</v>
      </c>
      <c r="R242" s="169">
        <v>8862.51</v>
      </c>
      <c r="S242" s="169">
        <v>8994.31</v>
      </c>
      <c r="T242" s="169">
        <v>8736.9599999999991</v>
      </c>
      <c r="U242" s="169">
        <v>8518.4500000000007</v>
      </c>
      <c r="V242" s="169">
        <v>8838.65</v>
      </c>
      <c r="W242" s="169">
        <v>8596.4599999999991</v>
      </c>
      <c r="X242" s="169">
        <v>8468.43</v>
      </c>
      <c r="Y242" s="169">
        <v>8404.56</v>
      </c>
      <c r="Z242" s="169">
        <v>7989.56</v>
      </c>
      <c r="AA242" s="169">
        <v>7846.02</v>
      </c>
      <c r="AB242" s="169">
        <v>7855.69</v>
      </c>
      <c r="AC242" s="169">
        <v>7887.69</v>
      </c>
      <c r="AD242" s="170">
        <v>7781.5</v>
      </c>
    </row>
    <row r="243" spans="1:30" x14ac:dyDescent="0.2">
      <c r="A243" s="150" t="s">
        <v>50</v>
      </c>
      <c r="B243" s="168">
        <v>37042.410000000003</v>
      </c>
      <c r="C243" s="169">
        <v>35634.01</v>
      </c>
      <c r="D243" s="169">
        <v>35439.42</v>
      </c>
      <c r="E243" s="169">
        <v>34201.31</v>
      </c>
      <c r="F243" s="169">
        <v>36067.480000000003</v>
      </c>
      <c r="G243" s="169">
        <v>36168.97</v>
      </c>
      <c r="H243" s="169">
        <v>39529.75</v>
      </c>
      <c r="I243" s="169">
        <v>39270.839999999997</v>
      </c>
      <c r="J243" s="169">
        <v>40320.68</v>
      </c>
      <c r="K243" s="169">
        <v>41729.160000000003</v>
      </c>
      <c r="L243" s="169">
        <v>43895.25</v>
      </c>
      <c r="M243" s="169">
        <v>43226.51</v>
      </c>
      <c r="N243" s="169">
        <v>42589.63</v>
      </c>
      <c r="O243" s="169">
        <v>44081.120000000003</v>
      </c>
      <c r="P243" s="169">
        <v>43419.31</v>
      </c>
      <c r="Q243" s="169">
        <v>40974.879999999997</v>
      </c>
      <c r="R243" s="169">
        <v>40173.230000000003</v>
      </c>
      <c r="S243" s="169">
        <v>41173.839999999997</v>
      </c>
      <c r="T243" s="169">
        <v>37764.730000000003</v>
      </c>
      <c r="U243" s="169">
        <v>38212.85</v>
      </c>
      <c r="V243" s="169">
        <v>38309.65</v>
      </c>
      <c r="W243" s="169">
        <v>37402.75</v>
      </c>
      <c r="X243" s="169">
        <v>36163.269999999997</v>
      </c>
      <c r="Y243" s="169">
        <v>36284.21</v>
      </c>
      <c r="Z243" s="169">
        <v>37927.03</v>
      </c>
      <c r="AA243" s="169">
        <v>38592.46</v>
      </c>
      <c r="AB243" s="169">
        <v>38814.949999999997</v>
      </c>
      <c r="AC243" s="169">
        <v>39901.03</v>
      </c>
      <c r="AD243" s="170">
        <v>39643.760000000002</v>
      </c>
    </row>
    <row r="244" spans="1:30" x14ac:dyDescent="0.2">
      <c r="A244" s="150" t="s">
        <v>51</v>
      </c>
      <c r="B244" s="168">
        <v>82311.850000000006</v>
      </c>
      <c r="C244" s="169">
        <v>81845.710000000006</v>
      </c>
      <c r="D244" s="169">
        <v>80396.78</v>
      </c>
      <c r="E244" s="169">
        <v>79415.39</v>
      </c>
      <c r="F244" s="169">
        <v>79015.460000000006</v>
      </c>
      <c r="G244" s="169">
        <v>79737.990000000005</v>
      </c>
      <c r="H244" s="169">
        <v>80163.98</v>
      </c>
      <c r="I244" s="169">
        <v>80520.009999999995</v>
      </c>
      <c r="J244" s="169">
        <v>80429.929999999993</v>
      </c>
      <c r="K244" s="169">
        <v>80878.720000000001</v>
      </c>
      <c r="L244" s="169">
        <v>82684.3</v>
      </c>
      <c r="M244" s="169">
        <v>82170.17</v>
      </c>
      <c r="N244" s="169">
        <v>80812.38</v>
      </c>
      <c r="O244" s="169">
        <v>78042.149999999994</v>
      </c>
      <c r="P244" s="169">
        <v>78405</v>
      </c>
      <c r="Q244" s="169">
        <v>77313.72</v>
      </c>
      <c r="R244" s="169">
        <v>76912.850000000006</v>
      </c>
      <c r="S244" s="169">
        <v>77811.37</v>
      </c>
      <c r="T244" s="169">
        <v>78496.12</v>
      </c>
      <c r="U244" s="169">
        <v>77674.38</v>
      </c>
      <c r="V244" s="169">
        <v>76456.039999999994</v>
      </c>
      <c r="W244" s="169">
        <v>75763.23</v>
      </c>
      <c r="X244" s="169">
        <v>75655.86</v>
      </c>
      <c r="Y244" s="169">
        <v>75170.39</v>
      </c>
      <c r="Z244" s="169">
        <v>77204.39</v>
      </c>
      <c r="AA244" s="169">
        <v>76991.8</v>
      </c>
      <c r="AB244" s="169">
        <v>75752.59</v>
      </c>
      <c r="AC244" s="169">
        <v>76190.06</v>
      </c>
      <c r="AD244" s="170">
        <v>74774.039999999994</v>
      </c>
    </row>
    <row r="245" spans="1:30" x14ac:dyDescent="0.2">
      <c r="A245" s="150" t="s">
        <v>52</v>
      </c>
      <c r="B245" s="168">
        <v>4423.45</v>
      </c>
      <c r="C245" s="169">
        <v>4273.38</v>
      </c>
      <c r="D245" s="169">
        <v>3579.22</v>
      </c>
      <c r="E245" s="169">
        <v>3369.08</v>
      </c>
      <c r="F245" s="169">
        <v>3204.76</v>
      </c>
      <c r="G245" s="169">
        <v>3075.44</v>
      </c>
      <c r="H245" s="169">
        <v>2992.07</v>
      </c>
      <c r="I245" s="169">
        <v>3148.58</v>
      </c>
      <c r="J245" s="169">
        <v>2923.68</v>
      </c>
      <c r="K245" s="169">
        <v>3078.84</v>
      </c>
      <c r="L245" s="169">
        <v>3042.36</v>
      </c>
      <c r="M245" s="169">
        <v>3178.46</v>
      </c>
      <c r="N245" s="169">
        <v>3127.04</v>
      </c>
      <c r="O245" s="169">
        <v>3113.46</v>
      </c>
      <c r="P245" s="169">
        <v>3282.65</v>
      </c>
      <c r="Q245" s="169">
        <v>3298.28</v>
      </c>
      <c r="R245" s="169">
        <v>3365.32</v>
      </c>
      <c r="S245" s="169">
        <v>3289.17</v>
      </c>
      <c r="T245" s="169">
        <v>3498.98</v>
      </c>
      <c r="U245" s="169">
        <v>2982.33</v>
      </c>
      <c r="V245" s="169">
        <v>3056.27</v>
      </c>
      <c r="W245" s="169">
        <v>3109.89</v>
      </c>
      <c r="X245" s="169">
        <v>2989.72</v>
      </c>
      <c r="Y245" s="169">
        <v>2723.67</v>
      </c>
      <c r="Z245" s="169">
        <v>2650.31</v>
      </c>
      <c r="AA245" s="169">
        <v>2722.28</v>
      </c>
      <c r="AB245" s="169">
        <v>2678.79</v>
      </c>
      <c r="AC245" s="169">
        <v>2805.05</v>
      </c>
      <c r="AD245" s="170">
        <v>2720.3</v>
      </c>
    </row>
    <row r="246" spans="1:30" x14ac:dyDescent="0.2">
      <c r="A246" s="150" t="s">
        <v>53</v>
      </c>
      <c r="B246" s="168">
        <v>34708.699999999997</v>
      </c>
      <c r="C246" s="169">
        <v>35460.449999999997</v>
      </c>
      <c r="D246" s="169">
        <v>34949.53</v>
      </c>
      <c r="E246" s="169">
        <v>35268.519999999997</v>
      </c>
      <c r="F246" s="169">
        <v>34950.03</v>
      </c>
      <c r="G246" s="169">
        <v>34846.370000000003</v>
      </c>
      <c r="H246" s="169">
        <v>34692.57</v>
      </c>
      <c r="I246" s="169">
        <v>35291.75</v>
      </c>
      <c r="J246" s="169">
        <v>34645.47</v>
      </c>
      <c r="K246" s="169">
        <v>35022.42</v>
      </c>
      <c r="L246" s="169">
        <v>34106.71</v>
      </c>
      <c r="M246" s="169">
        <v>33465.69</v>
      </c>
      <c r="N246" s="169">
        <v>32895.839999999997</v>
      </c>
      <c r="O246" s="169">
        <v>32818.85</v>
      </c>
      <c r="P246" s="169">
        <v>32606.05</v>
      </c>
      <c r="Q246" s="169">
        <v>32039.84</v>
      </c>
      <c r="R246" s="169">
        <v>31822.880000000001</v>
      </c>
      <c r="S246" s="169">
        <v>32476.73</v>
      </c>
      <c r="T246" s="169">
        <v>31498.73</v>
      </c>
      <c r="U246" s="169">
        <v>30803.39</v>
      </c>
      <c r="V246" s="169">
        <v>30147.3</v>
      </c>
      <c r="W246" s="169">
        <v>30680.93</v>
      </c>
      <c r="X246" s="169">
        <v>31198.66</v>
      </c>
      <c r="Y246" s="169">
        <v>30511.51</v>
      </c>
      <c r="Z246" s="169">
        <v>30154.12</v>
      </c>
      <c r="AA246" s="169">
        <v>30299.24</v>
      </c>
      <c r="AB246" s="169">
        <v>30830.79</v>
      </c>
      <c r="AC246" s="169">
        <v>30625.21</v>
      </c>
      <c r="AD246" s="170">
        <v>30186.58</v>
      </c>
    </row>
    <row r="247" spans="1:30" x14ac:dyDescent="0.2">
      <c r="A247" s="150" t="s">
        <v>54</v>
      </c>
      <c r="B247" s="168">
        <v>471.41</v>
      </c>
      <c r="C247" s="169">
        <v>475.42</v>
      </c>
      <c r="D247" s="169">
        <v>509.94</v>
      </c>
      <c r="E247" s="169">
        <v>540.73</v>
      </c>
      <c r="F247" s="169">
        <v>530.09</v>
      </c>
      <c r="G247" s="169">
        <v>580.26</v>
      </c>
      <c r="H247" s="169">
        <v>562.35</v>
      </c>
      <c r="I247" s="169">
        <v>548.51</v>
      </c>
      <c r="J247" s="169">
        <v>562.79999999999995</v>
      </c>
      <c r="K247" s="169">
        <v>545.6</v>
      </c>
      <c r="L247" s="169">
        <v>552.16999999999996</v>
      </c>
      <c r="M247" s="169">
        <v>601.53</v>
      </c>
      <c r="N247" s="169">
        <v>620.83000000000004</v>
      </c>
      <c r="O247" s="169">
        <v>602.55999999999995</v>
      </c>
      <c r="P247" s="169">
        <v>583.21</v>
      </c>
      <c r="Q247" s="169">
        <v>532.83000000000004</v>
      </c>
      <c r="R247" s="169">
        <v>547.99</v>
      </c>
      <c r="S247" s="169">
        <v>539.87</v>
      </c>
      <c r="T247" s="169">
        <v>515.54999999999995</v>
      </c>
      <c r="U247" s="169">
        <v>508.93</v>
      </c>
      <c r="V247" s="169">
        <v>531.37</v>
      </c>
      <c r="W247" s="169">
        <v>520.54999999999995</v>
      </c>
      <c r="X247" s="169">
        <v>497.06</v>
      </c>
      <c r="Y247" s="169">
        <v>462.29</v>
      </c>
      <c r="Z247" s="169">
        <v>447.69</v>
      </c>
      <c r="AA247" s="169">
        <v>456.87</v>
      </c>
      <c r="AB247" s="169">
        <v>481.13</v>
      </c>
      <c r="AC247" s="169">
        <v>494.24</v>
      </c>
      <c r="AD247" s="170">
        <v>499.4</v>
      </c>
    </row>
    <row r="248" spans="1:30" x14ac:dyDescent="0.2">
      <c r="A248" s="150" t="s">
        <v>55</v>
      </c>
      <c r="B248" s="168">
        <v>5593.02</v>
      </c>
      <c r="C248" s="169">
        <v>5197.07</v>
      </c>
      <c r="D248" s="169">
        <v>4127.9399999999996</v>
      </c>
      <c r="E248" s="169">
        <v>3042.36</v>
      </c>
      <c r="F248" s="169">
        <v>2745.23</v>
      </c>
      <c r="G248" s="169">
        <v>2575.14</v>
      </c>
      <c r="H248" s="169">
        <v>2526.7800000000002</v>
      </c>
      <c r="I248" s="169">
        <v>2501.5100000000002</v>
      </c>
      <c r="J248" s="169">
        <v>2389.59</v>
      </c>
      <c r="K248" s="169">
        <v>2193.5700000000002</v>
      </c>
      <c r="L248" s="169">
        <v>2211.5100000000002</v>
      </c>
      <c r="M248" s="169">
        <v>2321.7399999999998</v>
      </c>
      <c r="N248" s="169">
        <v>2293.19</v>
      </c>
      <c r="O248" s="169">
        <v>2336.15</v>
      </c>
      <c r="P248" s="169">
        <v>2261.41</v>
      </c>
      <c r="Q248" s="169">
        <v>2324.5300000000002</v>
      </c>
      <c r="R248" s="169">
        <v>2324.15</v>
      </c>
      <c r="S248" s="169">
        <v>2406.09</v>
      </c>
      <c r="T248" s="169">
        <v>2369.02</v>
      </c>
      <c r="U248" s="169">
        <v>2388.62</v>
      </c>
      <c r="V248" s="169">
        <v>2406.35</v>
      </c>
      <c r="W248" s="169">
        <v>2416.58</v>
      </c>
      <c r="X248" s="169">
        <v>2498.11</v>
      </c>
      <c r="Y248" s="169">
        <v>2555.35</v>
      </c>
      <c r="Z248" s="169">
        <v>2628.86</v>
      </c>
      <c r="AA248" s="169">
        <v>2673.6</v>
      </c>
      <c r="AB248" s="169">
        <v>2678.94</v>
      </c>
      <c r="AC248" s="169">
        <v>2697.52</v>
      </c>
      <c r="AD248" s="170">
        <v>2609.4</v>
      </c>
    </row>
    <row r="249" spans="1:30" x14ac:dyDescent="0.2">
      <c r="A249" s="150" t="s">
        <v>56</v>
      </c>
      <c r="B249" s="168">
        <v>8853.43</v>
      </c>
      <c r="C249" s="169">
        <v>8741.26</v>
      </c>
      <c r="D249" s="169">
        <v>6658.96</v>
      </c>
      <c r="E249" s="169">
        <v>5372.64</v>
      </c>
      <c r="F249" s="169">
        <v>4738.07</v>
      </c>
      <c r="G249" s="169">
        <v>4391.47</v>
      </c>
      <c r="H249" s="169">
        <v>4577.7700000000004</v>
      </c>
      <c r="I249" s="169">
        <v>4613.29</v>
      </c>
      <c r="J249" s="169">
        <v>4478.6899999999996</v>
      </c>
      <c r="K249" s="169">
        <v>4169.96</v>
      </c>
      <c r="L249" s="169">
        <v>4004.59</v>
      </c>
      <c r="M249" s="169">
        <v>3844.95</v>
      </c>
      <c r="N249" s="169">
        <v>3991.98</v>
      </c>
      <c r="O249" s="169">
        <v>4080.07</v>
      </c>
      <c r="P249" s="169">
        <v>4121.7700000000004</v>
      </c>
      <c r="Q249" s="169">
        <v>4144.3900000000003</v>
      </c>
      <c r="R249" s="169">
        <v>4136.5600000000004</v>
      </c>
      <c r="S249" s="169">
        <v>4284.33</v>
      </c>
      <c r="T249" s="169">
        <v>4180.2299999999996</v>
      </c>
      <c r="U249" s="169">
        <v>4265.53</v>
      </c>
      <c r="V249" s="169">
        <v>4193.43</v>
      </c>
      <c r="W249" s="169">
        <v>4223.33</v>
      </c>
      <c r="X249" s="169">
        <v>4304.5600000000004</v>
      </c>
      <c r="Y249" s="169">
        <v>4286.45</v>
      </c>
      <c r="Z249" s="169">
        <v>4489.78</v>
      </c>
      <c r="AA249" s="169">
        <v>4559.55</v>
      </c>
      <c r="AB249" s="169">
        <v>4440.47</v>
      </c>
      <c r="AC249" s="169">
        <v>4386.9799999999996</v>
      </c>
      <c r="AD249" s="170">
        <v>4280.66</v>
      </c>
    </row>
    <row r="250" spans="1:30" x14ac:dyDescent="0.2">
      <c r="A250" s="150" t="s">
        <v>57</v>
      </c>
      <c r="B250" s="168">
        <v>695.57</v>
      </c>
      <c r="C250" s="169">
        <v>709.26</v>
      </c>
      <c r="D250" s="169">
        <v>698.39</v>
      </c>
      <c r="E250" s="169">
        <v>694.27</v>
      </c>
      <c r="F250" s="169">
        <v>684.74</v>
      </c>
      <c r="G250" s="169">
        <v>702.11</v>
      </c>
      <c r="H250" s="169">
        <v>709.78</v>
      </c>
      <c r="I250" s="169">
        <v>699.76</v>
      </c>
      <c r="J250" s="169">
        <v>694.48</v>
      </c>
      <c r="K250" s="169">
        <v>702.12</v>
      </c>
      <c r="L250" s="169">
        <v>694.56</v>
      </c>
      <c r="M250" s="169">
        <v>678.47</v>
      </c>
      <c r="N250" s="169">
        <v>661.5</v>
      </c>
      <c r="O250" s="169">
        <v>624.66999999999996</v>
      </c>
      <c r="P250" s="169">
        <v>644.51</v>
      </c>
      <c r="Q250" s="169">
        <v>628.9</v>
      </c>
      <c r="R250" s="169">
        <v>620.26</v>
      </c>
      <c r="S250" s="169">
        <v>634.52</v>
      </c>
      <c r="T250" s="169">
        <v>648.34</v>
      </c>
      <c r="U250" s="169">
        <v>650.46</v>
      </c>
      <c r="V250" s="169">
        <v>659.9</v>
      </c>
      <c r="W250" s="169">
        <v>647.79999999999995</v>
      </c>
      <c r="X250" s="169">
        <v>634.41999999999996</v>
      </c>
      <c r="Y250" s="169">
        <v>644.89</v>
      </c>
      <c r="Z250" s="169">
        <v>659.58</v>
      </c>
      <c r="AA250" s="169">
        <v>672.75</v>
      </c>
      <c r="AB250" s="169">
        <v>688.16</v>
      </c>
      <c r="AC250" s="169">
        <v>697.69</v>
      </c>
      <c r="AD250" s="170">
        <v>690.44</v>
      </c>
    </row>
    <row r="251" spans="1:30" x14ac:dyDescent="0.2">
      <c r="A251" s="150" t="s">
        <v>58</v>
      </c>
      <c r="B251" s="168">
        <v>9978.41</v>
      </c>
      <c r="C251" s="169">
        <v>8454.57</v>
      </c>
      <c r="D251" s="169">
        <v>7236.86</v>
      </c>
      <c r="E251" s="169">
        <v>6384.86</v>
      </c>
      <c r="F251" s="169">
        <v>6278.01</v>
      </c>
      <c r="G251" s="169">
        <v>5997.53</v>
      </c>
      <c r="H251" s="169">
        <v>6018.62</v>
      </c>
      <c r="I251" s="169">
        <v>5994.19</v>
      </c>
      <c r="J251" s="169">
        <v>6186.98</v>
      </c>
      <c r="K251" s="169">
        <v>6255.65</v>
      </c>
      <c r="L251" s="169">
        <v>6132.92</v>
      </c>
      <c r="M251" s="169">
        <v>6327.57</v>
      </c>
      <c r="N251" s="169">
        <v>6359.24</v>
      </c>
      <c r="O251" s="169">
        <v>6188.12</v>
      </c>
      <c r="P251" s="169">
        <v>6465.41</v>
      </c>
      <c r="Q251" s="169">
        <v>6134.55</v>
      </c>
      <c r="R251" s="169">
        <v>6103.79</v>
      </c>
      <c r="S251" s="169">
        <v>6073.49</v>
      </c>
      <c r="T251" s="169">
        <v>6111.26</v>
      </c>
      <c r="U251" s="169">
        <v>5753.24</v>
      </c>
      <c r="V251" s="169">
        <v>5672.76</v>
      </c>
      <c r="W251" s="169">
        <v>5888</v>
      </c>
      <c r="X251" s="169">
        <v>5923.22</v>
      </c>
      <c r="Y251" s="169">
        <v>6326.31</v>
      </c>
      <c r="Z251" s="169">
        <v>6574.49</v>
      </c>
      <c r="AA251" s="169">
        <v>6790.56</v>
      </c>
      <c r="AB251" s="169">
        <v>7098.81</v>
      </c>
      <c r="AC251" s="169">
        <v>7110.19</v>
      </c>
      <c r="AD251" s="170">
        <v>7145.64</v>
      </c>
    </row>
    <row r="252" spans="1:30" x14ac:dyDescent="0.2">
      <c r="A252" s="150" t="s">
        <v>59</v>
      </c>
      <c r="B252" s="168">
        <v>76.45</v>
      </c>
      <c r="C252" s="169">
        <v>77.510000000000005</v>
      </c>
      <c r="D252" s="169">
        <v>78.86</v>
      </c>
      <c r="E252" s="169">
        <v>78.760000000000005</v>
      </c>
      <c r="F252" s="169">
        <v>76.78</v>
      </c>
      <c r="G252" s="169">
        <v>77.16</v>
      </c>
      <c r="H252" s="169">
        <v>76.28</v>
      </c>
      <c r="I252" s="169">
        <v>77.489999999999995</v>
      </c>
      <c r="J252" s="169">
        <v>76.17</v>
      </c>
      <c r="K252" s="169">
        <v>75.260000000000005</v>
      </c>
      <c r="L252" s="169">
        <v>77.67</v>
      </c>
      <c r="M252" s="169">
        <v>75.78</v>
      </c>
      <c r="N252" s="169">
        <v>74.83</v>
      </c>
      <c r="O252" s="169">
        <v>71.959999999999994</v>
      </c>
      <c r="P252" s="169">
        <v>73.83</v>
      </c>
      <c r="Q252" s="169">
        <v>75.89</v>
      </c>
      <c r="R252" s="169">
        <v>75.59</v>
      </c>
      <c r="S252" s="169">
        <v>76.58</v>
      </c>
      <c r="T252" s="169">
        <v>72.39</v>
      </c>
      <c r="U252" s="169">
        <v>69.42</v>
      </c>
      <c r="V252" s="169">
        <v>68.040000000000006</v>
      </c>
      <c r="W252" s="169">
        <v>64.77</v>
      </c>
      <c r="X252" s="169">
        <v>66.349999999999994</v>
      </c>
      <c r="Y252" s="169">
        <v>65.86</v>
      </c>
      <c r="Z252" s="169">
        <v>65.540000000000006</v>
      </c>
      <c r="AA252" s="169">
        <v>67.58</v>
      </c>
      <c r="AB252" s="169">
        <v>66.34</v>
      </c>
      <c r="AC252" s="169">
        <v>64.8</v>
      </c>
      <c r="AD252" s="170">
        <v>65.459999999999994</v>
      </c>
    </row>
    <row r="253" spans="1:30" x14ac:dyDescent="0.2">
      <c r="A253" s="150" t="s">
        <v>60</v>
      </c>
      <c r="B253" s="168">
        <v>25071.03</v>
      </c>
      <c r="C253" s="169">
        <v>25389.22</v>
      </c>
      <c r="D253" s="169">
        <v>25422.87</v>
      </c>
      <c r="E253" s="169">
        <v>25019.66</v>
      </c>
      <c r="F253" s="169">
        <v>24092.47</v>
      </c>
      <c r="G253" s="169">
        <v>24172.42</v>
      </c>
      <c r="H253" s="169">
        <v>23825.39</v>
      </c>
      <c r="I253" s="169">
        <v>23040.92</v>
      </c>
      <c r="J253" s="169">
        <v>22299.69</v>
      </c>
      <c r="K253" s="169">
        <v>21786.57</v>
      </c>
      <c r="L253" s="169">
        <v>20692.48</v>
      </c>
      <c r="M253" s="169">
        <v>20231.740000000002</v>
      </c>
      <c r="N253" s="169">
        <v>19081.12</v>
      </c>
      <c r="O253" s="169">
        <v>18701.86</v>
      </c>
      <c r="P253" s="169">
        <v>18549.580000000002</v>
      </c>
      <c r="Q253" s="169">
        <v>18352.099999999999</v>
      </c>
      <c r="R253" s="169">
        <v>18375</v>
      </c>
      <c r="S253" s="169">
        <v>18096.349999999999</v>
      </c>
      <c r="T253" s="169">
        <v>18118.560000000001</v>
      </c>
      <c r="U253" s="169">
        <v>17964.45</v>
      </c>
      <c r="V253" s="169">
        <v>17967.32</v>
      </c>
      <c r="W253" s="169">
        <v>17648.16</v>
      </c>
      <c r="X253" s="169">
        <v>17416.72</v>
      </c>
      <c r="Y253" s="169">
        <v>17871.13</v>
      </c>
      <c r="Z253" s="169">
        <v>18034.759999999998</v>
      </c>
      <c r="AA253" s="169">
        <v>18650.060000000001</v>
      </c>
      <c r="AB253" s="169">
        <v>18877.84</v>
      </c>
      <c r="AC253" s="169">
        <v>18864.599999999999</v>
      </c>
      <c r="AD253" s="170">
        <v>18234.55</v>
      </c>
    </row>
    <row r="254" spans="1:30" x14ac:dyDescent="0.2">
      <c r="A254" s="150" t="s">
        <v>61</v>
      </c>
      <c r="B254" s="168">
        <v>8088.51</v>
      </c>
      <c r="C254" s="169">
        <v>7993.48</v>
      </c>
      <c r="D254" s="169">
        <v>7679.92</v>
      </c>
      <c r="E254" s="169">
        <v>7662.77</v>
      </c>
      <c r="F254" s="169">
        <v>7643.04</v>
      </c>
      <c r="G254" s="169">
        <v>7767.56</v>
      </c>
      <c r="H254" s="169">
        <v>7653.9</v>
      </c>
      <c r="I254" s="169">
        <v>7615.6</v>
      </c>
      <c r="J254" s="169">
        <v>7585.2</v>
      </c>
      <c r="K254" s="169">
        <v>7475.73</v>
      </c>
      <c r="L254" s="169">
        <v>7386.87</v>
      </c>
      <c r="M254" s="169">
        <v>7334.33</v>
      </c>
      <c r="N254" s="169">
        <v>7225.95</v>
      </c>
      <c r="O254" s="169">
        <v>7078.44</v>
      </c>
      <c r="P254" s="169">
        <v>7061.03</v>
      </c>
      <c r="Q254" s="169">
        <v>6995.75</v>
      </c>
      <c r="R254" s="169">
        <v>6990.95</v>
      </c>
      <c r="S254" s="169">
        <v>7050.17</v>
      </c>
      <c r="T254" s="169">
        <v>7184.9</v>
      </c>
      <c r="U254" s="169">
        <v>7219.47</v>
      </c>
      <c r="V254" s="169">
        <v>7079.65</v>
      </c>
      <c r="W254" s="169">
        <v>7150.42</v>
      </c>
      <c r="X254" s="169">
        <v>7099.92</v>
      </c>
      <c r="Y254" s="169">
        <v>7090.96</v>
      </c>
      <c r="Z254" s="169">
        <v>7232.82</v>
      </c>
      <c r="AA254" s="169">
        <v>7246.14</v>
      </c>
      <c r="AB254" s="169">
        <v>7360.92</v>
      </c>
      <c r="AC254" s="169">
        <v>7313.78</v>
      </c>
      <c r="AD254" s="170">
        <v>7224.35</v>
      </c>
    </row>
    <row r="255" spans="1:30" x14ac:dyDescent="0.2">
      <c r="A255" s="150" t="s">
        <v>62</v>
      </c>
      <c r="B255" s="168">
        <v>48463.25</v>
      </c>
      <c r="C255" s="169">
        <v>41558.07</v>
      </c>
      <c r="D255" s="169">
        <v>37707.199999999997</v>
      </c>
      <c r="E255" s="169">
        <v>36363.64</v>
      </c>
      <c r="F255" s="169">
        <v>35934.949999999997</v>
      </c>
      <c r="G255" s="169">
        <v>35868.1</v>
      </c>
      <c r="H255" s="169">
        <v>34894.83</v>
      </c>
      <c r="I255" s="169">
        <v>35576.870000000003</v>
      </c>
      <c r="J255" s="169">
        <v>35426.769999999997</v>
      </c>
      <c r="K255" s="169">
        <v>33773.75</v>
      </c>
      <c r="L255" s="169">
        <v>32069.48</v>
      </c>
      <c r="M255" s="169">
        <v>31814.74</v>
      </c>
      <c r="N255" s="169">
        <v>30873.23</v>
      </c>
      <c r="O255" s="169">
        <v>30317.93</v>
      </c>
      <c r="P255" s="169">
        <v>30433</v>
      </c>
      <c r="Q255" s="169">
        <v>30699.39</v>
      </c>
      <c r="R255" s="169">
        <v>31276</v>
      </c>
      <c r="S255" s="169">
        <v>31922.99</v>
      </c>
      <c r="T255" s="169">
        <v>32078.89</v>
      </c>
      <c r="U255" s="169">
        <v>31369.84</v>
      </c>
      <c r="V255" s="169">
        <v>30705.119999999999</v>
      </c>
      <c r="W255" s="169">
        <v>31081.040000000001</v>
      </c>
      <c r="X255" s="169">
        <v>30977.39</v>
      </c>
      <c r="Y255" s="169">
        <v>31594.82</v>
      </c>
      <c r="Z255" s="169">
        <v>31489.77</v>
      </c>
      <c r="AA255" s="169">
        <v>30741.63</v>
      </c>
      <c r="AB255" s="169">
        <v>31305.25</v>
      </c>
      <c r="AC255" s="169">
        <v>32734.84</v>
      </c>
      <c r="AD255" s="170">
        <v>33117.07</v>
      </c>
    </row>
    <row r="256" spans="1:30" x14ac:dyDescent="0.2">
      <c r="A256" s="150" t="s">
        <v>63</v>
      </c>
      <c r="B256" s="168">
        <v>7149.5</v>
      </c>
      <c r="C256" s="169">
        <v>7169.18</v>
      </c>
      <c r="D256" s="169">
        <v>7055.33</v>
      </c>
      <c r="E256" s="169">
        <v>6998.69</v>
      </c>
      <c r="F256" s="169">
        <v>7024.92</v>
      </c>
      <c r="G256" s="169">
        <v>7065.4</v>
      </c>
      <c r="H256" s="169">
        <v>7260.04</v>
      </c>
      <c r="I256" s="169">
        <v>7284.47</v>
      </c>
      <c r="J256" s="169">
        <v>7232.34</v>
      </c>
      <c r="K256" s="169">
        <v>7361.25</v>
      </c>
      <c r="L256" s="169">
        <v>7490.78</v>
      </c>
      <c r="M256" s="169">
        <v>7244.79</v>
      </c>
      <c r="N256" s="169">
        <v>7125.82</v>
      </c>
      <c r="O256" s="169">
        <v>6652.22</v>
      </c>
      <c r="P256" s="169">
        <v>6751.4</v>
      </c>
      <c r="Q256" s="169">
        <v>6691.21</v>
      </c>
      <c r="R256" s="169">
        <v>6619.36</v>
      </c>
      <c r="S256" s="169">
        <v>6735.24</v>
      </c>
      <c r="T256" s="169">
        <v>6675.8</v>
      </c>
      <c r="U256" s="169">
        <v>6580.71</v>
      </c>
      <c r="V256" s="169">
        <v>6504.69</v>
      </c>
      <c r="W256" s="169">
        <v>6460.38</v>
      </c>
      <c r="X256" s="169">
        <v>6497.5</v>
      </c>
      <c r="Y256" s="169">
        <v>6481.5</v>
      </c>
      <c r="Z256" s="169">
        <v>6618.53</v>
      </c>
      <c r="AA256" s="169">
        <v>6612.27</v>
      </c>
      <c r="AB256" s="169">
        <v>6640.17</v>
      </c>
      <c r="AC256" s="169">
        <v>6756.27</v>
      </c>
      <c r="AD256" s="170">
        <v>6798.76</v>
      </c>
    </row>
    <row r="257" spans="1:30" x14ac:dyDescent="0.2">
      <c r="A257" s="150" t="s">
        <v>64</v>
      </c>
      <c r="B257" s="168">
        <v>35652.980000000003</v>
      </c>
      <c r="C257" s="169">
        <v>28545.45</v>
      </c>
      <c r="D257" s="169">
        <v>25389.01</v>
      </c>
      <c r="E257" s="169">
        <v>25455.95</v>
      </c>
      <c r="F257" s="169">
        <v>24198.37</v>
      </c>
      <c r="G257" s="169">
        <v>24224.45</v>
      </c>
      <c r="H257" s="169">
        <v>23396.7</v>
      </c>
      <c r="I257" s="169">
        <v>21850.21</v>
      </c>
      <c r="J257" s="169">
        <v>20991.07</v>
      </c>
      <c r="K257" s="169">
        <v>19739</v>
      </c>
      <c r="L257" s="169">
        <v>19028.96</v>
      </c>
      <c r="M257" s="169">
        <v>19162.29</v>
      </c>
      <c r="N257" s="169">
        <v>19468.310000000001</v>
      </c>
      <c r="O257" s="169">
        <v>20039.419999999998</v>
      </c>
      <c r="P257" s="169">
        <v>20896.22</v>
      </c>
      <c r="Q257" s="169">
        <v>21143.67</v>
      </c>
      <c r="R257" s="169">
        <v>21157.13</v>
      </c>
      <c r="S257" s="169">
        <v>21253.35</v>
      </c>
      <c r="T257" s="169">
        <v>20894.21</v>
      </c>
      <c r="U257" s="169">
        <v>20287.099999999999</v>
      </c>
      <c r="V257" s="169">
        <v>18087.27</v>
      </c>
      <c r="W257" s="169">
        <v>18355.82</v>
      </c>
      <c r="X257" s="169">
        <v>18179.689999999999</v>
      </c>
      <c r="Y257" s="169">
        <v>18789.91</v>
      </c>
      <c r="Z257" s="169">
        <v>18866.23</v>
      </c>
      <c r="AA257" s="169">
        <v>19215.830000000002</v>
      </c>
      <c r="AB257" s="169">
        <v>19178.86</v>
      </c>
      <c r="AC257" s="169">
        <v>19238.14</v>
      </c>
      <c r="AD257" s="170">
        <v>19854.03</v>
      </c>
    </row>
    <row r="258" spans="1:30" x14ac:dyDescent="0.2">
      <c r="A258" s="150" t="s">
        <v>65</v>
      </c>
      <c r="B258" s="168">
        <v>1855.44</v>
      </c>
      <c r="C258" s="169">
        <v>1743.42</v>
      </c>
      <c r="D258" s="169">
        <v>1862.75</v>
      </c>
      <c r="E258" s="169">
        <v>1757.12</v>
      </c>
      <c r="F258" s="169">
        <v>1774.25</v>
      </c>
      <c r="G258" s="169">
        <v>1773.52</v>
      </c>
      <c r="H258" s="169">
        <v>1718.38</v>
      </c>
      <c r="I258" s="169">
        <v>1677.68</v>
      </c>
      <c r="J258" s="169">
        <v>1715.92</v>
      </c>
      <c r="K258" s="169">
        <v>1730.06</v>
      </c>
      <c r="L258" s="169">
        <v>1821.7</v>
      </c>
      <c r="M258" s="169">
        <v>1799.94</v>
      </c>
      <c r="N258" s="169">
        <v>1859.04</v>
      </c>
      <c r="O258" s="169">
        <v>1769.26</v>
      </c>
      <c r="P258" s="169">
        <v>1715.24</v>
      </c>
      <c r="Q258" s="169">
        <v>1732.79</v>
      </c>
      <c r="R258" s="169">
        <v>1733.61</v>
      </c>
      <c r="S258" s="169">
        <v>1790</v>
      </c>
      <c r="T258" s="169">
        <v>1714.22</v>
      </c>
      <c r="U258" s="169">
        <v>1726.21</v>
      </c>
      <c r="V258" s="169">
        <v>1696.4</v>
      </c>
      <c r="W258" s="169">
        <v>1677.43</v>
      </c>
      <c r="X258" s="169">
        <v>1660.92</v>
      </c>
      <c r="Y258" s="169">
        <v>1645.65</v>
      </c>
      <c r="Z258" s="169">
        <v>1694.01</v>
      </c>
      <c r="AA258" s="169">
        <v>1733.08</v>
      </c>
      <c r="AB258" s="169">
        <v>1756.05</v>
      </c>
      <c r="AC258" s="169">
        <v>1720.98</v>
      </c>
      <c r="AD258" s="170">
        <v>1721.71</v>
      </c>
    </row>
    <row r="259" spans="1:30" x14ac:dyDescent="0.2">
      <c r="A259" s="150" t="s">
        <v>66</v>
      </c>
      <c r="B259" s="168">
        <v>6022.51</v>
      </c>
      <c r="C259" s="169">
        <v>5168.8999999999996</v>
      </c>
      <c r="D259" s="169">
        <v>4048.59</v>
      </c>
      <c r="E259" s="169">
        <v>3581.58</v>
      </c>
      <c r="F259" s="169">
        <v>3455.87</v>
      </c>
      <c r="G259" s="169">
        <v>3541.81</v>
      </c>
      <c r="H259" s="169">
        <v>3429.39</v>
      </c>
      <c r="I259" s="169">
        <v>3443.86</v>
      </c>
      <c r="J259" s="169">
        <v>3150.1</v>
      </c>
      <c r="K259" s="169">
        <v>2871.52</v>
      </c>
      <c r="L259" s="169">
        <v>2783.93</v>
      </c>
      <c r="M259" s="169">
        <v>2895.32</v>
      </c>
      <c r="N259" s="169">
        <v>2902.45</v>
      </c>
      <c r="O259" s="169">
        <v>2653.22</v>
      </c>
      <c r="P259" s="169">
        <v>2647.81</v>
      </c>
      <c r="Q259" s="169">
        <v>2627.18</v>
      </c>
      <c r="R259" s="169">
        <v>2521.9499999999998</v>
      </c>
      <c r="S259" s="169">
        <v>2548.77</v>
      </c>
      <c r="T259" s="169">
        <v>2584.86</v>
      </c>
      <c r="U259" s="169">
        <v>2426.2199999999998</v>
      </c>
      <c r="V259" s="169">
        <v>2398.1</v>
      </c>
      <c r="W259" s="169">
        <v>2498.0100000000002</v>
      </c>
      <c r="X259" s="169">
        <v>2548.23</v>
      </c>
      <c r="Y259" s="169">
        <v>2660.11</v>
      </c>
      <c r="Z259" s="169">
        <v>2785.84</v>
      </c>
      <c r="AA259" s="169">
        <v>2707.2</v>
      </c>
      <c r="AB259" s="169">
        <v>2778.26</v>
      </c>
      <c r="AC259" s="169">
        <v>2652.42</v>
      </c>
      <c r="AD259" s="170">
        <v>2745.29</v>
      </c>
    </row>
    <row r="260" spans="1:30" x14ac:dyDescent="0.2">
      <c r="A260" s="150" t="s">
        <v>67</v>
      </c>
      <c r="B260" s="168">
        <v>7498.69</v>
      </c>
      <c r="C260" s="169">
        <v>6978.38</v>
      </c>
      <c r="D260" s="169">
        <v>6445.97</v>
      </c>
      <c r="E260" s="169">
        <v>6731.52</v>
      </c>
      <c r="F260" s="169">
        <v>6772.89</v>
      </c>
      <c r="G260" s="169">
        <v>6692.66</v>
      </c>
      <c r="H260" s="169">
        <v>6780.63</v>
      </c>
      <c r="I260" s="169">
        <v>6877.05</v>
      </c>
      <c r="J260" s="169">
        <v>6670.21</v>
      </c>
      <c r="K260" s="169">
        <v>6614.77</v>
      </c>
      <c r="L260" s="169">
        <v>6604.16</v>
      </c>
      <c r="M260" s="169">
        <v>6591.62</v>
      </c>
      <c r="N260" s="169">
        <v>6641.39</v>
      </c>
      <c r="O260" s="169">
        <v>6520.33</v>
      </c>
      <c r="P260" s="169">
        <v>6498.09</v>
      </c>
      <c r="Q260" s="169">
        <v>6542.82</v>
      </c>
      <c r="R260" s="169">
        <v>6494.22</v>
      </c>
      <c r="S260" s="169">
        <v>6474.03</v>
      </c>
      <c r="T260" s="169">
        <v>6592</v>
      </c>
      <c r="U260" s="169">
        <v>6577.38</v>
      </c>
      <c r="V260" s="169">
        <v>6673.92</v>
      </c>
      <c r="W260" s="169">
        <v>6489.78</v>
      </c>
      <c r="X260" s="169">
        <v>6464.9</v>
      </c>
      <c r="Y260" s="169">
        <v>6564.72</v>
      </c>
      <c r="Z260" s="169">
        <v>6614.35</v>
      </c>
      <c r="AA260" s="169">
        <v>6584.7</v>
      </c>
      <c r="AB260" s="169">
        <v>6685.01</v>
      </c>
      <c r="AC260" s="169">
        <v>6634.65</v>
      </c>
      <c r="AD260" s="170">
        <v>6562.49</v>
      </c>
    </row>
    <row r="261" spans="1:30" x14ac:dyDescent="0.2">
      <c r="A261" s="150" t="s">
        <v>68</v>
      </c>
      <c r="B261" s="168">
        <v>7641.08</v>
      </c>
      <c r="C261" s="169">
        <v>7315.6</v>
      </c>
      <c r="D261" s="169">
        <v>7266.56</v>
      </c>
      <c r="E261" s="169">
        <v>7601.51</v>
      </c>
      <c r="F261" s="169">
        <v>7750.88</v>
      </c>
      <c r="G261" s="169">
        <v>7579.57</v>
      </c>
      <c r="H261" s="169">
        <v>7668.45</v>
      </c>
      <c r="I261" s="169">
        <v>7685.95</v>
      </c>
      <c r="J261" s="169">
        <v>7564.91</v>
      </c>
      <c r="K261" s="169">
        <v>7434.59</v>
      </c>
      <c r="L261" s="169">
        <v>7406.33</v>
      </c>
      <c r="M261" s="169">
        <v>7378.67</v>
      </c>
      <c r="N261" s="169">
        <v>7246.97</v>
      </c>
      <c r="O261" s="169">
        <v>7159.35</v>
      </c>
      <c r="P261" s="169">
        <v>7188.48</v>
      </c>
      <c r="Q261" s="169">
        <v>7042.14</v>
      </c>
      <c r="R261" s="169">
        <v>6913.25</v>
      </c>
      <c r="S261" s="169">
        <v>6926.59</v>
      </c>
      <c r="T261" s="169">
        <v>6963.62</v>
      </c>
      <c r="U261" s="169">
        <v>6711.31</v>
      </c>
      <c r="V261" s="169">
        <v>6832.61</v>
      </c>
      <c r="W261" s="169">
        <v>6824.99</v>
      </c>
      <c r="X261" s="169">
        <v>6754.72</v>
      </c>
      <c r="Y261" s="169">
        <v>6829.71</v>
      </c>
      <c r="Z261" s="169">
        <v>6885.93</v>
      </c>
      <c r="AA261" s="169">
        <v>6898.41</v>
      </c>
      <c r="AB261" s="169">
        <v>6868.73</v>
      </c>
      <c r="AC261" s="169">
        <v>7029.45</v>
      </c>
      <c r="AD261" s="170">
        <v>6790.17</v>
      </c>
    </row>
    <row r="262" spans="1:30" ht="15" thickBot="1" x14ac:dyDescent="0.25">
      <c r="A262" s="186" t="s">
        <v>69</v>
      </c>
      <c r="B262" s="171">
        <v>48762.38</v>
      </c>
      <c r="C262" s="172">
        <v>48465.45</v>
      </c>
      <c r="D262" s="172">
        <v>47814.53</v>
      </c>
      <c r="E262" s="172">
        <v>46794.58</v>
      </c>
      <c r="F262" s="172">
        <v>47750.75</v>
      </c>
      <c r="G262" s="172">
        <v>47550.239999999998</v>
      </c>
      <c r="H262" s="172">
        <v>48199.42</v>
      </c>
      <c r="I262" s="172">
        <v>47476.84</v>
      </c>
      <c r="J262" s="172">
        <v>47671.42</v>
      </c>
      <c r="K262" s="172">
        <v>47737.77</v>
      </c>
      <c r="L262" s="172">
        <v>45529.65</v>
      </c>
      <c r="M262" s="172">
        <v>43078.6</v>
      </c>
      <c r="N262" s="172">
        <v>42811.56</v>
      </c>
      <c r="O262" s="172">
        <v>43713.49</v>
      </c>
      <c r="P262" s="172">
        <v>43821.32</v>
      </c>
      <c r="Q262" s="172">
        <v>43276.160000000003</v>
      </c>
      <c r="R262" s="172">
        <v>42238.720000000001</v>
      </c>
      <c r="S262" s="172">
        <v>41724.35</v>
      </c>
      <c r="T262" s="172">
        <v>40748.120000000003</v>
      </c>
      <c r="U262" s="172">
        <v>40440.79</v>
      </c>
      <c r="V262" s="172">
        <v>40602.76</v>
      </c>
      <c r="W262" s="172">
        <v>40694.92</v>
      </c>
      <c r="X262" s="172">
        <v>40325.17</v>
      </c>
      <c r="Y262" s="172">
        <v>40123.5</v>
      </c>
      <c r="Z262" s="172">
        <v>41486.370000000003</v>
      </c>
      <c r="AA262" s="172">
        <v>40870.949999999997</v>
      </c>
      <c r="AB262" s="172">
        <v>40890.879999999997</v>
      </c>
      <c r="AC262" s="172">
        <v>41259.160000000003</v>
      </c>
      <c r="AD262" s="173">
        <v>40837</v>
      </c>
    </row>
    <row r="264" spans="1:30" x14ac:dyDescent="0.2">
      <c r="A264" s="72" t="s">
        <v>70</v>
      </c>
    </row>
    <row r="265" spans="1:30" x14ac:dyDescent="0.2">
      <c r="A265" s="72" t="s">
        <v>71</v>
      </c>
      <c r="B265" s="74" t="s">
        <v>72</v>
      </c>
    </row>
    <row r="267" spans="1:30" x14ac:dyDescent="0.2">
      <c r="A267" s="72" t="s">
        <v>5</v>
      </c>
      <c r="B267" s="74" t="s">
        <v>6</v>
      </c>
    </row>
    <row r="268" spans="1:30" x14ac:dyDescent="0.2">
      <c r="A268" s="72" t="s">
        <v>7</v>
      </c>
      <c r="B268" s="74" t="s">
        <v>8</v>
      </c>
    </row>
    <row r="269" spans="1:30" x14ac:dyDescent="0.2">
      <c r="A269" s="72" t="s">
        <v>9</v>
      </c>
      <c r="B269" s="74" t="s">
        <v>78</v>
      </c>
    </row>
    <row r="270" spans="1:30" ht="15" thickBot="1" x14ac:dyDescent="0.25"/>
    <row r="271" spans="1:30" x14ac:dyDescent="0.2">
      <c r="A271" s="152" t="s">
        <v>11</v>
      </c>
      <c r="B271" s="152" t="s">
        <v>12</v>
      </c>
      <c r="C271" s="153" t="s">
        <v>13</v>
      </c>
      <c r="D271" s="153" t="s">
        <v>14</v>
      </c>
      <c r="E271" s="153" t="s">
        <v>15</v>
      </c>
      <c r="F271" s="153" t="s">
        <v>16</v>
      </c>
      <c r="G271" s="153" t="s">
        <v>17</v>
      </c>
      <c r="H271" s="153" t="s">
        <v>18</v>
      </c>
      <c r="I271" s="153" t="s">
        <v>19</v>
      </c>
      <c r="J271" s="153" t="s">
        <v>20</v>
      </c>
      <c r="K271" s="153" t="s">
        <v>21</v>
      </c>
      <c r="L271" s="153" t="s">
        <v>22</v>
      </c>
      <c r="M271" s="153" t="s">
        <v>23</v>
      </c>
      <c r="N271" s="153" t="s">
        <v>24</v>
      </c>
      <c r="O271" s="153" t="s">
        <v>25</v>
      </c>
      <c r="P271" s="153" t="s">
        <v>26</v>
      </c>
      <c r="Q271" s="153" t="s">
        <v>27</v>
      </c>
      <c r="R271" s="153" t="s">
        <v>28</v>
      </c>
      <c r="S271" s="153" t="s">
        <v>29</v>
      </c>
      <c r="T271" s="153" t="s">
        <v>30</v>
      </c>
      <c r="U271" s="153" t="s">
        <v>31</v>
      </c>
      <c r="V271" s="153" t="s">
        <v>32</v>
      </c>
      <c r="W271" s="153" t="s">
        <v>33</v>
      </c>
      <c r="X271" s="153" t="s">
        <v>34</v>
      </c>
      <c r="Y271" s="153" t="s">
        <v>35</v>
      </c>
      <c r="Z271" s="153" t="s">
        <v>36</v>
      </c>
      <c r="AA271" s="153" t="s">
        <v>37</v>
      </c>
      <c r="AB271" s="153" t="s">
        <v>38</v>
      </c>
      <c r="AC271" s="153" t="s">
        <v>39</v>
      </c>
      <c r="AD271" s="154" t="s">
        <v>40</v>
      </c>
    </row>
    <row r="272" spans="1:30" x14ac:dyDescent="0.2">
      <c r="A272" s="150" t="s">
        <v>41</v>
      </c>
      <c r="B272" s="165">
        <v>-254905.24</v>
      </c>
      <c r="C272" s="166">
        <v>-281289.15999999997</v>
      </c>
      <c r="D272" s="166">
        <v>-249926</v>
      </c>
      <c r="E272" s="166">
        <v>-250754.47</v>
      </c>
      <c r="F272" s="166">
        <v>-259786.31</v>
      </c>
      <c r="G272" s="166">
        <v>-282651.71000000002</v>
      </c>
      <c r="H272" s="166">
        <v>-311160.01</v>
      </c>
      <c r="I272" s="166">
        <v>-308868.99</v>
      </c>
      <c r="J272" s="166">
        <v>-323815.69</v>
      </c>
      <c r="K272" s="166">
        <v>-332848.89</v>
      </c>
      <c r="L272" s="166">
        <v>-313971.75</v>
      </c>
      <c r="M272" s="166">
        <v>-331193.81</v>
      </c>
      <c r="N272" s="166">
        <v>-315010.46999999997</v>
      </c>
      <c r="O272" s="166">
        <v>-293968.42</v>
      </c>
      <c r="P272" s="166">
        <v>-324230.74</v>
      </c>
      <c r="Q272" s="166">
        <v>-319864.56</v>
      </c>
      <c r="R272" s="166">
        <v>-343076.41</v>
      </c>
      <c r="S272" s="166">
        <v>-307963.23</v>
      </c>
      <c r="T272" s="166">
        <v>-338740.02</v>
      </c>
      <c r="U272" s="166">
        <v>-337891.55</v>
      </c>
      <c r="V272" s="166">
        <v>-334759.08</v>
      </c>
      <c r="W272" s="166">
        <v>-329764.87</v>
      </c>
      <c r="X272" s="166">
        <v>-331929.88</v>
      </c>
      <c r="Y272" s="166">
        <v>-333665.55</v>
      </c>
      <c r="Z272" s="166">
        <v>-312307.71000000002</v>
      </c>
      <c r="AA272" s="166">
        <v>-303218.77</v>
      </c>
      <c r="AB272" s="166">
        <v>-296191.76</v>
      </c>
      <c r="AC272" s="166">
        <v>-261677.06</v>
      </c>
      <c r="AD272" s="167">
        <v>-272964.37</v>
      </c>
    </row>
    <row r="273" spans="1:30" x14ac:dyDescent="0.2">
      <c r="A273" s="150" t="s">
        <v>42</v>
      </c>
      <c r="B273" s="168">
        <v>-3237.68</v>
      </c>
      <c r="C273" s="169">
        <v>-2771.1</v>
      </c>
      <c r="D273" s="169">
        <v>-2591.14</v>
      </c>
      <c r="E273" s="169">
        <v>-2608.5</v>
      </c>
      <c r="F273" s="169">
        <v>-2354.5</v>
      </c>
      <c r="G273" s="169">
        <v>-2588.46</v>
      </c>
      <c r="H273" s="169">
        <v>-2545.13</v>
      </c>
      <c r="I273" s="169">
        <v>-2327.21</v>
      </c>
      <c r="J273" s="169">
        <v>-2881.03</v>
      </c>
      <c r="K273" s="169">
        <v>-2121.42</v>
      </c>
      <c r="L273" s="169">
        <v>-1754.72</v>
      </c>
      <c r="M273" s="169">
        <v>-1700.26</v>
      </c>
      <c r="N273" s="169">
        <v>-1711.55</v>
      </c>
      <c r="O273" s="169">
        <v>-1668.38</v>
      </c>
      <c r="P273" s="169">
        <v>-1580.06</v>
      </c>
      <c r="Q273" s="169">
        <v>-1567.43</v>
      </c>
      <c r="R273" s="169">
        <v>-1556.1</v>
      </c>
      <c r="S273" s="169">
        <v>-1350.95</v>
      </c>
      <c r="T273" s="169">
        <v>-1099.92</v>
      </c>
      <c r="U273" s="169">
        <v>-1126.3399999999999</v>
      </c>
      <c r="V273" s="169">
        <v>-701.85</v>
      </c>
      <c r="W273" s="169">
        <v>-617.4</v>
      </c>
      <c r="X273" s="169">
        <v>-713.24</v>
      </c>
      <c r="Y273" s="169">
        <v>-1231.53</v>
      </c>
      <c r="Z273" s="169">
        <v>-1211.53</v>
      </c>
      <c r="AA273" s="169">
        <v>-1262.3499999999999</v>
      </c>
      <c r="AB273" s="169">
        <v>-1024.94</v>
      </c>
      <c r="AC273" s="169">
        <v>-1022.23</v>
      </c>
      <c r="AD273" s="170">
        <v>-1014.62</v>
      </c>
    </row>
    <row r="274" spans="1:30" x14ac:dyDescent="0.2">
      <c r="A274" s="150" t="s">
        <v>43</v>
      </c>
      <c r="B274" s="168">
        <v>-19323.900000000001</v>
      </c>
      <c r="C274" s="169">
        <v>-19321.439999999999</v>
      </c>
      <c r="D274" s="169">
        <v>-18759.48</v>
      </c>
      <c r="E274" s="169">
        <v>-18946.72</v>
      </c>
      <c r="F274" s="169">
        <v>-18979.61</v>
      </c>
      <c r="G274" s="169">
        <v>-18993.400000000001</v>
      </c>
      <c r="H274" s="169">
        <v>-18553.330000000002</v>
      </c>
      <c r="I274" s="169">
        <v>-18594.080000000002</v>
      </c>
      <c r="J274" s="169">
        <v>-19208.38</v>
      </c>
      <c r="K274" s="169">
        <v>-18040.37</v>
      </c>
      <c r="L274" s="169">
        <v>-18321.96</v>
      </c>
      <c r="M274" s="169">
        <v>-10172.24</v>
      </c>
      <c r="N274" s="169">
        <v>-10561.25</v>
      </c>
      <c r="O274" s="169">
        <v>-10187.719999999999</v>
      </c>
      <c r="P274" s="169">
        <v>-10983.1</v>
      </c>
      <c r="Q274" s="169">
        <v>-12504.49</v>
      </c>
      <c r="R274" s="169">
        <v>-13923.14</v>
      </c>
      <c r="S274" s="169">
        <v>-14925.56</v>
      </c>
      <c r="T274" s="169">
        <v>-13246.2</v>
      </c>
      <c r="U274" s="169">
        <v>-13325.08</v>
      </c>
      <c r="V274" s="169">
        <v>-12660.04</v>
      </c>
      <c r="W274" s="169">
        <v>-9778.27</v>
      </c>
      <c r="X274" s="169">
        <v>-9197.32</v>
      </c>
      <c r="Y274" s="169">
        <v>-7902.22</v>
      </c>
      <c r="Z274" s="169">
        <v>-9172.7900000000009</v>
      </c>
      <c r="AA274" s="169">
        <v>-8681.39</v>
      </c>
      <c r="AB274" s="169">
        <v>-8642.06</v>
      </c>
      <c r="AC274" s="169">
        <v>-8396.67</v>
      </c>
      <c r="AD274" s="170">
        <v>-8460.61</v>
      </c>
    </row>
    <row r="275" spans="1:30" x14ac:dyDescent="0.2">
      <c r="A275" s="150" t="s">
        <v>44</v>
      </c>
      <c r="B275" s="168">
        <v>-5686.64</v>
      </c>
      <c r="C275" s="169">
        <v>-8910.93</v>
      </c>
      <c r="D275" s="169">
        <v>-9585.2800000000007</v>
      </c>
      <c r="E275" s="169">
        <v>-9213.6</v>
      </c>
      <c r="F275" s="169">
        <v>-6952.68</v>
      </c>
      <c r="G275" s="169">
        <v>-7398</v>
      </c>
      <c r="H275" s="169">
        <v>-7765.62</v>
      </c>
      <c r="I275" s="169">
        <v>-6814.9</v>
      </c>
      <c r="J275" s="169">
        <v>-6915.71</v>
      </c>
      <c r="K275" s="169">
        <v>-7149.2</v>
      </c>
      <c r="L275" s="169">
        <v>-8042.42</v>
      </c>
      <c r="M275" s="169">
        <v>-8332.18</v>
      </c>
      <c r="N275" s="169">
        <v>-7956.23</v>
      </c>
      <c r="O275" s="169">
        <v>-6451.43</v>
      </c>
      <c r="P275" s="169">
        <v>-6924.79</v>
      </c>
      <c r="Q275" s="169">
        <v>-7332.82</v>
      </c>
      <c r="R275" s="169">
        <v>-5002.13</v>
      </c>
      <c r="S275" s="169">
        <v>-2736.49</v>
      </c>
      <c r="T275" s="169">
        <v>-5991.39</v>
      </c>
      <c r="U275" s="169">
        <v>-7067.94</v>
      </c>
      <c r="V275" s="169">
        <v>-6239.91</v>
      </c>
      <c r="W275" s="169">
        <v>-7271.82</v>
      </c>
      <c r="X275" s="169">
        <v>-7433.22</v>
      </c>
      <c r="Y275" s="169">
        <v>-6788.18</v>
      </c>
      <c r="Z275" s="169">
        <v>-6669.41</v>
      </c>
      <c r="AA275" s="169">
        <v>-5812.77</v>
      </c>
      <c r="AB275" s="169">
        <v>-4683.55</v>
      </c>
      <c r="AC275" s="169">
        <v>-2315.29</v>
      </c>
      <c r="AD275" s="170">
        <v>5794.15</v>
      </c>
    </row>
    <row r="276" spans="1:30" x14ac:dyDescent="0.2">
      <c r="A276" s="150" t="s">
        <v>45</v>
      </c>
      <c r="B276" s="168">
        <v>6456.57</v>
      </c>
      <c r="C276" s="169">
        <v>5751.5</v>
      </c>
      <c r="D276" s="169">
        <v>6991.31</v>
      </c>
      <c r="E276" s="169">
        <v>5791.93</v>
      </c>
      <c r="F276" s="169">
        <v>4906.28</v>
      </c>
      <c r="G276" s="169">
        <v>4986.0600000000004</v>
      </c>
      <c r="H276" s="169">
        <v>4461.3599999999997</v>
      </c>
      <c r="I276" s="169">
        <v>4761.45</v>
      </c>
      <c r="J276" s="169">
        <v>4722.01</v>
      </c>
      <c r="K276" s="169">
        <v>5007.59</v>
      </c>
      <c r="L276" s="169">
        <v>5239.88</v>
      </c>
      <c r="M276" s="169">
        <v>5524.48</v>
      </c>
      <c r="N276" s="169">
        <v>6579.21</v>
      </c>
      <c r="O276" s="169">
        <v>6347.12</v>
      </c>
      <c r="P276" s="169">
        <v>6020.65</v>
      </c>
      <c r="Q276" s="169">
        <v>5941.79</v>
      </c>
      <c r="R276" s="169">
        <v>6120.04</v>
      </c>
      <c r="S276" s="169">
        <v>3668.61</v>
      </c>
      <c r="T276" s="169">
        <v>-862.65</v>
      </c>
      <c r="U276" s="169">
        <v>3309.2</v>
      </c>
      <c r="V276" s="169">
        <v>544.63</v>
      </c>
      <c r="W276" s="169">
        <v>-987.6</v>
      </c>
      <c r="X276" s="169">
        <v>682.01</v>
      </c>
      <c r="Y276" s="169">
        <v>1917.11</v>
      </c>
      <c r="Z276" s="169">
        <v>1582.25</v>
      </c>
      <c r="AA276" s="169">
        <v>5158.22</v>
      </c>
      <c r="AB276" s="169">
        <v>6165.74</v>
      </c>
      <c r="AC276" s="169">
        <v>4485.49</v>
      </c>
      <c r="AD276" s="170">
        <v>6593.56</v>
      </c>
    </row>
    <row r="277" spans="1:30" x14ac:dyDescent="0.2">
      <c r="A277" s="150" t="s">
        <v>46</v>
      </c>
      <c r="B277" s="168">
        <v>-28812.52</v>
      </c>
      <c r="C277" s="169">
        <v>-26131.01</v>
      </c>
      <c r="D277" s="169">
        <v>-26861.02</v>
      </c>
      <c r="E277" s="169">
        <v>-26787.78</v>
      </c>
      <c r="F277" s="169">
        <v>-29946.26</v>
      </c>
      <c r="G277" s="169">
        <v>-30507.62</v>
      </c>
      <c r="H277" s="169">
        <v>-30546.61</v>
      </c>
      <c r="I277" s="169">
        <v>-31615.54</v>
      </c>
      <c r="J277" s="169">
        <v>-31899.56</v>
      </c>
      <c r="K277" s="169">
        <v>-33052.11</v>
      </c>
      <c r="L277" s="169">
        <v>-35306.29</v>
      </c>
      <c r="M277" s="169">
        <v>-33614.160000000003</v>
      </c>
      <c r="N277" s="169">
        <v>-6154.64</v>
      </c>
      <c r="O277" s="169">
        <v>-7990.38</v>
      </c>
      <c r="P277" s="169">
        <v>-10808.46</v>
      </c>
      <c r="Q277" s="169">
        <v>-13352.57</v>
      </c>
      <c r="R277" s="169">
        <v>-16814.32</v>
      </c>
      <c r="S277" s="169">
        <v>-16441.14</v>
      </c>
      <c r="T277" s="169">
        <v>-20868.55</v>
      </c>
      <c r="U277" s="169">
        <v>-21299.11</v>
      </c>
      <c r="V277" s="169">
        <v>-19663.48</v>
      </c>
      <c r="W277" s="169">
        <v>-18868.419999999998</v>
      </c>
      <c r="X277" s="169">
        <v>-28807.61</v>
      </c>
      <c r="Y277" s="169">
        <v>-27412.48</v>
      </c>
      <c r="Z277" s="169">
        <v>-28063.72</v>
      </c>
      <c r="AA277" s="169">
        <v>-27586.04</v>
      </c>
      <c r="AB277" s="169">
        <v>-27572.9</v>
      </c>
      <c r="AC277" s="169">
        <v>-26628.67</v>
      </c>
      <c r="AD277" s="170">
        <v>-26931.73</v>
      </c>
    </row>
    <row r="278" spans="1:30" x14ac:dyDescent="0.2">
      <c r="A278" s="150" t="s">
        <v>47</v>
      </c>
      <c r="B278" s="168">
        <v>-1626.32</v>
      </c>
      <c r="C278" s="169">
        <v>-1502.12</v>
      </c>
      <c r="D278" s="169">
        <v>-995.77</v>
      </c>
      <c r="E278" s="169">
        <v>-2003.96</v>
      </c>
      <c r="F278" s="169">
        <v>-1495.21</v>
      </c>
      <c r="G278" s="169">
        <v>-1814.83</v>
      </c>
      <c r="H278" s="169">
        <v>-1887.64</v>
      </c>
      <c r="I278" s="169">
        <v>-2149.2399999999998</v>
      </c>
      <c r="J278" s="169">
        <v>-2865.38</v>
      </c>
      <c r="K278" s="169">
        <v>-2278.8200000000002</v>
      </c>
      <c r="L278" s="169">
        <v>-3204.83</v>
      </c>
      <c r="M278" s="169">
        <v>-3469.38</v>
      </c>
      <c r="N278" s="169">
        <v>-3001.02</v>
      </c>
      <c r="O278" s="169">
        <v>-4912.5</v>
      </c>
      <c r="P278" s="169">
        <v>-3588.86</v>
      </c>
      <c r="Q278" s="169">
        <v>-556.66</v>
      </c>
      <c r="R278" s="169">
        <v>-1633.22</v>
      </c>
      <c r="S278" s="169">
        <v>-1668.42</v>
      </c>
      <c r="T278" s="169">
        <v>-2028.98</v>
      </c>
      <c r="U278" s="169">
        <v>-2798.8</v>
      </c>
      <c r="V278" s="169">
        <v>-3739.5</v>
      </c>
      <c r="W278" s="169">
        <v>-4091.07</v>
      </c>
      <c r="X278" s="169">
        <v>-3636.26</v>
      </c>
      <c r="Y278" s="169">
        <v>-3207.48</v>
      </c>
      <c r="Z278" s="169">
        <v>-1558.03</v>
      </c>
      <c r="AA278" s="169">
        <v>-2216.02</v>
      </c>
      <c r="AB278" s="169">
        <v>-2439.2800000000002</v>
      </c>
      <c r="AC278" s="169">
        <v>-1834.63</v>
      </c>
      <c r="AD278" s="170">
        <v>-1990.18</v>
      </c>
    </row>
    <row r="279" spans="1:30" x14ac:dyDescent="0.2">
      <c r="A279" s="150" t="s">
        <v>48</v>
      </c>
      <c r="B279" s="168">
        <v>4920.6400000000003</v>
      </c>
      <c r="C279" s="169">
        <v>4702.59</v>
      </c>
      <c r="D279" s="169">
        <v>4407.25</v>
      </c>
      <c r="E279" s="169">
        <v>4311.78</v>
      </c>
      <c r="F279" s="169">
        <v>4382.18</v>
      </c>
      <c r="G279" s="169">
        <v>5246.54</v>
      </c>
      <c r="H279" s="169">
        <v>4831.43</v>
      </c>
      <c r="I279" s="169">
        <v>4165.95</v>
      </c>
      <c r="J279" s="169">
        <v>3986.02</v>
      </c>
      <c r="K279" s="169">
        <v>4057.97</v>
      </c>
      <c r="L279" s="169">
        <v>5464.68</v>
      </c>
      <c r="M279" s="169">
        <v>5958.3</v>
      </c>
      <c r="N279" s="169">
        <v>6175.17</v>
      </c>
      <c r="O279" s="169">
        <v>6447.06</v>
      </c>
      <c r="P279" s="169">
        <v>5275.58</v>
      </c>
      <c r="Q279" s="169">
        <v>5787.75</v>
      </c>
      <c r="R279" s="169">
        <v>5831.89</v>
      </c>
      <c r="S279" s="169">
        <v>5076.58</v>
      </c>
      <c r="T279" s="169">
        <v>4585.3100000000004</v>
      </c>
      <c r="U279" s="169">
        <v>4105.34</v>
      </c>
      <c r="V279" s="169">
        <v>5532.52</v>
      </c>
      <c r="W279" s="169">
        <v>4655.99</v>
      </c>
      <c r="X279" s="169">
        <v>4055.06</v>
      </c>
      <c r="Y279" s="169">
        <v>4471.24</v>
      </c>
      <c r="Z279" s="169">
        <v>3946.71</v>
      </c>
      <c r="AA279" s="169">
        <v>4520.63</v>
      </c>
      <c r="AB279" s="169">
        <v>3382.92</v>
      </c>
      <c r="AC279" s="169">
        <v>5338.17</v>
      </c>
      <c r="AD279" s="170">
        <v>4297.6899999999996</v>
      </c>
    </row>
    <row r="280" spans="1:30" x14ac:dyDescent="0.2">
      <c r="A280" s="150" t="s">
        <v>49</v>
      </c>
      <c r="B280" s="168">
        <v>-2107.91</v>
      </c>
      <c r="C280" s="169">
        <v>-2305.1</v>
      </c>
      <c r="D280" s="169">
        <v>-2388.77</v>
      </c>
      <c r="E280" s="169">
        <v>-2848.77</v>
      </c>
      <c r="F280" s="169">
        <v>-2586.52</v>
      </c>
      <c r="G280" s="169">
        <v>-2872.37</v>
      </c>
      <c r="H280" s="169">
        <v>-2295.0700000000002</v>
      </c>
      <c r="I280" s="169">
        <v>-1946.29</v>
      </c>
      <c r="J280" s="169">
        <v>-1758.29</v>
      </c>
      <c r="K280" s="169">
        <v>-2538.91</v>
      </c>
      <c r="L280" s="169">
        <v>-1941.35</v>
      </c>
      <c r="M280" s="169">
        <v>-2412.11</v>
      </c>
      <c r="N280" s="169">
        <v>-2771.89</v>
      </c>
      <c r="O280" s="169">
        <v>-2504.41</v>
      </c>
      <c r="P280" s="169">
        <v>-2461.12</v>
      </c>
      <c r="Q280" s="169">
        <v>-3282.91</v>
      </c>
      <c r="R280" s="169">
        <v>-3300.98</v>
      </c>
      <c r="S280" s="169">
        <v>-1463.4</v>
      </c>
      <c r="T280" s="169">
        <v>-2955.37</v>
      </c>
      <c r="U280" s="169">
        <v>-3036.83</v>
      </c>
      <c r="V280" s="169">
        <v>-3043.08</v>
      </c>
      <c r="W280" s="169">
        <v>-3131.25</v>
      </c>
      <c r="X280" s="169">
        <v>-3086.12</v>
      </c>
      <c r="Y280" s="169">
        <v>-1582.16</v>
      </c>
      <c r="Z280" s="169">
        <v>-125.78</v>
      </c>
      <c r="AA280" s="169">
        <v>-3719.19</v>
      </c>
      <c r="AB280" s="169">
        <v>-3473.26</v>
      </c>
      <c r="AC280" s="169">
        <v>-3209.1</v>
      </c>
      <c r="AD280" s="170">
        <v>-2977.89</v>
      </c>
    </row>
    <row r="281" spans="1:30" x14ac:dyDescent="0.2">
      <c r="A281" s="150" t="s">
        <v>50</v>
      </c>
      <c r="B281" s="168">
        <v>-35947.910000000003</v>
      </c>
      <c r="C281" s="169">
        <v>-35155.32</v>
      </c>
      <c r="D281" s="169">
        <v>-34448.25</v>
      </c>
      <c r="E281" s="169">
        <v>-34690.43</v>
      </c>
      <c r="F281" s="169">
        <v>-32754.98</v>
      </c>
      <c r="G281" s="169">
        <v>-34603.54</v>
      </c>
      <c r="H281" s="169">
        <v>-35189.22</v>
      </c>
      <c r="I281" s="169">
        <v>-34684.910000000003</v>
      </c>
      <c r="J281" s="169">
        <v>-35233.9</v>
      </c>
      <c r="K281" s="169">
        <v>-38322.26</v>
      </c>
      <c r="L281" s="169">
        <v>-39589.64</v>
      </c>
      <c r="M281" s="169">
        <v>-40652.82</v>
      </c>
      <c r="N281" s="169">
        <v>-39150.239999999998</v>
      </c>
      <c r="O281" s="169">
        <v>-38591.53</v>
      </c>
      <c r="P281" s="169">
        <v>-38724.82</v>
      </c>
      <c r="Q281" s="169">
        <v>-38106.300000000003</v>
      </c>
      <c r="R281" s="169">
        <v>-40178.5</v>
      </c>
      <c r="S281" s="169">
        <v>-39405.06</v>
      </c>
      <c r="T281" s="169">
        <v>-37545.910000000003</v>
      </c>
      <c r="U281" s="169">
        <v>-35025.339999999997</v>
      </c>
      <c r="V281" s="169">
        <v>-37275.58</v>
      </c>
      <c r="W281" s="169">
        <v>-37272.47</v>
      </c>
      <c r="X281" s="169">
        <v>-35326.639999999999</v>
      </c>
      <c r="Y281" s="169">
        <v>-34272.19</v>
      </c>
      <c r="Z281" s="169">
        <v>-36298.69</v>
      </c>
      <c r="AA281" s="169">
        <v>-38542.050000000003</v>
      </c>
      <c r="AB281" s="169">
        <v>-37906.17</v>
      </c>
      <c r="AC281" s="169">
        <v>-38936.25</v>
      </c>
      <c r="AD281" s="170">
        <v>-38096.300000000003</v>
      </c>
    </row>
    <row r="282" spans="1:30" x14ac:dyDescent="0.2">
      <c r="A282" s="150" t="s">
        <v>51</v>
      </c>
      <c r="B282" s="168">
        <v>-21922.16</v>
      </c>
      <c r="C282" s="169">
        <v>-22452.76</v>
      </c>
      <c r="D282" s="169">
        <v>-20193.59</v>
      </c>
      <c r="E282" s="169">
        <v>-23033.89</v>
      </c>
      <c r="F282" s="169">
        <v>-20522.98</v>
      </c>
      <c r="G282" s="169">
        <v>-22803.42</v>
      </c>
      <c r="H282" s="169">
        <v>-29078.41</v>
      </c>
      <c r="I282" s="169">
        <v>-29260.2</v>
      </c>
      <c r="J282" s="169">
        <v>-31210.41</v>
      </c>
      <c r="K282" s="169">
        <v>-34338.78</v>
      </c>
      <c r="L282" s="169">
        <v>-17176.97</v>
      </c>
      <c r="M282" s="169">
        <v>-29164.080000000002</v>
      </c>
      <c r="N282" s="169">
        <v>-37529.57</v>
      </c>
      <c r="O282" s="169">
        <v>-40510.57</v>
      </c>
      <c r="P282" s="169">
        <v>-43744.41</v>
      </c>
      <c r="Q282" s="169">
        <v>-44700.75</v>
      </c>
      <c r="R282" s="169">
        <v>-46639.48</v>
      </c>
      <c r="S282" s="169">
        <v>-47019.71</v>
      </c>
      <c r="T282" s="169">
        <v>-47270.27</v>
      </c>
      <c r="U282" s="169">
        <v>-37405.93</v>
      </c>
      <c r="V282" s="169">
        <v>-37205.660000000003</v>
      </c>
      <c r="W282" s="169">
        <v>-35403.4</v>
      </c>
      <c r="X282" s="169">
        <v>-36276.54</v>
      </c>
      <c r="Y282" s="169">
        <v>-38477.730000000003</v>
      </c>
      <c r="Z282" s="169">
        <v>-31847.599999999999</v>
      </c>
      <c r="AA282" s="169">
        <v>-26591.68</v>
      </c>
      <c r="AB282" s="169">
        <v>-29111.22</v>
      </c>
      <c r="AC282" s="169">
        <v>-26637.58</v>
      </c>
      <c r="AD282" s="170">
        <v>-25704.83</v>
      </c>
    </row>
    <row r="283" spans="1:30" x14ac:dyDescent="0.2">
      <c r="A283" s="150" t="s">
        <v>52</v>
      </c>
      <c r="B283" s="168">
        <v>-6421.45</v>
      </c>
      <c r="C283" s="169">
        <v>-7672.47</v>
      </c>
      <c r="D283" s="169">
        <v>-7809.03</v>
      </c>
      <c r="E283" s="169">
        <v>-8080.88</v>
      </c>
      <c r="F283" s="169">
        <v>-8374.8799999999992</v>
      </c>
      <c r="G283" s="169">
        <v>-8954.56</v>
      </c>
      <c r="H283" s="169">
        <v>-8619.43</v>
      </c>
      <c r="I283" s="169">
        <v>-8108.22</v>
      </c>
      <c r="J283" s="169">
        <v>-7841.74</v>
      </c>
      <c r="K283" s="169">
        <v>-8532.14</v>
      </c>
      <c r="L283" s="169">
        <v>-6950.36</v>
      </c>
      <c r="M283" s="169">
        <v>-7829.48</v>
      </c>
      <c r="N283" s="169">
        <v>-8121.88</v>
      </c>
      <c r="O283" s="169">
        <v>-7292.52</v>
      </c>
      <c r="P283" s="169">
        <v>-7587.13</v>
      </c>
      <c r="Q283" s="169">
        <v>-7806.21</v>
      </c>
      <c r="R283" s="169">
        <v>-7588.72</v>
      </c>
      <c r="S283" s="169">
        <v>-6792.64</v>
      </c>
      <c r="T283" s="169">
        <v>-7154.15</v>
      </c>
      <c r="U283" s="169">
        <v>-7107.59</v>
      </c>
      <c r="V283" s="169">
        <v>-6926</v>
      </c>
      <c r="W283" s="169">
        <v>-5723.58</v>
      </c>
      <c r="X283" s="169">
        <v>-5277.48</v>
      </c>
      <c r="Y283" s="169">
        <v>-6060.32</v>
      </c>
      <c r="Z283" s="169">
        <v>-6086.28</v>
      </c>
      <c r="AA283" s="169">
        <v>-5122.1400000000003</v>
      </c>
      <c r="AB283" s="169">
        <v>-5179.72</v>
      </c>
      <c r="AC283" s="169">
        <v>-4489.6099999999997</v>
      </c>
      <c r="AD283" s="170">
        <v>-5094.2299999999996</v>
      </c>
    </row>
    <row r="284" spans="1:30" x14ac:dyDescent="0.2">
      <c r="A284" s="150" t="s">
        <v>53</v>
      </c>
      <c r="B284" s="168">
        <v>-3555.92</v>
      </c>
      <c r="C284" s="169">
        <v>-18805.419999999998</v>
      </c>
      <c r="D284" s="169">
        <v>-16809.57</v>
      </c>
      <c r="E284" s="169">
        <v>-4008.32</v>
      </c>
      <c r="F284" s="169">
        <v>-16939.41</v>
      </c>
      <c r="G284" s="169">
        <v>-23647.25</v>
      </c>
      <c r="H284" s="169">
        <v>-25187.87</v>
      </c>
      <c r="I284" s="169">
        <v>-16887.13</v>
      </c>
      <c r="J284" s="169">
        <v>-14446.03</v>
      </c>
      <c r="K284" s="169">
        <v>-23652.2</v>
      </c>
      <c r="L284" s="169">
        <v>-20903.95</v>
      </c>
      <c r="M284" s="169">
        <v>-31298.799999999999</v>
      </c>
      <c r="N284" s="169">
        <v>-35673.300000000003</v>
      </c>
      <c r="O284" s="169">
        <v>-27720.799999999999</v>
      </c>
      <c r="P284" s="169">
        <v>-34049.97</v>
      </c>
      <c r="Q284" s="169">
        <v>-35103.760000000002</v>
      </c>
      <c r="R284" s="169">
        <v>-36032.800000000003</v>
      </c>
      <c r="S284" s="169">
        <v>-13319.49</v>
      </c>
      <c r="T284" s="169">
        <v>-31407.599999999999</v>
      </c>
      <c r="U284" s="169">
        <v>-35581.15</v>
      </c>
      <c r="V284" s="169">
        <v>-41974.62</v>
      </c>
      <c r="W284" s="169">
        <v>-33945.9</v>
      </c>
      <c r="X284" s="169">
        <v>-25018.12</v>
      </c>
      <c r="Y284" s="169">
        <v>-39974.69</v>
      </c>
      <c r="Z284" s="169">
        <v>-41087.15</v>
      </c>
      <c r="AA284" s="169">
        <v>-43609.760000000002</v>
      </c>
      <c r="AB284" s="169">
        <v>-40231.22</v>
      </c>
      <c r="AC284" s="169">
        <v>-21360.25</v>
      </c>
      <c r="AD284" s="170">
        <v>-36265.89</v>
      </c>
    </row>
    <row r="285" spans="1:30" x14ac:dyDescent="0.2">
      <c r="A285" s="150" t="s">
        <v>54</v>
      </c>
      <c r="B285" s="168">
        <v>-218.97</v>
      </c>
      <c r="C285" s="169">
        <v>-212.04</v>
      </c>
      <c r="D285" s="169">
        <v>-218.38</v>
      </c>
      <c r="E285" s="169">
        <v>-233.56</v>
      </c>
      <c r="F285" s="169">
        <v>-222.81</v>
      </c>
      <c r="G285" s="169">
        <v>-238.77</v>
      </c>
      <c r="H285" s="169">
        <v>-244.44</v>
      </c>
      <c r="I285" s="169">
        <v>-225.59</v>
      </c>
      <c r="J285" s="169">
        <v>-181.67</v>
      </c>
      <c r="K285" s="169">
        <v>-292.39999999999998</v>
      </c>
      <c r="L285" s="169">
        <v>-35.020000000000003</v>
      </c>
      <c r="M285" s="169">
        <v>-186.76</v>
      </c>
      <c r="N285" s="169">
        <v>-276.67</v>
      </c>
      <c r="O285" s="169">
        <v>-284.99</v>
      </c>
      <c r="P285" s="169">
        <v>-283.64</v>
      </c>
      <c r="Q285" s="169">
        <v>-303.27</v>
      </c>
      <c r="R285" s="169">
        <v>-381.73</v>
      </c>
      <c r="S285" s="169">
        <v>-239.88</v>
      </c>
      <c r="T285" s="169">
        <v>-417.75</v>
      </c>
      <c r="U285" s="169">
        <v>-429.02</v>
      </c>
      <c r="V285" s="169">
        <v>-398.11</v>
      </c>
      <c r="W285" s="169">
        <v>-434.67</v>
      </c>
      <c r="X285" s="169">
        <v>-421.38</v>
      </c>
      <c r="Y285" s="169">
        <v>-439.78</v>
      </c>
      <c r="Z285" s="169">
        <v>-435.67</v>
      </c>
      <c r="AA285" s="169">
        <v>-431.89</v>
      </c>
      <c r="AB285" s="169">
        <v>-49.78</v>
      </c>
      <c r="AC285" s="169">
        <v>-419.22</v>
      </c>
      <c r="AD285" s="170">
        <v>-399.22</v>
      </c>
    </row>
    <row r="286" spans="1:30" x14ac:dyDescent="0.2">
      <c r="A286" s="150" t="s">
        <v>55</v>
      </c>
      <c r="B286" s="168">
        <v>-10208.719999999999</v>
      </c>
      <c r="C286" s="169">
        <v>-10651.11</v>
      </c>
      <c r="D286" s="169">
        <v>-11037.88</v>
      </c>
      <c r="E286" s="169">
        <v>-10965.76</v>
      </c>
      <c r="F286" s="169">
        <v>-13893.33</v>
      </c>
      <c r="G286" s="169">
        <v>-12779.67</v>
      </c>
      <c r="H286" s="169">
        <v>-12949.34</v>
      </c>
      <c r="I286" s="169">
        <v>-11211.15</v>
      </c>
      <c r="J286" s="169">
        <v>-10290.11</v>
      </c>
      <c r="K286" s="169">
        <v>-6634.57</v>
      </c>
      <c r="L286" s="169">
        <v>-9903.52</v>
      </c>
      <c r="M286" s="169">
        <v>-10370.030000000001</v>
      </c>
      <c r="N286" s="169">
        <v>-8663.74</v>
      </c>
      <c r="O286" s="169">
        <v>-8289.11</v>
      </c>
      <c r="P286" s="169">
        <v>-4603.38</v>
      </c>
      <c r="Q286" s="169">
        <v>-4079.22</v>
      </c>
      <c r="R286" s="169">
        <v>-4861.32</v>
      </c>
      <c r="S286" s="169">
        <v>-4487.51</v>
      </c>
      <c r="T286" s="169">
        <v>-4897.12</v>
      </c>
      <c r="U286" s="169">
        <v>-1987.97</v>
      </c>
      <c r="V286" s="169">
        <v>-241.54</v>
      </c>
      <c r="W286" s="169">
        <v>-650.52</v>
      </c>
      <c r="X286" s="169">
        <v>-2007.53</v>
      </c>
      <c r="Y286" s="169">
        <v>-748.59</v>
      </c>
      <c r="Z286" s="169">
        <v>2994.22</v>
      </c>
      <c r="AA286" s="169">
        <v>1714.05</v>
      </c>
      <c r="AB286" s="169">
        <v>-137.29</v>
      </c>
      <c r="AC286" s="169">
        <v>-1321.05</v>
      </c>
      <c r="AD286" s="170">
        <v>1417.54</v>
      </c>
    </row>
    <row r="287" spans="1:30" x14ac:dyDescent="0.2">
      <c r="A287" s="150" t="s">
        <v>56</v>
      </c>
      <c r="B287" s="168">
        <v>-5578.24</v>
      </c>
      <c r="C287" s="169">
        <v>-5637.86</v>
      </c>
      <c r="D287" s="169">
        <v>-5246.14</v>
      </c>
      <c r="E287" s="169">
        <v>-6207.74</v>
      </c>
      <c r="F287" s="169">
        <v>-5724.15</v>
      </c>
      <c r="G287" s="169">
        <v>-4451.57</v>
      </c>
      <c r="H287" s="169">
        <v>996.29</v>
      </c>
      <c r="I287" s="169">
        <v>-257.87</v>
      </c>
      <c r="J287" s="169">
        <v>-7857.43</v>
      </c>
      <c r="K287" s="169">
        <v>-7186.16</v>
      </c>
      <c r="L287" s="169">
        <v>-9466.76</v>
      </c>
      <c r="M287" s="169">
        <v>-7256.99</v>
      </c>
      <c r="N287" s="169">
        <v>-6242.1</v>
      </c>
      <c r="O287" s="169">
        <v>-5615.56</v>
      </c>
      <c r="P287" s="169">
        <v>-5100.67</v>
      </c>
      <c r="Q287" s="169">
        <v>-4497.29</v>
      </c>
      <c r="R287" s="169">
        <v>-3912.27</v>
      </c>
      <c r="S287" s="169">
        <v>-5807.55</v>
      </c>
      <c r="T287" s="169">
        <v>-6477.12</v>
      </c>
      <c r="U287" s="169">
        <v>-7286.09</v>
      </c>
      <c r="V287" s="169">
        <v>-10284.85</v>
      </c>
      <c r="W287" s="169">
        <v>-10552.89</v>
      </c>
      <c r="X287" s="169">
        <v>-10701.33</v>
      </c>
      <c r="Y287" s="169">
        <v>-9365.82</v>
      </c>
      <c r="Z287" s="169">
        <v>-8599.19</v>
      </c>
      <c r="AA287" s="169">
        <v>-5529.75</v>
      </c>
      <c r="AB287" s="169">
        <v>-4256.83</v>
      </c>
      <c r="AC287" s="169">
        <v>-3734.41</v>
      </c>
      <c r="AD287" s="170">
        <v>-3866.72</v>
      </c>
    </row>
    <row r="288" spans="1:30" x14ac:dyDescent="0.2">
      <c r="A288" s="150" t="s">
        <v>57</v>
      </c>
      <c r="B288" s="168">
        <v>101.25</v>
      </c>
      <c r="C288" s="169">
        <v>-194.21</v>
      </c>
      <c r="D288" s="169">
        <v>-544.6</v>
      </c>
      <c r="E288" s="169">
        <v>-648.54999999999995</v>
      </c>
      <c r="F288" s="169">
        <v>-448.9</v>
      </c>
      <c r="G288" s="169">
        <v>-568.92999999999995</v>
      </c>
      <c r="H288" s="169">
        <v>-615.04999999999995</v>
      </c>
      <c r="I288" s="169">
        <v>-707.04</v>
      </c>
      <c r="J288" s="169">
        <v>-589.97</v>
      </c>
      <c r="K288" s="169">
        <v>-683.97</v>
      </c>
      <c r="L288" s="169">
        <v>-717.53</v>
      </c>
      <c r="M288" s="169">
        <v>-701.08</v>
      </c>
      <c r="N288" s="169">
        <v>-699.25</v>
      </c>
      <c r="O288" s="169">
        <v>-655.6</v>
      </c>
      <c r="P288" s="169">
        <v>-676.95</v>
      </c>
      <c r="Q288" s="169">
        <v>-623.72</v>
      </c>
      <c r="R288" s="169">
        <v>-529.11</v>
      </c>
      <c r="S288" s="169">
        <v>-438.5</v>
      </c>
      <c r="T288" s="169">
        <v>-450.22</v>
      </c>
      <c r="U288" s="169">
        <v>-431.75</v>
      </c>
      <c r="V288" s="169">
        <v>-119.48</v>
      </c>
      <c r="W288" s="169">
        <v>-290.95</v>
      </c>
      <c r="X288" s="169">
        <v>-381.75</v>
      </c>
      <c r="Y288" s="169">
        <v>-559.28</v>
      </c>
      <c r="Z288" s="169">
        <v>-472.3</v>
      </c>
      <c r="AA288" s="169">
        <v>-421.57</v>
      </c>
      <c r="AB288" s="169">
        <v>-509.36</v>
      </c>
      <c r="AC288" s="169">
        <v>-402.41</v>
      </c>
      <c r="AD288" s="170">
        <v>-213.28</v>
      </c>
    </row>
    <row r="289" spans="1:30" x14ac:dyDescent="0.2">
      <c r="A289" s="150" t="s">
        <v>58</v>
      </c>
      <c r="B289" s="168">
        <v>-2617.08</v>
      </c>
      <c r="C289" s="169">
        <v>-2054.63</v>
      </c>
      <c r="D289" s="169">
        <v>-2727.33</v>
      </c>
      <c r="E289" s="169">
        <v>-5187.1499999999996</v>
      </c>
      <c r="F289" s="169">
        <v>-6004.25</v>
      </c>
      <c r="G289" s="169">
        <v>-5792.82</v>
      </c>
      <c r="H289" s="169">
        <v>-2077.21</v>
      </c>
      <c r="I289" s="169">
        <v>-2434.58</v>
      </c>
      <c r="J289" s="169">
        <v>-3661.28</v>
      </c>
      <c r="K289" s="169">
        <v>-1489.08</v>
      </c>
      <c r="L289" s="169">
        <v>-674.48</v>
      </c>
      <c r="M289" s="169">
        <v>-2316.37</v>
      </c>
      <c r="N289" s="169">
        <v>-1725.66</v>
      </c>
      <c r="O289" s="169">
        <v>-4200.2299999999996</v>
      </c>
      <c r="P289" s="169">
        <v>-3262.07</v>
      </c>
      <c r="Q289" s="169">
        <v>-5667.55</v>
      </c>
      <c r="R289" s="169">
        <v>-3442.66</v>
      </c>
      <c r="S289" s="169">
        <v>-3767.27</v>
      </c>
      <c r="T289" s="169">
        <v>-5498.73</v>
      </c>
      <c r="U289" s="169">
        <v>-3970.67</v>
      </c>
      <c r="V289" s="169">
        <v>-4321.93</v>
      </c>
      <c r="W289" s="169">
        <v>-3915.39</v>
      </c>
      <c r="X289" s="169">
        <v>-4651.33</v>
      </c>
      <c r="Y289" s="169">
        <v>-3691.97</v>
      </c>
      <c r="Z289" s="169">
        <v>-5147.67</v>
      </c>
      <c r="AA289" s="169">
        <v>-5722.87</v>
      </c>
      <c r="AB289" s="169">
        <v>-4528.1499999999996</v>
      </c>
      <c r="AC289" s="169">
        <v>-5174.05</v>
      </c>
      <c r="AD289" s="170">
        <v>-4659.9399999999996</v>
      </c>
    </row>
    <row r="290" spans="1:30" x14ac:dyDescent="0.2">
      <c r="A290" s="150" t="s">
        <v>59</v>
      </c>
      <c r="B290" s="168">
        <v>3.8</v>
      </c>
      <c r="C290" s="169">
        <v>5.61</v>
      </c>
      <c r="D290" s="169">
        <v>5.2</v>
      </c>
      <c r="E290" s="169">
        <v>4.04</v>
      </c>
      <c r="F290" s="169">
        <v>4.46</v>
      </c>
      <c r="G290" s="169">
        <v>3.82</v>
      </c>
      <c r="H290" s="169">
        <v>3.76</v>
      </c>
      <c r="I290" s="169">
        <v>3.68</v>
      </c>
      <c r="J290" s="169">
        <v>3.28</v>
      </c>
      <c r="K290" s="169">
        <v>2.63</v>
      </c>
      <c r="L290" s="169">
        <v>3.84</v>
      </c>
      <c r="M290" s="169">
        <v>2.72</v>
      </c>
      <c r="N290" s="169">
        <v>1.81</v>
      </c>
      <c r="O290" s="169">
        <v>1.92</v>
      </c>
      <c r="P290" s="169">
        <v>2.06</v>
      </c>
      <c r="Q290" s="169">
        <v>2.23</v>
      </c>
      <c r="R290" s="169">
        <v>2.4</v>
      </c>
      <c r="S290" s="169">
        <v>2.5299999999999998</v>
      </c>
      <c r="T290" s="169">
        <v>2.62</v>
      </c>
      <c r="U290" s="169">
        <v>2.74</v>
      </c>
      <c r="V290" s="169">
        <v>2.4500000000000002</v>
      </c>
      <c r="W290" s="169">
        <v>2.69</v>
      </c>
      <c r="X290" s="169">
        <v>2.92</v>
      </c>
      <c r="Y290" s="169">
        <v>3.16</v>
      </c>
      <c r="Z290" s="169">
        <v>3.4</v>
      </c>
      <c r="AA290" s="169">
        <v>3.63</v>
      </c>
      <c r="AB290" s="169">
        <v>3.87</v>
      </c>
      <c r="AC290" s="169">
        <v>4.1100000000000003</v>
      </c>
      <c r="AD290" s="170">
        <v>4.34</v>
      </c>
    </row>
    <row r="291" spans="1:30" x14ac:dyDescent="0.2">
      <c r="A291" s="150" t="s">
        <v>60</v>
      </c>
      <c r="B291" s="168">
        <v>6491.74</v>
      </c>
      <c r="C291" s="169">
        <v>6574.48</v>
      </c>
      <c r="D291" s="169">
        <v>6554.58</v>
      </c>
      <c r="E291" s="169">
        <v>6623.46</v>
      </c>
      <c r="F291" s="169">
        <v>6636.65</v>
      </c>
      <c r="G291" s="169">
        <v>6431</v>
      </c>
      <c r="H291" s="169">
        <v>6367.54</v>
      </c>
      <c r="I291" s="169">
        <v>6274.32</v>
      </c>
      <c r="J291" s="169">
        <v>6271.28</v>
      </c>
      <c r="K291" s="169">
        <v>6192.86</v>
      </c>
      <c r="L291" s="169">
        <v>6059.68</v>
      </c>
      <c r="M291" s="169">
        <v>6074.88</v>
      </c>
      <c r="N291" s="169">
        <v>6024.64</v>
      </c>
      <c r="O291" s="169">
        <v>6066.65</v>
      </c>
      <c r="P291" s="169">
        <v>5806.48</v>
      </c>
      <c r="Q291" s="169">
        <v>5617.91</v>
      </c>
      <c r="R291" s="169">
        <v>5513.27</v>
      </c>
      <c r="S291" s="169">
        <v>5445.2</v>
      </c>
      <c r="T291" s="169">
        <v>5240.08</v>
      </c>
      <c r="U291" s="169">
        <v>5369.86</v>
      </c>
      <c r="V291" s="169">
        <v>5274.79</v>
      </c>
      <c r="W291" s="169">
        <v>5253.38</v>
      </c>
      <c r="X291" s="169">
        <v>5164.08</v>
      </c>
      <c r="Y291" s="169">
        <v>5305.9</v>
      </c>
      <c r="Z291" s="169">
        <v>5160.33</v>
      </c>
      <c r="AA291" s="169">
        <v>5100.66</v>
      </c>
      <c r="AB291" s="169">
        <v>4943.32</v>
      </c>
      <c r="AC291" s="169">
        <v>5047.92</v>
      </c>
      <c r="AD291" s="170">
        <v>4914.8999999999996</v>
      </c>
    </row>
    <row r="292" spans="1:30" x14ac:dyDescent="0.2">
      <c r="A292" s="150" t="s">
        <v>61</v>
      </c>
      <c r="B292" s="168">
        <v>-11988.44</v>
      </c>
      <c r="C292" s="169">
        <v>-16690.02</v>
      </c>
      <c r="D292" s="169">
        <v>-11662.54</v>
      </c>
      <c r="E292" s="169">
        <v>-11957.08</v>
      </c>
      <c r="F292" s="169">
        <v>-11830.15</v>
      </c>
      <c r="G292" s="169">
        <v>-13138.41</v>
      </c>
      <c r="H292" s="169">
        <v>-10549.32</v>
      </c>
      <c r="I292" s="169">
        <v>-19061.03</v>
      </c>
      <c r="J292" s="169">
        <v>-17188.78</v>
      </c>
      <c r="K292" s="169">
        <v>-19493.22</v>
      </c>
      <c r="L292" s="169">
        <v>-16391.439999999999</v>
      </c>
      <c r="M292" s="169">
        <v>-19234.07</v>
      </c>
      <c r="N292" s="169">
        <v>-14226.87</v>
      </c>
      <c r="O292" s="169">
        <v>-4834.26</v>
      </c>
      <c r="P292" s="169">
        <v>-9152.02</v>
      </c>
      <c r="Q292" s="169">
        <v>-10622.14</v>
      </c>
      <c r="R292" s="169">
        <v>-5158.7</v>
      </c>
      <c r="S292" s="169">
        <v>-5397.86</v>
      </c>
      <c r="T292" s="169">
        <v>-4157.7299999999996</v>
      </c>
      <c r="U292" s="169">
        <v>-4448.8100000000004</v>
      </c>
      <c r="V292" s="169">
        <v>-5777.06</v>
      </c>
      <c r="W292" s="169">
        <v>-6004.82</v>
      </c>
      <c r="X292" s="169">
        <v>-5347.52</v>
      </c>
      <c r="Y292" s="169">
        <v>-4396.24</v>
      </c>
      <c r="Z292" s="169">
        <v>-4602.8900000000003</v>
      </c>
      <c r="AA292" s="169">
        <v>-4439.01</v>
      </c>
      <c r="AB292" s="169">
        <v>-4270.88</v>
      </c>
      <c r="AC292" s="169">
        <v>-4851.8599999999997</v>
      </c>
      <c r="AD292" s="170">
        <v>-5152.67</v>
      </c>
    </row>
    <row r="293" spans="1:30" x14ac:dyDescent="0.2">
      <c r="A293" s="150" t="s">
        <v>62</v>
      </c>
      <c r="B293" s="168">
        <v>-32433.73</v>
      </c>
      <c r="C293" s="169">
        <v>-25242.68</v>
      </c>
      <c r="D293" s="169">
        <v>-3050.19</v>
      </c>
      <c r="E293" s="169">
        <v>-8413.0499999999993</v>
      </c>
      <c r="F293" s="169">
        <v>-9448.8799999999992</v>
      </c>
      <c r="G293" s="169">
        <v>-19885.150000000001</v>
      </c>
      <c r="H293" s="169">
        <v>-37791.230000000003</v>
      </c>
      <c r="I293" s="169">
        <v>-37600.58</v>
      </c>
      <c r="J293" s="169">
        <v>-43588.3</v>
      </c>
      <c r="K293" s="169">
        <v>-39924.589999999997</v>
      </c>
      <c r="L293" s="169">
        <v>-37066.370000000003</v>
      </c>
      <c r="M293" s="169">
        <v>-28798.45</v>
      </c>
      <c r="N293" s="169">
        <v>-38439.33</v>
      </c>
      <c r="O293" s="169">
        <v>-40959.61</v>
      </c>
      <c r="P293" s="169">
        <v>-52193.440000000002</v>
      </c>
      <c r="Q293" s="169">
        <v>-51046.32</v>
      </c>
      <c r="R293" s="169">
        <v>-44386.78</v>
      </c>
      <c r="S293" s="169">
        <v>-38090.29</v>
      </c>
      <c r="T293" s="169">
        <v>-37519.5</v>
      </c>
      <c r="U293" s="169">
        <v>-37082.49</v>
      </c>
      <c r="V293" s="169">
        <v>-34514.379999999997</v>
      </c>
      <c r="W293" s="169">
        <v>-41328.92</v>
      </c>
      <c r="X293" s="169">
        <v>-41019.800000000003</v>
      </c>
      <c r="Y293" s="169">
        <v>-43177.32</v>
      </c>
      <c r="Z293" s="169">
        <v>-34554.480000000003</v>
      </c>
      <c r="AA293" s="169">
        <v>-31983.73</v>
      </c>
      <c r="AB293" s="169">
        <v>-30842.61</v>
      </c>
      <c r="AC293" s="169">
        <v>-36870.46</v>
      </c>
      <c r="AD293" s="170">
        <v>-36451.040000000001</v>
      </c>
    </row>
    <row r="294" spans="1:30" x14ac:dyDescent="0.2">
      <c r="A294" s="150" t="s">
        <v>63</v>
      </c>
      <c r="B294" s="168">
        <v>1148.46</v>
      </c>
      <c r="C294" s="169">
        <v>1054.99</v>
      </c>
      <c r="D294" s="169">
        <v>-3270.38</v>
      </c>
      <c r="E294" s="169">
        <v>-4333.72</v>
      </c>
      <c r="F294" s="169">
        <v>-5157.7</v>
      </c>
      <c r="G294" s="169">
        <v>-4676.3100000000004</v>
      </c>
      <c r="H294" s="169">
        <v>-8091.8</v>
      </c>
      <c r="I294" s="169">
        <v>-8984.26</v>
      </c>
      <c r="J294" s="169">
        <v>-7199.78</v>
      </c>
      <c r="K294" s="169">
        <v>-8456.85</v>
      </c>
      <c r="L294" s="169">
        <v>-5682.22</v>
      </c>
      <c r="M294" s="169">
        <v>-8622.08</v>
      </c>
      <c r="N294" s="169">
        <v>-8138.73</v>
      </c>
      <c r="O294" s="169">
        <v>2484.5300000000002</v>
      </c>
      <c r="P294" s="169">
        <v>-7219.41</v>
      </c>
      <c r="Q294" s="169">
        <v>1486.61</v>
      </c>
      <c r="R294" s="169">
        <v>-8402.43</v>
      </c>
      <c r="S294" s="169">
        <v>-12203.48</v>
      </c>
      <c r="T294" s="169">
        <v>-13650.31</v>
      </c>
      <c r="U294" s="169">
        <v>-13499.34</v>
      </c>
      <c r="V294" s="169">
        <v>-11201.93</v>
      </c>
      <c r="W294" s="169">
        <v>-11064.81</v>
      </c>
      <c r="X294" s="169">
        <v>-8833.44</v>
      </c>
      <c r="Y294" s="169">
        <v>-8014.2</v>
      </c>
      <c r="Z294" s="169">
        <v>-9609.99</v>
      </c>
      <c r="AA294" s="169">
        <v>-8652.44</v>
      </c>
      <c r="AB294" s="169">
        <v>-4773.2</v>
      </c>
      <c r="AC294" s="169">
        <v>9833.2900000000009</v>
      </c>
      <c r="AD294" s="170">
        <v>-6287.39</v>
      </c>
    </row>
    <row r="295" spans="1:30" x14ac:dyDescent="0.2">
      <c r="A295" s="150" t="s">
        <v>64</v>
      </c>
      <c r="B295" s="168">
        <v>-18917.490000000002</v>
      </c>
      <c r="C295" s="169">
        <v>-18865.669999999998</v>
      </c>
      <c r="D295" s="169">
        <v>-19848.02</v>
      </c>
      <c r="E295" s="169">
        <v>-21133.18</v>
      </c>
      <c r="F295" s="169">
        <v>-20317.14</v>
      </c>
      <c r="G295" s="169">
        <v>-19831.55</v>
      </c>
      <c r="H295" s="169">
        <v>-18830.43</v>
      </c>
      <c r="I295" s="169">
        <v>-19220.2</v>
      </c>
      <c r="J295" s="169">
        <v>-21363.23</v>
      </c>
      <c r="K295" s="169">
        <v>-20845.55</v>
      </c>
      <c r="L295" s="169">
        <v>-20912.009999999998</v>
      </c>
      <c r="M295" s="169">
        <v>-21809.95</v>
      </c>
      <c r="N295" s="169">
        <v>-19751.18</v>
      </c>
      <c r="O295" s="169">
        <v>-20121.82</v>
      </c>
      <c r="P295" s="169">
        <v>-19845.810000000001</v>
      </c>
      <c r="Q295" s="169">
        <v>-20906.29</v>
      </c>
      <c r="R295" s="169">
        <v>-20449.080000000002</v>
      </c>
      <c r="S295" s="169">
        <v>-19677.18</v>
      </c>
      <c r="T295" s="169">
        <v>-20089.189999999999</v>
      </c>
      <c r="U295" s="169">
        <v>-20062.43</v>
      </c>
      <c r="V295" s="169">
        <v>-20718.12</v>
      </c>
      <c r="W295" s="169">
        <v>-19477.04</v>
      </c>
      <c r="X295" s="169">
        <v>-20823.46</v>
      </c>
      <c r="Y295" s="169">
        <v>-21317.8</v>
      </c>
      <c r="Z295" s="169">
        <v>-22336.63</v>
      </c>
      <c r="AA295" s="169">
        <v>-21930.11</v>
      </c>
      <c r="AB295" s="169">
        <v>-23105.11</v>
      </c>
      <c r="AC295" s="169">
        <v>-21680.03</v>
      </c>
      <c r="AD295" s="170">
        <v>-24458.63</v>
      </c>
    </row>
    <row r="296" spans="1:30" x14ac:dyDescent="0.2">
      <c r="A296" s="150" t="s">
        <v>65</v>
      </c>
      <c r="B296" s="168">
        <v>-4360.28</v>
      </c>
      <c r="C296" s="169">
        <v>-2928.84</v>
      </c>
      <c r="D296" s="169">
        <v>-2892.52</v>
      </c>
      <c r="E296" s="169">
        <v>-2850.03</v>
      </c>
      <c r="F296" s="169">
        <v>-3011.72</v>
      </c>
      <c r="G296" s="169">
        <v>-3081.12</v>
      </c>
      <c r="H296" s="169">
        <v>-3862.89</v>
      </c>
      <c r="I296" s="169">
        <v>-3838.13</v>
      </c>
      <c r="J296" s="169">
        <v>-3952.89</v>
      </c>
      <c r="K296" s="169">
        <v>-3977.99</v>
      </c>
      <c r="L296" s="169">
        <v>-4061.03</v>
      </c>
      <c r="M296" s="169">
        <v>-5098.5200000000004</v>
      </c>
      <c r="N296" s="169">
        <v>-5207.1899999999996</v>
      </c>
      <c r="O296" s="169">
        <v>-6907.19</v>
      </c>
      <c r="P296" s="169">
        <v>-7081.61</v>
      </c>
      <c r="Q296" s="169">
        <v>-7120.9</v>
      </c>
      <c r="R296" s="169">
        <v>-7108.37</v>
      </c>
      <c r="S296" s="169">
        <v>-7405.32</v>
      </c>
      <c r="T296" s="169">
        <v>-6247.17</v>
      </c>
      <c r="U296" s="169">
        <v>-6186.82</v>
      </c>
      <c r="V296" s="169">
        <v>-6125.46</v>
      </c>
      <c r="W296" s="169">
        <v>-6041.77</v>
      </c>
      <c r="X296" s="169">
        <v>-5976.13</v>
      </c>
      <c r="Y296" s="169">
        <v>-7326.91</v>
      </c>
      <c r="Z296" s="169">
        <v>36.909999999999997</v>
      </c>
      <c r="AA296" s="169">
        <v>-9.2799999999999994</v>
      </c>
      <c r="AB296" s="169">
        <v>142.72</v>
      </c>
      <c r="AC296" s="169">
        <v>-175.11</v>
      </c>
      <c r="AD296" s="170">
        <v>243.14</v>
      </c>
    </row>
    <row r="297" spans="1:30" x14ac:dyDescent="0.2">
      <c r="A297" s="150" t="s">
        <v>66</v>
      </c>
      <c r="B297" s="168">
        <v>-9676.0499999999993</v>
      </c>
      <c r="C297" s="169">
        <v>-10397.19</v>
      </c>
      <c r="D297" s="169">
        <v>-10954.12</v>
      </c>
      <c r="E297" s="169">
        <v>-10770.62</v>
      </c>
      <c r="F297" s="169">
        <v>-10279.93</v>
      </c>
      <c r="G297" s="169">
        <v>-9788.33</v>
      </c>
      <c r="H297" s="169">
        <v>-9729.85</v>
      </c>
      <c r="I297" s="169">
        <v>-9581.7000000000007</v>
      </c>
      <c r="J297" s="169">
        <v>-10600.72</v>
      </c>
      <c r="K297" s="169">
        <v>-9862.99</v>
      </c>
      <c r="L297" s="169">
        <v>-9860.58</v>
      </c>
      <c r="M297" s="169">
        <v>-9169.44</v>
      </c>
      <c r="N297" s="169">
        <v>-9668.9599999999991</v>
      </c>
      <c r="O297" s="169">
        <v>-9183.06</v>
      </c>
      <c r="P297" s="169">
        <v>-9235.19</v>
      </c>
      <c r="Q297" s="169">
        <v>-5715.93</v>
      </c>
      <c r="R297" s="169">
        <v>-8574.35</v>
      </c>
      <c r="S297" s="169">
        <v>-8155.46</v>
      </c>
      <c r="T297" s="169">
        <v>-7147.45</v>
      </c>
      <c r="U297" s="169">
        <v>-6917.07</v>
      </c>
      <c r="V297" s="169">
        <v>-6147.9</v>
      </c>
      <c r="W297" s="169">
        <v>-6460.67</v>
      </c>
      <c r="X297" s="169">
        <v>-7423.84</v>
      </c>
      <c r="Y297" s="169">
        <v>-8096.36</v>
      </c>
      <c r="Z297" s="169">
        <v>-6119.08</v>
      </c>
      <c r="AA297" s="169">
        <v>-6616.66</v>
      </c>
      <c r="AB297" s="169">
        <v>-6691.11</v>
      </c>
      <c r="AC297" s="169">
        <v>-6584.39</v>
      </c>
      <c r="AD297" s="170">
        <v>-5670.38</v>
      </c>
    </row>
    <row r="298" spans="1:30" x14ac:dyDescent="0.2">
      <c r="A298" s="150" t="s">
        <v>67</v>
      </c>
      <c r="B298" s="168">
        <v>-14765.66</v>
      </c>
      <c r="C298" s="169">
        <v>-27180.79</v>
      </c>
      <c r="D298" s="169">
        <v>-21079.9</v>
      </c>
      <c r="E298" s="169">
        <v>-21230.49</v>
      </c>
      <c r="F298" s="169">
        <v>-14562.58</v>
      </c>
      <c r="G298" s="169">
        <v>-14061.74</v>
      </c>
      <c r="H298" s="169">
        <v>-21377</v>
      </c>
      <c r="I298" s="169">
        <v>-17309.04</v>
      </c>
      <c r="J298" s="169">
        <v>-15548.85</v>
      </c>
      <c r="K298" s="169">
        <v>-17836.77</v>
      </c>
      <c r="L298" s="169">
        <v>-18897.82</v>
      </c>
      <c r="M298" s="169">
        <v>-20774.099999999999</v>
      </c>
      <c r="N298" s="169">
        <v>-21843.58</v>
      </c>
      <c r="O298" s="169">
        <v>-22335.25</v>
      </c>
      <c r="P298" s="169">
        <v>-23502.6</v>
      </c>
      <c r="Q298" s="169">
        <v>-24430.46</v>
      </c>
      <c r="R298" s="169">
        <v>-30538.1</v>
      </c>
      <c r="S298" s="169">
        <v>-22555.85</v>
      </c>
      <c r="T298" s="169">
        <v>-21281.66</v>
      </c>
      <c r="U298" s="169">
        <v>-33852.75</v>
      </c>
      <c r="V298" s="169">
        <v>-22462.39</v>
      </c>
      <c r="W298" s="169">
        <v>-22734.14</v>
      </c>
      <c r="X298" s="169">
        <v>-25449.919999999998</v>
      </c>
      <c r="Y298" s="169">
        <v>-19041.5</v>
      </c>
      <c r="Z298" s="169">
        <v>-21342.58</v>
      </c>
      <c r="AA298" s="169">
        <v>-18869.43</v>
      </c>
      <c r="AB298" s="169">
        <v>-16753.46</v>
      </c>
      <c r="AC298" s="169">
        <v>-17182.48</v>
      </c>
      <c r="AD298" s="170">
        <v>-10267.82</v>
      </c>
    </row>
    <row r="299" spans="1:30" x14ac:dyDescent="0.2">
      <c r="A299" s="150" t="s">
        <v>68</v>
      </c>
      <c r="B299" s="168">
        <v>-34487.81</v>
      </c>
      <c r="C299" s="169">
        <v>-33598.589999999997</v>
      </c>
      <c r="D299" s="169">
        <v>-33442.870000000003</v>
      </c>
      <c r="E299" s="169">
        <v>-29360.16</v>
      </c>
      <c r="F299" s="169">
        <v>-31656.44</v>
      </c>
      <c r="G299" s="169">
        <v>-34526.660000000003</v>
      </c>
      <c r="H299" s="169">
        <v>-36931.71</v>
      </c>
      <c r="I299" s="169">
        <v>-37621.96</v>
      </c>
      <c r="J299" s="169">
        <v>-38231.15</v>
      </c>
      <c r="K299" s="169">
        <v>-37559.17</v>
      </c>
      <c r="L299" s="169">
        <v>-39732.17</v>
      </c>
      <c r="M299" s="169">
        <v>-40930.61</v>
      </c>
      <c r="N299" s="169">
        <v>-40519.21</v>
      </c>
      <c r="O299" s="169">
        <v>-38062.85</v>
      </c>
      <c r="P299" s="169">
        <v>-31870.93</v>
      </c>
      <c r="Q299" s="169">
        <v>-32128.94</v>
      </c>
      <c r="R299" s="169">
        <v>-42288.35</v>
      </c>
      <c r="S299" s="169">
        <v>-40467.410000000003</v>
      </c>
      <c r="T299" s="169">
        <v>-41402.58</v>
      </c>
      <c r="U299" s="169">
        <v>-41810.19</v>
      </c>
      <c r="V299" s="169">
        <v>-45107.66</v>
      </c>
      <c r="W299" s="169">
        <v>-43837.9</v>
      </c>
      <c r="X299" s="169">
        <v>-44449.279999999999</v>
      </c>
      <c r="Y299" s="169">
        <v>-42507.34</v>
      </c>
      <c r="Z299" s="169">
        <v>-41019.360000000001</v>
      </c>
      <c r="AA299" s="169">
        <v>-41992.7</v>
      </c>
      <c r="AB299" s="169">
        <v>-44788.480000000003</v>
      </c>
      <c r="AC299" s="169">
        <v>-43067.88</v>
      </c>
      <c r="AD299" s="170">
        <v>-41993.96</v>
      </c>
    </row>
    <row r="300" spans="1:30" ht="15" thickBot="1" x14ac:dyDescent="0.25">
      <c r="A300" s="186" t="s">
        <v>69</v>
      </c>
      <c r="B300" s="171">
        <v>-132.83000000000001</v>
      </c>
      <c r="C300" s="172">
        <v>-697.02</v>
      </c>
      <c r="D300" s="172">
        <v>-1467.56</v>
      </c>
      <c r="E300" s="172">
        <v>-1971.74</v>
      </c>
      <c r="F300" s="172">
        <v>-2250.91</v>
      </c>
      <c r="G300" s="172">
        <v>-2314.67</v>
      </c>
      <c r="H300" s="172">
        <v>-3101.76</v>
      </c>
      <c r="I300" s="172">
        <v>-3633.53</v>
      </c>
      <c r="J300" s="172">
        <v>-4283.72</v>
      </c>
      <c r="K300" s="172">
        <v>-3840.43</v>
      </c>
      <c r="L300" s="172">
        <v>-4146.3900000000003</v>
      </c>
      <c r="M300" s="172">
        <v>-4840.2</v>
      </c>
      <c r="N300" s="172">
        <v>-5757.26</v>
      </c>
      <c r="O300" s="172">
        <v>-6035.92</v>
      </c>
      <c r="P300" s="172">
        <v>-6855.06</v>
      </c>
      <c r="Q300" s="172">
        <v>-7244.93</v>
      </c>
      <c r="R300" s="172">
        <v>-7841.38</v>
      </c>
      <c r="S300" s="172">
        <v>-8339.7099999999991</v>
      </c>
      <c r="T300" s="172">
        <v>-8900.51</v>
      </c>
      <c r="U300" s="172">
        <v>-8939.17</v>
      </c>
      <c r="V300" s="172">
        <v>-9262.9500000000007</v>
      </c>
      <c r="W300" s="172">
        <v>-9791.2199999999993</v>
      </c>
      <c r="X300" s="172">
        <v>-9574.7000000000007</v>
      </c>
      <c r="Y300" s="172">
        <v>-9770.84</v>
      </c>
      <c r="Z300" s="172">
        <v>-9670.7199999999993</v>
      </c>
      <c r="AA300" s="172">
        <v>-9973.1299999999992</v>
      </c>
      <c r="AB300" s="172">
        <v>-9859.73</v>
      </c>
      <c r="AC300" s="172">
        <v>-10092.450000000001</v>
      </c>
      <c r="AD300" s="173">
        <v>-10272.379999999999</v>
      </c>
    </row>
    <row r="302" spans="1:30" x14ac:dyDescent="0.2">
      <c r="A302" s="72" t="s">
        <v>70</v>
      </c>
    </row>
    <row r="303" spans="1:30" x14ac:dyDescent="0.2">
      <c r="A303" s="72" t="s">
        <v>71</v>
      </c>
      <c r="B303" s="74" t="s">
        <v>72</v>
      </c>
    </row>
    <row r="305" spans="1:30" x14ac:dyDescent="0.2">
      <c r="A305" s="72" t="s">
        <v>5</v>
      </c>
      <c r="B305" s="74" t="s">
        <v>6</v>
      </c>
    </row>
    <row r="306" spans="1:30" x14ac:dyDescent="0.2">
      <c r="A306" s="72" t="s">
        <v>7</v>
      </c>
      <c r="B306" s="74" t="s">
        <v>8</v>
      </c>
    </row>
    <row r="307" spans="1:30" x14ac:dyDescent="0.2">
      <c r="A307" s="72" t="s">
        <v>9</v>
      </c>
      <c r="B307" s="74" t="s">
        <v>79</v>
      </c>
    </row>
    <row r="309" spans="1:30" x14ac:dyDescent="0.2">
      <c r="A309" s="72" t="s">
        <v>11</v>
      </c>
      <c r="B309" s="74" t="s">
        <v>12</v>
      </c>
      <c r="C309" s="74" t="s">
        <v>13</v>
      </c>
      <c r="D309" s="74" t="s">
        <v>14</v>
      </c>
      <c r="E309" s="74" t="s">
        <v>15</v>
      </c>
      <c r="F309" s="74" t="s">
        <v>16</v>
      </c>
      <c r="G309" s="74" t="s">
        <v>17</v>
      </c>
      <c r="H309" s="74" t="s">
        <v>18</v>
      </c>
      <c r="I309" s="74" t="s">
        <v>19</v>
      </c>
      <c r="J309" s="74" t="s">
        <v>20</v>
      </c>
      <c r="K309" s="74" t="s">
        <v>21</v>
      </c>
      <c r="L309" s="74" t="s">
        <v>22</v>
      </c>
      <c r="M309" s="74" t="s">
        <v>23</v>
      </c>
      <c r="N309" s="74" t="s">
        <v>24</v>
      </c>
      <c r="O309" s="74" t="s">
        <v>25</v>
      </c>
      <c r="P309" s="74" t="s">
        <v>26</v>
      </c>
      <c r="Q309" s="74" t="s">
        <v>27</v>
      </c>
      <c r="R309" s="74" t="s">
        <v>28</v>
      </c>
      <c r="S309" s="74" t="s">
        <v>29</v>
      </c>
      <c r="T309" s="74" t="s">
        <v>30</v>
      </c>
      <c r="U309" s="74" t="s">
        <v>31</v>
      </c>
      <c r="V309" s="74" t="s">
        <v>32</v>
      </c>
      <c r="W309" s="74" t="s">
        <v>33</v>
      </c>
      <c r="X309" s="74" t="s">
        <v>34</v>
      </c>
      <c r="Y309" s="74" t="s">
        <v>35</v>
      </c>
      <c r="Z309" s="74" t="s">
        <v>36</v>
      </c>
      <c r="AA309" s="74" t="s">
        <v>37</v>
      </c>
      <c r="AB309" s="74" t="s">
        <v>38</v>
      </c>
      <c r="AC309" s="74" t="s">
        <v>39</v>
      </c>
      <c r="AD309" s="74" t="s">
        <v>40</v>
      </c>
    </row>
    <row r="310" spans="1:30" x14ac:dyDescent="0.2">
      <c r="A310" s="72" t="s">
        <v>41</v>
      </c>
      <c r="B310" s="74">
        <v>240731.69</v>
      </c>
      <c r="C310" s="74">
        <v>244303.87</v>
      </c>
      <c r="D310" s="74">
        <v>246408.48</v>
      </c>
      <c r="E310" s="74">
        <v>247342.33</v>
      </c>
      <c r="F310" s="74">
        <v>246896.24</v>
      </c>
      <c r="G310" s="74">
        <v>247696.58</v>
      </c>
      <c r="H310" s="74">
        <v>247204.02</v>
      </c>
      <c r="I310" s="74">
        <v>244340.52</v>
      </c>
      <c r="J310" s="74">
        <v>240705.98</v>
      </c>
      <c r="K310" s="74">
        <v>235312.62</v>
      </c>
      <c r="L310" s="74">
        <v>232218.16</v>
      </c>
      <c r="M310" s="74">
        <v>228151.06</v>
      </c>
      <c r="N310" s="74">
        <v>224161.01</v>
      </c>
      <c r="O310" s="74">
        <v>218365.33</v>
      </c>
      <c r="P310" s="74">
        <v>209807.21</v>
      </c>
      <c r="Q310" s="74">
        <v>202964.63</v>
      </c>
      <c r="R310" s="74">
        <v>196625.78</v>
      </c>
      <c r="S310" s="74">
        <v>189924.03</v>
      </c>
      <c r="T310" s="74">
        <v>181988.26</v>
      </c>
      <c r="U310" s="74">
        <v>176069.73</v>
      </c>
      <c r="V310" s="74">
        <v>168601.13</v>
      </c>
      <c r="W310" s="74">
        <v>162845.26999999999</v>
      </c>
      <c r="X310" s="74">
        <v>158683.04999999999</v>
      </c>
      <c r="Y310" s="74">
        <v>152403.38</v>
      </c>
      <c r="Z310" s="74">
        <v>146656.98000000001</v>
      </c>
      <c r="AA310" s="74">
        <v>144159.85999999999</v>
      </c>
      <c r="AB310" s="74">
        <v>140974.84</v>
      </c>
      <c r="AC310" s="74">
        <v>139781.12</v>
      </c>
      <c r="AD310" s="74">
        <v>137988.26</v>
      </c>
    </row>
    <row r="311" spans="1:30" x14ac:dyDescent="0.2">
      <c r="A311" s="72" t="s">
        <v>42</v>
      </c>
      <c r="B311" s="74">
        <v>4335.07</v>
      </c>
      <c r="C311" s="74">
        <v>4486.08</v>
      </c>
      <c r="D311" s="74">
        <v>4607.3</v>
      </c>
      <c r="E311" s="74">
        <v>4437.49</v>
      </c>
      <c r="F311" s="74">
        <v>4521.93</v>
      </c>
      <c r="G311" s="74">
        <v>4501.4399999999996</v>
      </c>
      <c r="H311" s="74">
        <v>4410.46</v>
      </c>
      <c r="I311" s="74">
        <v>4464.72</v>
      </c>
      <c r="J311" s="74">
        <v>4320.75</v>
      </c>
      <c r="K311" s="74">
        <v>4062.82</v>
      </c>
      <c r="L311" s="74">
        <v>3949.47</v>
      </c>
      <c r="M311" s="74">
        <v>3516.99</v>
      </c>
      <c r="N311" s="74">
        <v>3531.62</v>
      </c>
      <c r="O311" s="74">
        <v>3196.73</v>
      </c>
      <c r="P311" s="74">
        <v>3234.67</v>
      </c>
      <c r="Q311" s="74">
        <v>3055.13</v>
      </c>
      <c r="R311" s="74">
        <v>3036.45</v>
      </c>
      <c r="S311" s="74">
        <v>2989.53</v>
      </c>
      <c r="T311" s="74">
        <v>2780.14</v>
      </c>
      <c r="U311" s="74">
        <v>2602.33</v>
      </c>
      <c r="V311" s="74">
        <v>2501.42</v>
      </c>
      <c r="W311" s="74">
        <v>2289.44</v>
      </c>
      <c r="X311" s="74">
        <v>2207.89</v>
      </c>
      <c r="Y311" s="74">
        <v>1832.19</v>
      </c>
      <c r="Z311" s="74">
        <v>1655.55</v>
      </c>
      <c r="AA311" s="74">
        <v>1600.58</v>
      </c>
      <c r="AB311" s="74">
        <v>1485.4</v>
      </c>
      <c r="AC311" s="74">
        <v>1494.22</v>
      </c>
      <c r="AD311" s="74">
        <v>1380.2</v>
      </c>
    </row>
    <row r="312" spans="1:30" x14ac:dyDescent="0.2">
      <c r="A312" s="72" t="s">
        <v>43</v>
      </c>
      <c r="B312" s="74">
        <v>7977.03</v>
      </c>
      <c r="C312" s="74">
        <v>7667.84</v>
      </c>
      <c r="D312" s="74">
        <v>7645.88</v>
      </c>
      <c r="E312" s="74">
        <v>7437.04</v>
      </c>
      <c r="F312" s="74">
        <v>6555.22</v>
      </c>
      <c r="G312" s="74">
        <v>6999.15</v>
      </c>
      <c r="H312" s="74">
        <v>7025.84</v>
      </c>
      <c r="I312" s="74">
        <v>6983.05</v>
      </c>
      <c r="J312" s="74">
        <v>6725.78</v>
      </c>
      <c r="K312" s="74">
        <v>6495.01</v>
      </c>
      <c r="L312" s="74">
        <v>6380.58</v>
      </c>
      <c r="M312" s="74">
        <v>6034.83</v>
      </c>
      <c r="N312" s="74">
        <v>5761.79</v>
      </c>
      <c r="O312" s="74">
        <v>5911.74</v>
      </c>
      <c r="P312" s="74">
        <v>5797.28</v>
      </c>
      <c r="Q312" s="74">
        <v>5389.7</v>
      </c>
      <c r="R312" s="74">
        <v>5220.3599999999997</v>
      </c>
      <c r="S312" s="74">
        <v>5088.47</v>
      </c>
      <c r="T312" s="74">
        <v>4919.8500000000004</v>
      </c>
      <c r="U312" s="74">
        <v>4763.83</v>
      </c>
      <c r="V312" s="74">
        <v>4611.0600000000004</v>
      </c>
      <c r="W312" s="74">
        <v>4579.3599999999997</v>
      </c>
      <c r="X312" s="74">
        <v>4428.22</v>
      </c>
      <c r="Y312" s="74">
        <v>4475.96</v>
      </c>
      <c r="Z312" s="74">
        <v>4320.8</v>
      </c>
      <c r="AA312" s="74">
        <v>4225.8999999999996</v>
      </c>
      <c r="AB312" s="74">
        <v>4085.61</v>
      </c>
      <c r="AC312" s="74">
        <v>3780.74</v>
      </c>
      <c r="AD312" s="74">
        <v>3676.96</v>
      </c>
    </row>
    <row r="313" spans="1:30" x14ac:dyDescent="0.2">
      <c r="A313" s="72" t="s">
        <v>44</v>
      </c>
      <c r="B313" s="74">
        <v>3124.51</v>
      </c>
      <c r="C313" s="74">
        <v>3266.79</v>
      </c>
      <c r="D313" s="74">
        <v>3275.76</v>
      </c>
      <c r="E313" s="74">
        <v>3356.73</v>
      </c>
      <c r="F313" s="74">
        <v>3503.45</v>
      </c>
      <c r="G313" s="74">
        <v>3510.88</v>
      </c>
      <c r="H313" s="74">
        <v>3549.21</v>
      </c>
      <c r="I313" s="74">
        <v>3665.98</v>
      </c>
      <c r="J313" s="74">
        <v>3792.03</v>
      </c>
      <c r="K313" s="74">
        <v>3806.09</v>
      </c>
      <c r="L313" s="74">
        <v>3853.46</v>
      </c>
      <c r="M313" s="74">
        <v>3993.32</v>
      </c>
      <c r="N313" s="74">
        <v>4126.9799999999996</v>
      </c>
      <c r="O313" s="74">
        <v>4285.1099999999997</v>
      </c>
      <c r="P313" s="74">
        <v>4234.83</v>
      </c>
      <c r="Q313" s="74">
        <v>4294.58</v>
      </c>
      <c r="R313" s="74">
        <v>4371.05</v>
      </c>
      <c r="S313" s="74">
        <v>4314.32</v>
      </c>
      <c r="T313" s="74">
        <v>4511.55</v>
      </c>
      <c r="U313" s="74">
        <v>4621.05</v>
      </c>
      <c r="V313" s="74">
        <v>4861.4799999999996</v>
      </c>
      <c r="W313" s="74">
        <v>4917.13</v>
      </c>
      <c r="X313" s="74">
        <v>5077.3900000000003</v>
      </c>
      <c r="Y313" s="74">
        <v>5373.05</v>
      </c>
      <c r="Z313" s="74">
        <v>5403.39</v>
      </c>
      <c r="AA313" s="74">
        <v>5511.01</v>
      </c>
      <c r="AB313" s="74">
        <v>5567.02</v>
      </c>
      <c r="AC313" s="74">
        <v>5645.77</v>
      </c>
      <c r="AD313" s="74">
        <v>5704.49</v>
      </c>
    </row>
    <row r="314" spans="1:30" x14ac:dyDescent="0.2">
      <c r="A314" s="72" t="s">
        <v>45</v>
      </c>
      <c r="B314" s="74">
        <v>1761.88</v>
      </c>
      <c r="C314" s="74">
        <v>1769.43</v>
      </c>
      <c r="D314" s="74">
        <v>1749.98</v>
      </c>
      <c r="E314" s="74">
        <v>1748.94</v>
      </c>
      <c r="F314" s="74">
        <v>1681.94</v>
      </c>
      <c r="G314" s="74">
        <v>1597.63</v>
      </c>
      <c r="H314" s="74">
        <v>1548.82</v>
      </c>
      <c r="I314" s="74">
        <v>1473.59</v>
      </c>
      <c r="J314" s="74">
        <v>1425.28</v>
      </c>
      <c r="K314" s="74">
        <v>1487.86</v>
      </c>
      <c r="L314" s="74">
        <v>1486.79</v>
      </c>
      <c r="M314" s="74">
        <v>1521.06</v>
      </c>
      <c r="N314" s="74">
        <v>1550.69</v>
      </c>
      <c r="O314" s="74">
        <v>1561.29</v>
      </c>
      <c r="P314" s="74">
        <v>1256.53</v>
      </c>
      <c r="Q314" s="74">
        <v>1246.46</v>
      </c>
      <c r="R314" s="74">
        <v>1304.67</v>
      </c>
      <c r="S314" s="74">
        <v>1293.25</v>
      </c>
      <c r="T314" s="74">
        <v>1270.21</v>
      </c>
      <c r="U314" s="74">
        <v>1227.77</v>
      </c>
      <c r="V314" s="74">
        <v>1151.17</v>
      </c>
      <c r="W314" s="74">
        <v>1137.8499999999999</v>
      </c>
      <c r="X314" s="74">
        <v>1100.0899999999999</v>
      </c>
      <c r="Y314" s="74">
        <v>1077.9100000000001</v>
      </c>
      <c r="Z314" s="74">
        <v>1077.1500000000001</v>
      </c>
      <c r="AA314" s="74">
        <v>1059.1300000000001</v>
      </c>
      <c r="AB314" s="74">
        <v>1095.23</v>
      </c>
      <c r="AC314" s="74">
        <v>1121.1600000000001</v>
      </c>
      <c r="AD314" s="74">
        <v>1139.3</v>
      </c>
    </row>
    <row r="315" spans="1:30" x14ac:dyDescent="0.2">
      <c r="A315" s="72" t="s">
        <v>46</v>
      </c>
      <c r="B315" s="74">
        <v>38301.93</v>
      </c>
      <c r="C315" s="74">
        <v>39678.089999999997</v>
      </c>
      <c r="D315" s="74">
        <v>40252.980000000003</v>
      </c>
      <c r="E315" s="74">
        <v>40063.97</v>
      </c>
      <c r="F315" s="74">
        <v>39266.93</v>
      </c>
      <c r="G315" s="74">
        <v>38287.730000000003</v>
      </c>
      <c r="H315" s="74">
        <v>36833.5</v>
      </c>
      <c r="I315" s="74">
        <v>33878.11</v>
      </c>
      <c r="J315" s="74">
        <v>31739.25</v>
      </c>
      <c r="K315" s="74">
        <v>30096.03</v>
      </c>
      <c r="L315" s="74">
        <v>28527.79</v>
      </c>
      <c r="M315" s="74">
        <v>26858.68</v>
      </c>
      <c r="N315" s="74">
        <v>25472.57</v>
      </c>
      <c r="O315" s="74">
        <v>23960.49</v>
      </c>
      <c r="P315" s="74">
        <v>22653.03</v>
      </c>
      <c r="Q315" s="74">
        <v>21299.26</v>
      </c>
      <c r="R315" s="74">
        <v>19489.91</v>
      </c>
      <c r="S315" s="74">
        <v>18179.73</v>
      </c>
      <c r="T315" s="74">
        <v>16948.8</v>
      </c>
      <c r="U315" s="74">
        <v>15726.39</v>
      </c>
      <c r="V315" s="74">
        <v>14597.71</v>
      </c>
      <c r="W315" s="74">
        <v>13818.03</v>
      </c>
      <c r="X315" s="74">
        <v>13045.98</v>
      </c>
      <c r="Y315" s="74">
        <v>12286.8</v>
      </c>
      <c r="Z315" s="74">
        <v>11687.73</v>
      </c>
      <c r="AA315" s="74">
        <v>11183.22</v>
      </c>
      <c r="AB315" s="74">
        <v>10735.36</v>
      </c>
      <c r="AC315" s="74">
        <v>10222.23</v>
      </c>
      <c r="AD315" s="74">
        <v>9728.43</v>
      </c>
    </row>
    <row r="316" spans="1:30" x14ac:dyDescent="0.2">
      <c r="A316" s="72" t="s">
        <v>47</v>
      </c>
      <c r="B316" s="74">
        <v>369.93</v>
      </c>
      <c r="C316" s="74">
        <v>382.78</v>
      </c>
      <c r="D316" s="74">
        <v>394.21</v>
      </c>
      <c r="E316" s="74">
        <v>411.91</v>
      </c>
      <c r="F316" s="74">
        <v>410.4</v>
      </c>
      <c r="G316" s="74">
        <v>397.97</v>
      </c>
      <c r="H316" s="74">
        <v>435.64</v>
      </c>
      <c r="I316" s="74">
        <v>491.47</v>
      </c>
      <c r="J316" s="74">
        <v>508.51</v>
      </c>
      <c r="K316" s="74">
        <v>515.44000000000005</v>
      </c>
      <c r="L316" s="74">
        <v>562.45000000000005</v>
      </c>
      <c r="M316" s="74">
        <v>570.03</v>
      </c>
      <c r="N316" s="74">
        <v>557.94000000000005</v>
      </c>
      <c r="O316" s="74">
        <v>546.46</v>
      </c>
      <c r="P316" s="74">
        <v>540.17999999999995</v>
      </c>
      <c r="Q316" s="74">
        <v>515.19000000000005</v>
      </c>
      <c r="R316" s="74">
        <v>499.77</v>
      </c>
      <c r="S316" s="74">
        <v>494.43</v>
      </c>
      <c r="T316" s="74">
        <v>478.62</v>
      </c>
      <c r="U316" s="74">
        <v>500.59</v>
      </c>
      <c r="V316" s="74">
        <v>494.31</v>
      </c>
      <c r="W316" s="74">
        <v>456.56</v>
      </c>
      <c r="X316" s="74">
        <v>441.41</v>
      </c>
      <c r="Y316" s="74">
        <v>407.72</v>
      </c>
      <c r="Z316" s="74">
        <v>363.8</v>
      </c>
      <c r="AA316" s="74">
        <v>356.69</v>
      </c>
      <c r="AB316" s="74">
        <v>340.4</v>
      </c>
      <c r="AC316" s="74">
        <v>328.7</v>
      </c>
      <c r="AD316" s="74">
        <v>320.99</v>
      </c>
    </row>
    <row r="317" spans="1:30" x14ac:dyDescent="0.2">
      <c r="A317" s="72" t="s">
        <v>48</v>
      </c>
      <c r="B317" s="74">
        <v>1552.05</v>
      </c>
      <c r="C317" s="74">
        <v>1632.81</v>
      </c>
      <c r="D317" s="74">
        <v>1698.23</v>
      </c>
      <c r="E317" s="74">
        <v>1748.28</v>
      </c>
      <c r="F317" s="74">
        <v>1792.85</v>
      </c>
      <c r="G317" s="74">
        <v>1829.18</v>
      </c>
      <c r="H317" s="74">
        <v>1708.48</v>
      </c>
      <c r="I317" s="74">
        <v>1432.63</v>
      </c>
      <c r="J317" s="74">
        <v>1475.58</v>
      </c>
      <c r="K317" s="74">
        <v>1480.7</v>
      </c>
      <c r="L317" s="74">
        <v>1492.77</v>
      </c>
      <c r="M317" s="74">
        <v>1605.35</v>
      </c>
      <c r="N317" s="74">
        <v>1710.23</v>
      </c>
      <c r="O317" s="74">
        <v>1765.47</v>
      </c>
      <c r="P317" s="74">
        <v>1485.1</v>
      </c>
      <c r="Q317" s="74">
        <v>1291.97</v>
      </c>
      <c r="R317" s="74">
        <v>1328.18</v>
      </c>
      <c r="S317" s="74">
        <v>848.84</v>
      </c>
      <c r="T317" s="74">
        <v>693.8</v>
      </c>
      <c r="U317" s="74">
        <v>521.65</v>
      </c>
      <c r="V317" s="74">
        <v>506.19</v>
      </c>
      <c r="W317" s="74">
        <v>592.42999999999995</v>
      </c>
      <c r="X317" s="74">
        <v>517.29</v>
      </c>
      <c r="Y317" s="74">
        <v>672.62</v>
      </c>
      <c r="Z317" s="74">
        <v>855.01</v>
      </c>
      <c r="AA317" s="74">
        <v>936.3</v>
      </c>
      <c r="AB317" s="74">
        <v>941.61</v>
      </c>
      <c r="AC317" s="74">
        <v>919.16</v>
      </c>
      <c r="AD317" s="74">
        <v>890.1</v>
      </c>
    </row>
    <row r="318" spans="1:30" x14ac:dyDescent="0.2">
      <c r="A318" s="72" t="s">
        <v>49</v>
      </c>
      <c r="B318" s="74">
        <v>4864.8100000000004</v>
      </c>
      <c r="C318" s="74">
        <v>4840.6099999999997</v>
      </c>
      <c r="D318" s="74">
        <v>4938.99</v>
      </c>
      <c r="E318" s="74">
        <v>4990.99</v>
      </c>
      <c r="F318" s="74">
        <v>5143.76</v>
      </c>
      <c r="G318" s="74">
        <v>5151</v>
      </c>
      <c r="H318" s="74">
        <v>5250.38</v>
      </c>
      <c r="I318" s="74">
        <v>5212.4799999999996</v>
      </c>
      <c r="J318" s="74">
        <v>5390.82</v>
      </c>
      <c r="K318" s="74">
        <v>5344.85</v>
      </c>
      <c r="L318" s="74">
        <v>5355.96</v>
      </c>
      <c r="M318" s="74">
        <v>4574.03</v>
      </c>
      <c r="N318" s="74">
        <v>4528.6400000000003</v>
      </c>
      <c r="O318" s="74">
        <v>4653.92</v>
      </c>
      <c r="P318" s="74">
        <v>4660.76</v>
      </c>
      <c r="Q318" s="74">
        <v>4758.33</v>
      </c>
      <c r="R318" s="74">
        <v>4929.16</v>
      </c>
      <c r="S318" s="74">
        <v>4752.6099999999997</v>
      </c>
      <c r="T318" s="74">
        <v>4766.7299999999996</v>
      </c>
      <c r="U318" s="74">
        <v>4487.82</v>
      </c>
      <c r="V318" s="74">
        <v>4769.1099999999997</v>
      </c>
      <c r="W318" s="74">
        <v>4537.2</v>
      </c>
      <c r="X318" s="74">
        <v>4309.6899999999996</v>
      </c>
      <c r="Y318" s="74">
        <v>4408.57</v>
      </c>
      <c r="Z318" s="74">
        <v>4468.55</v>
      </c>
      <c r="AA318" s="74">
        <v>4450.91</v>
      </c>
      <c r="AB318" s="74">
        <v>4514.66</v>
      </c>
      <c r="AC318" s="74">
        <v>4645.55</v>
      </c>
      <c r="AD318" s="74">
        <v>4745.8900000000003</v>
      </c>
    </row>
    <row r="319" spans="1:30" x14ac:dyDescent="0.2">
      <c r="A319" s="72" t="s">
        <v>50</v>
      </c>
      <c r="B319" s="74">
        <v>9701.41</v>
      </c>
      <c r="C319" s="74">
        <v>9834.83</v>
      </c>
      <c r="D319" s="74">
        <v>10182.25</v>
      </c>
      <c r="E319" s="74">
        <v>10468.66</v>
      </c>
      <c r="F319" s="74">
        <v>10876.46</v>
      </c>
      <c r="G319" s="74">
        <v>11081.16</v>
      </c>
      <c r="H319" s="74">
        <v>11631.39</v>
      </c>
      <c r="I319" s="74">
        <v>12251.87</v>
      </c>
      <c r="J319" s="74">
        <v>12455.53</v>
      </c>
      <c r="K319" s="74">
        <v>12760.78</v>
      </c>
      <c r="L319" s="74">
        <v>13074.6</v>
      </c>
      <c r="M319" s="74">
        <v>13503.72</v>
      </c>
      <c r="N319" s="74">
        <v>13670.41</v>
      </c>
      <c r="O319" s="74">
        <v>13695.71</v>
      </c>
      <c r="P319" s="74">
        <v>13122.76</v>
      </c>
      <c r="Q319" s="74">
        <v>13332.06</v>
      </c>
      <c r="R319" s="74">
        <v>13721.62</v>
      </c>
      <c r="S319" s="74">
        <v>13989.59</v>
      </c>
      <c r="T319" s="74">
        <v>14204.27</v>
      </c>
      <c r="U319" s="74">
        <v>15550.19</v>
      </c>
      <c r="V319" s="74">
        <v>14514.97</v>
      </c>
      <c r="W319" s="74">
        <v>15075.23</v>
      </c>
      <c r="X319" s="74">
        <v>14627.09</v>
      </c>
      <c r="Y319" s="74">
        <v>14586.18</v>
      </c>
      <c r="Z319" s="74">
        <v>13368.97</v>
      </c>
      <c r="AA319" s="74">
        <v>14244.83</v>
      </c>
      <c r="AB319" s="74">
        <v>13852.27</v>
      </c>
      <c r="AC319" s="74">
        <v>13558.09</v>
      </c>
      <c r="AD319" s="74">
        <v>13471.03</v>
      </c>
    </row>
    <row r="320" spans="1:30" x14ac:dyDescent="0.2">
      <c r="A320" s="72" t="s">
        <v>51</v>
      </c>
      <c r="B320" s="74">
        <v>17441.849999999999</v>
      </c>
      <c r="C320" s="74">
        <v>18106.91</v>
      </c>
      <c r="D320" s="74">
        <v>18905.09</v>
      </c>
      <c r="E320" s="74">
        <v>19683.53</v>
      </c>
      <c r="F320" s="74">
        <v>20236.45</v>
      </c>
      <c r="G320" s="74">
        <v>20663.89</v>
      </c>
      <c r="H320" s="74">
        <v>20925.099999999999</v>
      </c>
      <c r="I320" s="74">
        <v>21074.240000000002</v>
      </c>
      <c r="J320" s="74">
        <v>21519.66</v>
      </c>
      <c r="K320" s="74">
        <v>21775.279999999999</v>
      </c>
      <c r="L320" s="74">
        <v>22153.39</v>
      </c>
      <c r="M320" s="74">
        <v>22329.8</v>
      </c>
      <c r="N320" s="74">
        <v>22462.02</v>
      </c>
      <c r="O320" s="74">
        <v>22493.56</v>
      </c>
      <c r="P320" s="74">
        <v>22211.200000000001</v>
      </c>
      <c r="Q320" s="74">
        <v>22014.14</v>
      </c>
      <c r="R320" s="74">
        <v>21857.200000000001</v>
      </c>
      <c r="S320" s="74">
        <v>21494.17</v>
      </c>
      <c r="T320" s="74">
        <v>21311.48</v>
      </c>
      <c r="U320" s="74">
        <v>20691.68</v>
      </c>
      <c r="V320" s="74">
        <v>20825.150000000001</v>
      </c>
      <c r="W320" s="74">
        <v>20332.79</v>
      </c>
      <c r="X320" s="74">
        <v>19602.25</v>
      </c>
      <c r="Y320" s="74">
        <v>19142.650000000001</v>
      </c>
      <c r="Z320" s="74">
        <v>18908.48</v>
      </c>
      <c r="AA320" s="74">
        <v>17858.419999999998</v>
      </c>
      <c r="AB320" s="74">
        <v>17573.39</v>
      </c>
      <c r="AC320" s="74">
        <v>17918.39</v>
      </c>
      <c r="AD320" s="74">
        <v>17388.48</v>
      </c>
    </row>
    <row r="321" spans="1:30" x14ac:dyDescent="0.2">
      <c r="A321" s="72" t="s">
        <v>52</v>
      </c>
      <c r="B321" s="74">
        <v>1051.44</v>
      </c>
      <c r="C321" s="74">
        <v>1071.23</v>
      </c>
      <c r="D321" s="74">
        <v>1093.58</v>
      </c>
      <c r="E321" s="74">
        <v>1114.71</v>
      </c>
      <c r="F321" s="74">
        <v>1143.7</v>
      </c>
      <c r="G321" s="74">
        <v>1168.98</v>
      </c>
      <c r="H321" s="74">
        <v>1186.01</v>
      </c>
      <c r="I321" s="74">
        <v>1221.54</v>
      </c>
      <c r="J321" s="74">
        <v>1246.8499999999999</v>
      </c>
      <c r="K321" s="74">
        <v>1293.24</v>
      </c>
      <c r="L321" s="74">
        <v>1339.39</v>
      </c>
      <c r="M321" s="74">
        <v>1364.28</v>
      </c>
      <c r="N321" s="74">
        <v>1411.37</v>
      </c>
      <c r="O321" s="74">
        <v>1456.87</v>
      </c>
      <c r="P321" s="74">
        <v>1516.13</v>
      </c>
      <c r="Q321" s="74">
        <v>1518.4</v>
      </c>
      <c r="R321" s="74">
        <v>1616.13</v>
      </c>
      <c r="S321" s="74">
        <v>1707.21</v>
      </c>
      <c r="T321" s="74">
        <v>1801.22</v>
      </c>
      <c r="U321" s="74">
        <v>1852.63</v>
      </c>
      <c r="V321" s="74">
        <v>1910.88</v>
      </c>
      <c r="W321" s="74">
        <v>1941.87</v>
      </c>
      <c r="X321" s="74">
        <v>1941.11</v>
      </c>
      <c r="Y321" s="74">
        <v>1790.9</v>
      </c>
      <c r="Z321" s="74">
        <v>1908.79</v>
      </c>
      <c r="AA321" s="74">
        <v>1954.64</v>
      </c>
      <c r="AB321" s="74">
        <v>2098.1</v>
      </c>
      <c r="AC321" s="74">
        <v>2100.9299999999998</v>
      </c>
      <c r="AD321" s="74">
        <v>2038.55</v>
      </c>
    </row>
    <row r="322" spans="1:30" x14ac:dyDescent="0.2">
      <c r="A322" s="72" t="s">
        <v>53</v>
      </c>
      <c r="B322" s="74">
        <v>17304.419999999998</v>
      </c>
      <c r="C322" s="74">
        <v>17968.099999999999</v>
      </c>
      <c r="D322" s="74">
        <v>18354.099999999999</v>
      </c>
      <c r="E322" s="74">
        <v>18825.080000000002</v>
      </c>
      <c r="F322" s="74">
        <v>19468.61</v>
      </c>
      <c r="G322" s="74">
        <v>19996.080000000002</v>
      </c>
      <c r="H322" s="74">
        <v>20665.43</v>
      </c>
      <c r="I322" s="74">
        <v>21313.02</v>
      </c>
      <c r="J322" s="74">
        <v>21056.9</v>
      </c>
      <c r="K322" s="74">
        <v>21055.97</v>
      </c>
      <c r="L322" s="74">
        <v>21890.21</v>
      </c>
      <c r="M322" s="74">
        <v>23189.23</v>
      </c>
      <c r="N322" s="74">
        <v>22452.67</v>
      </c>
      <c r="O322" s="74">
        <v>22319.87</v>
      </c>
      <c r="P322" s="74">
        <v>21728.78</v>
      </c>
      <c r="Q322" s="74">
        <v>21883.42</v>
      </c>
      <c r="R322" s="74">
        <v>21348.84</v>
      </c>
      <c r="S322" s="74">
        <v>20981.99</v>
      </c>
      <c r="T322" s="74">
        <v>20439.12</v>
      </c>
      <c r="U322" s="74">
        <v>20573.25</v>
      </c>
      <c r="V322" s="74">
        <v>20404.189999999999</v>
      </c>
      <c r="W322" s="74">
        <v>19758.77</v>
      </c>
      <c r="X322" s="74">
        <v>19857.79</v>
      </c>
      <c r="Y322" s="74">
        <v>18628.2</v>
      </c>
      <c r="Z322" s="74">
        <v>18472.580000000002</v>
      </c>
      <c r="AA322" s="74">
        <v>18579.29</v>
      </c>
      <c r="AB322" s="74">
        <v>18288.189999999999</v>
      </c>
      <c r="AC322" s="74">
        <v>18251.86</v>
      </c>
      <c r="AD322" s="74">
        <v>18290.07</v>
      </c>
    </row>
    <row r="323" spans="1:30" x14ac:dyDescent="0.2">
      <c r="A323" s="72" t="s">
        <v>54</v>
      </c>
      <c r="B323" s="74">
        <v>386.73</v>
      </c>
      <c r="C323" s="74">
        <v>391.53</v>
      </c>
      <c r="D323" s="74">
        <v>400.54</v>
      </c>
      <c r="E323" s="74">
        <v>409.98</v>
      </c>
      <c r="F323" s="74">
        <v>421.82</v>
      </c>
      <c r="G323" s="74">
        <v>430.14</v>
      </c>
      <c r="H323" s="74">
        <v>435.17</v>
      </c>
      <c r="I323" s="74">
        <v>443.67</v>
      </c>
      <c r="J323" s="74">
        <v>450.63</v>
      </c>
      <c r="K323" s="74">
        <v>458.42</v>
      </c>
      <c r="L323" s="74">
        <v>467.1</v>
      </c>
      <c r="M323" s="74">
        <v>476.37</v>
      </c>
      <c r="N323" s="74">
        <v>483.35</v>
      </c>
      <c r="O323" s="74">
        <v>485.69</v>
      </c>
      <c r="P323" s="74">
        <v>488.88</v>
      </c>
      <c r="Q323" s="74">
        <v>496.47</v>
      </c>
      <c r="R323" s="74">
        <v>495.78</v>
      </c>
      <c r="S323" s="74">
        <v>497.63</v>
      </c>
      <c r="T323" s="74">
        <v>505.63</v>
      </c>
      <c r="U323" s="74">
        <v>510.21</v>
      </c>
      <c r="V323" s="74">
        <v>512.55999999999995</v>
      </c>
      <c r="W323" s="74">
        <v>516.16999999999996</v>
      </c>
      <c r="X323" s="74">
        <v>526.63</v>
      </c>
      <c r="Y323" s="74">
        <v>538.04</v>
      </c>
      <c r="Z323" s="74">
        <v>548.49</v>
      </c>
      <c r="AA323" s="74">
        <v>556.62</v>
      </c>
      <c r="AB323" s="74">
        <v>562.54999999999995</v>
      </c>
      <c r="AC323" s="74">
        <v>569.09</v>
      </c>
      <c r="AD323" s="74">
        <v>574.33000000000004</v>
      </c>
    </row>
    <row r="324" spans="1:30" x14ac:dyDescent="0.2">
      <c r="A324" s="72" t="s">
        <v>55</v>
      </c>
      <c r="B324" s="74">
        <v>703.04</v>
      </c>
      <c r="C324" s="74">
        <v>734.21</v>
      </c>
      <c r="D324" s="74">
        <v>696.09</v>
      </c>
      <c r="E324" s="74">
        <v>622.44000000000005</v>
      </c>
      <c r="F324" s="74">
        <v>609.49</v>
      </c>
      <c r="G324" s="74">
        <v>618.80999999999995</v>
      </c>
      <c r="H324" s="74">
        <v>623.09</v>
      </c>
      <c r="I324" s="74">
        <v>640.96</v>
      </c>
      <c r="J324" s="74">
        <v>651.15</v>
      </c>
      <c r="K324" s="74">
        <v>660.35</v>
      </c>
      <c r="L324" s="74">
        <v>683.95</v>
      </c>
      <c r="M324" s="74">
        <v>700.57</v>
      </c>
      <c r="N324" s="74">
        <v>683.03</v>
      </c>
      <c r="O324" s="74">
        <v>622.07000000000005</v>
      </c>
      <c r="P324" s="74">
        <v>612.69000000000005</v>
      </c>
      <c r="Q324" s="74">
        <v>623.24</v>
      </c>
      <c r="R324" s="74">
        <v>618.9</v>
      </c>
      <c r="S324" s="74">
        <v>629.82000000000005</v>
      </c>
      <c r="T324" s="74">
        <v>642.23</v>
      </c>
      <c r="U324" s="74">
        <v>648.53</v>
      </c>
      <c r="V324" s="74">
        <v>651.72</v>
      </c>
      <c r="W324" s="74">
        <v>622.91</v>
      </c>
      <c r="X324" s="74">
        <v>615.12</v>
      </c>
      <c r="Y324" s="74">
        <v>601.51</v>
      </c>
      <c r="Z324" s="74">
        <v>594.98</v>
      </c>
      <c r="AA324" s="74">
        <v>558.44000000000005</v>
      </c>
      <c r="AB324" s="74">
        <v>570.36</v>
      </c>
      <c r="AC324" s="74">
        <v>536.62</v>
      </c>
      <c r="AD324" s="74">
        <v>548.42999999999995</v>
      </c>
    </row>
    <row r="325" spans="1:30" x14ac:dyDescent="0.2">
      <c r="A325" s="72" t="s">
        <v>56</v>
      </c>
      <c r="B325" s="74">
        <v>1570.15</v>
      </c>
      <c r="C325" s="74">
        <v>1595.83</v>
      </c>
      <c r="D325" s="74">
        <v>1569.48</v>
      </c>
      <c r="E325" s="74">
        <v>1591.5</v>
      </c>
      <c r="F325" s="74">
        <v>1543.51</v>
      </c>
      <c r="G325" s="74">
        <v>1569.72</v>
      </c>
      <c r="H325" s="74">
        <v>1570.07</v>
      </c>
      <c r="I325" s="74">
        <v>1573.37</v>
      </c>
      <c r="J325" s="74">
        <v>1560.23</v>
      </c>
      <c r="K325" s="74">
        <v>1529.89</v>
      </c>
      <c r="L325" s="74">
        <v>1538.45</v>
      </c>
      <c r="M325" s="74">
        <v>1576.75</v>
      </c>
      <c r="N325" s="74">
        <v>1565.07</v>
      </c>
      <c r="O325" s="74">
        <v>1554.27</v>
      </c>
      <c r="P325" s="74">
        <v>1527.52</v>
      </c>
      <c r="Q325" s="74">
        <v>1486.96</v>
      </c>
      <c r="R325" s="74">
        <v>1453.05</v>
      </c>
      <c r="S325" s="74">
        <v>1428.26</v>
      </c>
      <c r="T325" s="74">
        <v>1412.56</v>
      </c>
      <c r="U325" s="74">
        <v>1371.03</v>
      </c>
      <c r="V325" s="74">
        <v>1342.1</v>
      </c>
      <c r="W325" s="74">
        <v>1261.42</v>
      </c>
      <c r="X325" s="74">
        <v>1226.46</v>
      </c>
      <c r="Y325" s="74">
        <v>1194.6199999999999</v>
      </c>
      <c r="Z325" s="74">
        <v>1135.95</v>
      </c>
      <c r="AA325" s="74">
        <v>1077.77</v>
      </c>
      <c r="AB325" s="74">
        <v>1054.31</v>
      </c>
      <c r="AC325" s="74">
        <v>1061.26</v>
      </c>
      <c r="AD325" s="74">
        <v>920.87</v>
      </c>
    </row>
    <row r="326" spans="1:30" x14ac:dyDescent="0.2">
      <c r="A326" s="72" t="s">
        <v>57</v>
      </c>
      <c r="B326" s="74">
        <v>105.14</v>
      </c>
      <c r="C326" s="74">
        <v>107.09</v>
      </c>
      <c r="D326" s="74">
        <v>107.62</v>
      </c>
      <c r="E326" s="74">
        <v>109.02</v>
      </c>
      <c r="F326" s="74">
        <v>100.92</v>
      </c>
      <c r="G326" s="74">
        <v>101.03</v>
      </c>
      <c r="H326" s="74">
        <v>102.92</v>
      </c>
      <c r="I326" s="74">
        <v>105.24</v>
      </c>
      <c r="J326" s="74">
        <v>106.88</v>
      </c>
      <c r="K326" s="74">
        <v>106.13</v>
      </c>
      <c r="L326" s="74">
        <v>105.21</v>
      </c>
      <c r="M326" s="74">
        <v>104.63</v>
      </c>
      <c r="N326" s="74">
        <v>105.13</v>
      </c>
      <c r="O326" s="74">
        <v>109.24</v>
      </c>
      <c r="P326" s="74">
        <v>104.32</v>
      </c>
      <c r="Q326" s="74">
        <v>104.82</v>
      </c>
      <c r="R326" s="74">
        <v>105.04</v>
      </c>
      <c r="S326" s="74">
        <v>106.46</v>
      </c>
      <c r="T326" s="74">
        <v>107.47</v>
      </c>
      <c r="U326" s="74">
        <v>106.17</v>
      </c>
      <c r="V326" s="74">
        <v>95.07</v>
      </c>
      <c r="W326" s="74">
        <v>90.97</v>
      </c>
      <c r="X326" s="74">
        <v>89.1</v>
      </c>
      <c r="Y326" s="74">
        <v>89.5</v>
      </c>
      <c r="Z326" s="74">
        <v>90.64</v>
      </c>
      <c r="AA326" s="74">
        <v>85.38</v>
      </c>
      <c r="AB326" s="74">
        <v>83.55</v>
      </c>
      <c r="AC326" s="74">
        <v>84</v>
      </c>
      <c r="AD326" s="74">
        <v>81.93</v>
      </c>
    </row>
    <row r="327" spans="1:30" x14ac:dyDescent="0.2">
      <c r="A327" s="72" t="s">
        <v>58</v>
      </c>
      <c r="B327" s="74">
        <v>3679.82</v>
      </c>
      <c r="C327" s="74">
        <v>3755</v>
      </c>
      <c r="D327" s="74">
        <v>3796.88</v>
      </c>
      <c r="E327" s="74">
        <v>3842.9</v>
      </c>
      <c r="F327" s="74">
        <v>3877.97</v>
      </c>
      <c r="G327" s="74">
        <v>3920.16</v>
      </c>
      <c r="H327" s="74">
        <v>3930.45</v>
      </c>
      <c r="I327" s="74">
        <v>3977.97</v>
      </c>
      <c r="J327" s="74">
        <v>4022.15</v>
      </c>
      <c r="K327" s="74">
        <v>4083.24</v>
      </c>
      <c r="L327" s="74">
        <v>4150.3999999999996</v>
      </c>
      <c r="M327" s="74">
        <v>4149.5</v>
      </c>
      <c r="N327" s="74">
        <v>4219.71</v>
      </c>
      <c r="O327" s="74">
        <v>4264.29</v>
      </c>
      <c r="P327" s="74">
        <v>4228</v>
      </c>
      <c r="Q327" s="74">
        <v>4203.41</v>
      </c>
      <c r="R327" s="74">
        <v>4146.6099999999997</v>
      </c>
      <c r="S327" s="74">
        <v>4174.12</v>
      </c>
      <c r="T327" s="74">
        <v>4160.6899999999996</v>
      </c>
      <c r="U327" s="74">
        <v>4186.54</v>
      </c>
      <c r="V327" s="74">
        <v>4148.9799999999996</v>
      </c>
      <c r="W327" s="74">
        <v>4017.37</v>
      </c>
      <c r="X327" s="74">
        <v>4015.9</v>
      </c>
      <c r="Y327" s="74">
        <v>3799.06</v>
      </c>
      <c r="Z327" s="74">
        <v>3704.04</v>
      </c>
      <c r="AA327" s="74">
        <v>3580.28</v>
      </c>
      <c r="AB327" s="74">
        <v>3456.37</v>
      </c>
      <c r="AC327" s="74">
        <v>3481.77</v>
      </c>
      <c r="AD327" s="74">
        <v>3443.39</v>
      </c>
    </row>
    <row r="328" spans="1:30" x14ac:dyDescent="0.2">
      <c r="A328" s="72" t="s">
        <v>59</v>
      </c>
      <c r="B328" s="74">
        <v>68.790000000000006</v>
      </c>
      <c r="C328" s="74">
        <v>75.12</v>
      </c>
      <c r="D328" s="74">
        <v>81.13</v>
      </c>
      <c r="E328" s="74">
        <v>88.75</v>
      </c>
      <c r="F328" s="74">
        <v>97.03</v>
      </c>
      <c r="G328" s="74">
        <v>104</v>
      </c>
      <c r="H328" s="74">
        <v>108.59</v>
      </c>
      <c r="I328" s="74">
        <v>115.13</v>
      </c>
      <c r="J328" s="74">
        <v>125.14</v>
      </c>
      <c r="K328" s="74">
        <v>130.11000000000001</v>
      </c>
      <c r="L328" s="74">
        <v>139.81</v>
      </c>
      <c r="M328" s="74">
        <v>146.41</v>
      </c>
      <c r="N328" s="74">
        <v>153.02000000000001</v>
      </c>
      <c r="O328" s="74">
        <v>161.72999999999999</v>
      </c>
      <c r="P328" s="74">
        <v>170.05</v>
      </c>
      <c r="Q328" s="74">
        <v>179.09</v>
      </c>
      <c r="R328" s="74">
        <v>188</v>
      </c>
      <c r="S328" s="74">
        <v>192.58</v>
      </c>
      <c r="T328" s="74">
        <v>113.08</v>
      </c>
      <c r="U328" s="74">
        <v>129.72999999999999</v>
      </c>
      <c r="V328" s="74">
        <v>149.21</v>
      </c>
      <c r="W328" s="74">
        <v>134.04</v>
      </c>
      <c r="X328" s="74">
        <v>129.52000000000001</v>
      </c>
      <c r="Y328" s="74">
        <v>120.27</v>
      </c>
      <c r="Z328" s="74">
        <v>138.13</v>
      </c>
      <c r="AA328" s="74">
        <v>147.58000000000001</v>
      </c>
      <c r="AB328" s="74">
        <v>156.96</v>
      </c>
      <c r="AC328" s="74">
        <v>155.15</v>
      </c>
      <c r="AD328" s="74">
        <v>163.86</v>
      </c>
    </row>
    <row r="329" spans="1:30" x14ac:dyDescent="0.2">
      <c r="A329" s="72" t="s">
        <v>60</v>
      </c>
      <c r="B329" s="74">
        <v>14186.29</v>
      </c>
      <c r="C329" s="74">
        <v>14316.56</v>
      </c>
      <c r="D329" s="74">
        <v>14066.72</v>
      </c>
      <c r="E329" s="74">
        <v>13731.29</v>
      </c>
      <c r="F329" s="74">
        <v>13235.43</v>
      </c>
      <c r="G329" s="74">
        <v>12582.08</v>
      </c>
      <c r="H329" s="74">
        <v>12191.72</v>
      </c>
      <c r="I329" s="74">
        <v>11817.01</v>
      </c>
      <c r="J329" s="74">
        <v>11318.74</v>
      </c>
      <c r="K329" s="74">
        <v>10405.59</v>
      </c>
      <c r="L329" s="74">
        <v>9821.86</v>
      </c>
      <c r="M329" s="74">
        <v>9260.9500000000007</v>
      </c>
      <c r="N329" s="74">
        <v>8793.51</v>
      </c>
      <c r="O329" s="74">
        <v>8230.7800000000007</v>
      </c>
      <c r="P329" s="74">
        <v>7904.4</v>
      </c>
      <c r="Q329" s="74">
        <v>6401.53</v>
      </c>
      <c r="R329" s="74">
        <v>5939.76</v>
      </c>
      <c r="S329" s="74">
        <v>5545.63</v>
      </c>
      <c r="T329" s="74">
        <v>5197.3599999999997</v>
      </c>
      <c r="U329" s="74">
        <v>4932.38</v>
      </c>
      <c r="V329" s="74">
        <v>4597.9799999999996</v>
      </c>
      <c r="W329" s="74">
        <v>4325.74</v>
      </c>
      <c r="X329" s="74">
        <v>4096.76</v>
      </c>
      <c r="Y329" s="74">
        <v>3892.89</v>
      </c>
      <c r="Z329" s="74">
        <v>3655.55</v>
      </c>
      <c r="AA329" s="74">
        <v>3444.22</v>
      </c>
      <c r="AB329" s="74">
        <v>3286.07</v>
      </c>
      <c r="AC329" s="74">
        <v>3082.19</v>
      </c>
      <c r="AD329" s="74">
        <v>2984.62</v>
      </c>
    </row>
    <row r="330" spans="1:30" x14ac:dyDescent="0.2">
      <c r="A330" s="72" t="s">
        <v>61</v>
      </c>
      <c r="B330" s="74">
        <v>3926.27</v>
      </c>
      <c r="C330" s="74">
        <v>3995.61</v>
      </c>
      <c r="D330" s="74">
        <v>3947.77</v>
      </c>
      <c r="E330" s="74">
        <v>3922.41</v>
      </c>
      <c r="F330" s="74">
        <v>3824.65</v>
      </c>
      <c r="G330" s="74">
        <v>3652.69</v>
      </c>
      <c r="H330" s="74">
        <v>3464.28</v>
      </c>
      <c r="I330" s="74">
        <v>3316.56</v>
      </c>
      <c r="J330" s="74">
        <v>3196.66</v>
      </c>
      <c r="K330" s="74">
        <v>3077.13</v>
      </c>
      <c r="L330" s="74">
        <v>2965.02</v>
      </c>
      <c r="M330" s="74">
        <v>2868.39</v>
      </c>
      <c r="N330" s="74">
        <v>2866.09</v>
      </c>
      <c r="O330" s="74">
        <v>2869.66</v>
      </c>
      <c r="P330" s="74">
        <v>2933.14</v>
      </c>
      <c r="Q330" s="74">
        <v>2794.34</v>
      </c>
      <c r="R330" s="74">
        <v>2674.62</v>
      </c>
      <c r="S330" s="74">
        <v>2546.7399999999998</v>
      </c>
      <c r="T330" s="74">
        <v>2434.52</v>
      </c>
      <c r="U330" s="74">
        <v>2287.96</v>
      </c>
      <c r="V330" s="74">
        <v>2161.3000000000002</v>
      </c>
      <c r="W330" s="74">
        <v>2045.91</v>
      </c>
      <c r="X330" s="74">
        <v>1945.67</v>
      </c>
      <c r="Y330" s="74">
        <v>1827.34</v>
      </c>
      <c r="Z330" s="74">
        <v>1724.25</v>
      </c>
      <c r="AA330" s="74">
        <v>1640.63</v>
      </c>
      <c r="AB330" s="74">
        <v>1560.15</v>
      </c>
      <c r="AC330" s="74">
        <v>1487.22</v>
      </c>
      <c r="AD330" s="74">
        <v>1419.52</v>
      </c>
    </row>
    <row r="331" spans="1:30" x14ac:dyDescent="0.2">
      <c r="A331" s="72" t="s">
        <v>62</v>
      </c>
      <c r="B331" s="74">
        <v>21583.41</v>
      </c>
      <c r="C331" s="74">
        <v>21113.54</v>
      </c>
      <c r="D331" s="74">
        <v>20847.849999999999</v>
      </c>
      <c r="E331" s="74">
        <v>20437.16</v>
      </c>
      <c r="F331" s="74">
        <v>19988.18</v>
      </c>
      <c r="G331" s="74">
        <v>19627.310000000001</v>
      </c>
      <c r="H331" s="74">
        <v>19262.03</v>
      </c>
      <c r="I331" s="74">
        <v>18915.07</v>
      </c>
      <c r="J331" s="74">
        <v>18712.419999999998</v>
      </c>
      <c r="K331" s="74">
        <v>18446.22</v>
      </c>
      <c r="L331" s="74">
        <v>18455.91</v>
      </c>
      <c r="M331" s="74">
        <v>18074.400000000001</v>
      </c>
      <c r="N331" s="74">
        <v>17827.25</v>
      </c>
      <c r="O331" s="74">
        <v>17678.07</v>
      </c>
      <c r="P331" s="74">
        <v>17247.580000000002</v>
      </c>
      <c r="Q331" s="74">
        <v>17059.669999999998</v>
      </c>
      <c r="R331" s="74">
        <v>16759.240000000002</v>
      </c>
      <c r="S331" s="74">
        <v>16609.830000000002</v>
      </c>
      <c r="T331" s="74">
        <v>16383.84</v>
      </c>
      <c r="U331" s="74">
        <v>16253.27</v>
      </c>
      <c r="V331" s="74">
        <v>16032.47</v>
      </c>
      <c r="W331" s="74">
        <v>15446.75</v>
      </c>
      <c r="X331" s="74">
        <v>15176.49</v>
      </c>
      <c r="Y331" s="74">
        <v>14984.5</v>
      </c>
      <c r="Z331" s="74">
        <v>14428.79</v>
      </c>
      <c r="AA331" s="74">
        <v>13873.03</v>
      </c>
      <c r="AB331" s="74">
        <v>13459.42</v>
      </c>
      <c r="AC331" s="74">
        <v>12960.57</v>
      </c>
      <c r="AD331" s="74">
        <v>12759.83</v>
      </c>
    </row>
    <row r="332" spans="1:30" x14ac:dyDescent="0.2">
      <c r="A332" s="72" t="s">
        <v>63</v>
      </c>
      <c r="B332" s="74">
        <v>4554.28</v>
      </c>
      <c r="C332" s="74">
        <v>4672.54</v>
      </c>
      <c r="D332" s="74">
        <v>4811.33</v>
      </c>
      <c r="E332" s="74">
        <v>4935.51</v>
      </c>
      <c r="F332" s="74">
        <v>5089.8900000000003</v>
      </c>
      <c r="G332" s="74">
        <v>5227.7700000000004</v>
      </c>
      <c r="H332" s="74">
        <v>5382.55</v>
      </c>
      <c r="I332" s="74">
        <v>5554.63</v>
      </c>
      <c r="J332" s="74">
        <v>5739.24</v>
      </c>
      <c r="K332" s="74">
        <v>5919.93</v>
      </c>
      <c r="L332" s="74">
        <v>6140.36</v>
      </c>
      <c r="M332" s="74">
        <v>6298.29</v>
      </c>
      <c r="N332" s="74">
        <v>6433.52</v>
      </c>
      <c r="O332" s="74">
        <v>6584.88</v>
      </c>
      <c r="P332" s="74">
        <v>6574.03</v>
      </c>
      <c r="Q332" s="74">
        <v>6463.14</v>
      </c>
      <c r="R332" s="74">
        <v>6382.57</v>
      </c>
      <c r="S332" s="74">
        <v>6236.44</v>
      </c>
      <c r="T332" s="74">
        <v>6043.84</v>
      </c>
      <c r="U332" s="74">
        <v>5943.12</v>
      </c>
      <c r="V332" s="74">
        <v>5804.76</v>
      </c>
      <c r="W332" s="74">
        <v>5737.22</v>
      </c>
      <c r="X332" s="74">
        <v>5533.98</v>
      </c>
      <c r="Y332" s="74">
        <v>5357.24</v>
      </c>
      <c r="Z332" s="74">
        <v>5221.58</v>
      </c>
      <c r="AA332" s="74">
        <v>4879.18</v>
      </c>
      <c r="AB332" s="74">
        <v>4722.76</v>
      </c>
      <c r="AC332" s="74">
        <v>4652.6899999999996</v>
      </c>
      <c r="AD332" s="74">
        <v>4569.91</v>
      </c>
    </row>
    <row r="333" spans="1:30" x14ac:dyDescent="0.2">
      <c r="A333" s="72" t="s">
        <v>64</v>
      </c>
      <c r="B333" s="74">
        <v>5023.3599999999997</v>
      </c>
      <c r="C333" s="74">
        <v>4941.0200000000004</v>
      </c>
      <c r="D333" s="74">
        <v>4878.82</v>
      </c>
      <c r="E333" s="74">
        <v>4895.3599999999997</v>
      </c>
      <c r="F333" s="74">
        <v>4929.49</v>
      </c>
      <c r="G333" s="74">
        <v>5157.2700000000004</v>
      </c>
      <c r="H333" s="74">
        <v>5218.6899999999996</v>
      </c>
      <c r="I333" s="74">
        <v>5289.82</v>
      </c>
      <c r="J333" s="74">
        <v>5253.8</v>
      </c>
      <c r="K333" s="74">
        <v>5326.08</v>
      </c>
      <c r="L333" s="74">
        <v>5303.93</v>
      </c>
      <c r="M333" s="74">
        <v>5342.56</v>
      </c>
      <c r="N333" s="74">
        <v>5343.46</v>
      </c>
      <c r="O333" s="74">
        <v>5588.61</v>
      </c>
      <c r="P333" s="74">
        <v>5656.12</v>
      </c>
      <c r="Q333" s="74">
        <v>5688.26</v>
      </c>
      <c r="R333" s="74">
        <v>5511.93</v>
      </c>
      <c r="S333" s="74">
        <v>5603.99</v>
      </c>
      <c r="T333" s="74">
        <v>5546.58</v>
      </c>
      <c r="U333" s="74">
        <v>5515.95</v>
      </c>
      <c r="V333" s="74">
        <v>5584.18</v>
      </c>
      <c r="W333" s="74">
        <v>5032.3</v>
      </c>
      <c r="X333" s="74">
        <v>5620.38</v>
      </c>
      <c r="Y333" s="74">
        <v>5884.95</v>
      </c>
      <c r="Z333" s="74">
        <v>5863.88</v>
      </c>
      <c r="AA333" s="74">
        <v>5862.15</v>
      </c>
      <c r="AB333" s="74">
        <v>5852.75</v>
      </c>
      <c r="AC333" s="74">
        <v>5891.63</v>
      </c>
      <c r="AD333" s="74">
        <v>5809.44</v>
      </c>
    </row>
    <row r="334" spans="1:30" x14ac:dyDescent="0.2">
      <c r="A334" s="72" t="s">
        <v>65</v>
      </c>
      <c r="B334" s="74">
        <v>696.6</v>
      </c>
      <c r="C334" s="74">
        <v>691.07</v>
      </c>
      <c r="D334" s="74">
        <v>657.96</v>
      </c>
      <c r="E334" s="74">
        <v>639.82000000000005</v>
      </c>
      <c r="F334" s="74">
        <v>643.98</v>
      </c>
      <c r="G334" s="74">
        <v>647.36</v>
      </c>
      <c r="H334" s="74">
        <v>654.34</v>
      </c>
      <c r="I334" s="74">
        <v>692.39</v>
      </c>
      <c r="J334" s="74">
        <v>722.77</v>
      </c>
      <c r="K334" s="74">
        <v>744.93</v>
      </c>
      <c r="L334" s="74">
        <v>771.6</v>
      </c>
      <c r="M334" s="74">
        <v>787.06</v>
      </c>
      <c r="N334" s="74">
        <v>780.88</v>
      </c>
      <c r="O334" s="74">
        <v>794.24</v>
      </c>
      <c r="P334" s="74">
        <v>769.61</v>
      </c>
      <c r="Q334" s="74">
        <v>740.52</v>
      </c>
      <c r="R334" s="74">
        <v>711.36</v>
      </c>
      <c r="S334" s="74">
        <v>667.75</v>
      </c>
      <c r="T334" s="74">
        <v>600.66</v>
      </c>
      <c r="U334" s="74">
        <v>542.41</v>
      </c>
      <c r="V334" s="74">
        <v>534.79</v>
      </c>
      <c r="W334" s="74">
        <v>540.99</v>
      </c>
      <c r="X334" s="74">
        <v>530.42999999999995</v>
      </c>
      <c r="Y334" s="74">
        <v>514.76</v>
      </c>
      <c r="Z334" s="74">
        <v>483.94</v>
      </c>
      <c r="AA334" s="74">
        <v>492.89</v>
      </c>
      <c r="AB334" s="74">
        <v>487.74</v>
      </c>
      <c r="AC334" s="74">
        <v>476.98</v>
      </c>
      <c r="AD334" s="74">
        <v>441.66</v>
      </c>
    </row>
    <row r="335" spans="1:30" x14ac:dyDescent="0.2">
      <c r="A335" s="72" t="s">
        <v>66</v>
      </c>
      <c r="B335" s="74">
        <v>1356.67</v>
      </c>
      <c r="C335" s="74">
        <v>1364.3</v>
      </c>
      <c r="D335" s="74">
        <v>1352.8</v>
      </c>
      <c r="E335" s="74">
        <v>1350.71</v>
      </c>
      <c r="F335" s="74">
        <v>1326.02</v>
      </c>
      <c r="G335" s="74">
        <v>1324.57</v>
      </c>
      <c r="H335" s="74">
        <v>1327.5</v>
      </c>
      <c r="I335" s="74">
        <v>1344.19</v>
      </c>
      <c r="J335" s="74">
        <v>1361.72</v>
      </c>
      <c r="K335" s="74">
        <v>1367.84</v>
      </c>
      <c r="L335" s="74">
        <v>1379.01</v>
      </c>
      <c r="M335" s="74">
        <v>1389.8</v>
      </c>
      <c r="N335" s="74">
        <v>1401.45</v>
      </c>
      <c r="O335" s="74">
        <v>1411.61</v>
      </c>
      <c r="P335" s="74">
        <v>1424.41</v>
      </c>
      <c r="Q335" s="74">
        <v>1440.18</v>
      </c>
      <c r="R335" s="74">
        <v>1497.16</v>
      </c>
      <c r="S335" s="74">
        <v>1475.64</v>
      </c>
      <c r="T335" s="74">
        <v>1490.9</v>
      </c>
      <c r="U335" s="74">
        <v>1534.05</v>
      </c>
      <c r="V335" s="74">
        <v>1548.58</v>
      </c>
      <c r="W335" s="74">
        <v>1588.46</v>
      </c>
      <c r="X335" s="74">
        <v>1624.96</v>
      </c>
      <c r="Y335" s="74">
        <v>1608.05</v>
      </c>
      <c r="Z335" s="74">
        <v>1629.04</v>
      </c>
      <c r="AA335" s="74">
        <v>1680.53</v>
      </c>
      <c r="AB335" s="74">
        <v>1650.54</v>
      </c>
      <c r="AC335" s="74">
        <v>1676.82</v>
      </c>
      <c r="AD335" s="74">
        <v>1681.98</v>
      </c>
    </row>
    <row r="336" spans="1:30" x14ac:dyDescent="0.2">
      <c r="A336" s="72" t="s">
        <v>67</v>
      </c>
      <c r="B336" s="74">
        <v>4669.16</v>
      </c>
      <c r="C336" s="74">
        <v>4724.01</v>
      </c>
      <c r="D336" s="74">
        <v>4736.6000000000004</v>
      </c>
      <c r="E336" s="74">
        <v>4731.18</v>
      </c>
      <c r="F336" s="74">
        <v>4667.2700000000004</v>
      </c>
      <c r="G336" s="74">
        <v>4596.0200000000004</v>
      </c>
      <c r="H336" s="74">
        <v>4490.9799999999996</v>
      </c>
      <c r="I336" s="74">
        <v>4364.13</v>
      </c>
      <c r="J336" s="74">
        <v>4166.32</v>
      </c>
      <c r="K336" s="74">
        <v>4064.46</v>
      </c>
      <c r="L336" s="74">
        <v>3817.15</v>
      </c>
      <c r="M336" s="74">
        <v>3657.7</v>
      </c>
      <c r="N336" s="74">
        <v>3404.29</v>
      </c>
      <c r="O336" s="74">
        <v>3204</v>
      </c>
      <c r="P336" s="74">
        <v>3049.73</v>
      </c>
      <c r="Q336" s="74">
        <v>2812.15</v>
      </c>
      <c r="R336" s="74">
        <v>2887.36</v>
      </c>
      <c r="S336" s="74">
        <v>2785.31</v>
      </c>
      <c r="T336" s="74">
        <v>2665.02</v>
      </c>
      <c r="U336" s="74">
        <v>2561.2399999999998</v>
      </c>
      <c r="V336" s="74">
        <v>2563.1</v>
      </c>
      <c r="W336" s="74">
        <v>2475.15</v>
      </c>
      <c r="X336" s="74">
        <v>2417.6</v>
      </c>
      <c r="Y336" s="74">
        <v>2293.73</v>
      </c>
      <c r="Z336" s="74">
        <v>2159.9699999999998</v>
      </c>
      <c r="AA336" s="74">
        <v>2092.65</v>
      </c>
      <c r="AB336" s="74">
        <v>1955.49</v>
      </c>
      <c r="AC336" s="74">
        <v>1856.98</v>
      </c>
      <c r="AD336" s="74">
        <v>1819.81</v>
      </c>
    </row>
    <row r="337" spans="1:30" x14ac:dyDescent="0.2">
      <c r="A337" s="72" t="s">
        <v>68</v>
      </c>
      <c r="B337" s="74">
        <v>3742.3</v>
      </c>
      <c r="C337" s="74">
        <v>3807.8</v>
      </c>
      <c r="D337" s="74">
        <v>3819.8</v>
      </c>
      <c r="E337" s="74">
        <v>3699.05</v>
      </c>
      <c r="F337" s="74">
        <v>3568.02</v>
      </c>
      <c r="G337" s="74">
        <v>3561.93</v>
      </c>
      <c r="H337" s="74">
        <v>3535.51</v>
      </c>
      <c r="I337" s="74">
        <v>3501.14</v>
      </c>
      <c r="J337" s="74">
        <v>3448.42</v>
      </c>
      <c r="K337" s="74">
        <v>3317.69</v>
      </c>
      <c r="L337" s="74">
        <v>3222.44</v>
      </c>
      <c r="M337" s="74">
        <v>3171.68</v>
      </c>
      <c r="N337" s="74">
        <v>2997.8</v>
      </c>
      <c r="O337" s="74">
        <v>2868.67</v>
      </c>
      <c r="P337" s="74">
        <v>2853.67</v>
      </c>
      <c r="Q337" s="74">
        <v>2716.14</v>
      </c>
      <c r="R337" s="74">
        <v>2623.99</v>
      </c>
      <c r="S337" s="74">
        <v>2450.33</v>
      </c>
      <c r="T337" s="74">
        <v>2189.31</v>
      </c>
      <c r="U337" s="74">
        <v>2100.1999999999998</v>
      </c>
      <c r="V337" s="74">
        <v>1968.19</v>
      </c>
      <c r="W337" s="74">
        <v>1878.46</v>
      </c>
      <c r="X337" s="74">
        <v>1759.85</v>
      </c>
      <c r="Y337" s="74">
        <v>1674.03</v>
      </c>
      <c r="Z337" s="74">
        <v>1558.97</v>
      </c>
      <c r="AA337" s="74">
        <v>1463.29</v>
      </c>
      <c r="AB337" s="74">
        <v>1384.24</v>
      </c>
      <c r="AC337" s="74">
        <v>1322.52</v>
      </c>
      <c r="AD337" s="74">
        <v>1245.6199999999999</v>
      </c>
    </row>
    <row r="338" spans="1:30" x14ac:dyDescent="0.2">
      <c r="A338" s="72" t="s">
        <v>69</v>
      </c>
      <c r="B338" s="74">
        <v>66693.36</v>
      </c>
      <c r="C338" s="74">
        <v>67313.14</v>
      </c>
      <c r="D338" s="74">
        <v>67538.75</v>
      </c>
      <c r="E338" s="74">
        <v>68047.94</v>
      </c>
      <c r="F338" s="74">
        <v>68370.87</v>
      </c>
      <c r="G338" s="74">
        <v>69390.64</v>
      </c>
      <c r="H338" s="74">
        <v>69735.86</v>
      </c>
      <c r="I338" s="74">
        <v>69226.539999999994</v>
      </c>
      <c r="J338" s="74">
        <v>68212.759999999995</v>
      </c>
      <c r="K338" s="74">
        <v>65500.54</v>
      </c>
      <c r="L338" s="74">
        <v>63189.09</v>
      </c>
      <c r="M338" s="74">
        <v>61084.68</v>
      </c>
      <c r="N338" s="74">
        <v>59866.51</v>
      </c>
      <c r="O338" s="74">
        <v>56090.27</v>
      </c>
      <c r="P338" s="74">
        <v>51821.8</v>
      </c>
      <c r="Q338" s="74">
        <v>49156.06</v>
      </c>
      <c r="R338" s="74">
        <v>45907.08</v>
      </c>
      <c r="S338" s="74">
        <v>42839.37</v>
      </c>
      <c r="T338" s="74">
        <v>38368.79</v>
      </c>
      <c r="U338" s="74">
        <v>34327.75</v>
      </c>
      <c r="V338" s="74">
        <v>29758.48</v>
      </c>
      <c r="W338" s="74">
        <v>27694.74</v>
      </c>
      <c r="X338" s="74">
        <v>26217.99</v>
      </c>
      <c r="Y338" s="74">
        <v>23340.14</v>
      </c>
      <c r="Z338" s="74">
        <v>21227.96</v>
      </c>
      <c r="AA338" s="74">
        <v>20764.3</v>
      </c>
      <c r="AB338" s="74">
        <v>20154.310000000001</v>
      </c>
      <c r="AC338" s="74">
        <v>20498.82</v>
      </c>
      <c r="AD338" s="74">
        <v>20748.57</v>
      </c>
    </row>
    <row r="340" spans="1:30" x14ac:dyDescent="0.2">
      <c r="A340" s="72" t="s">
        <v>70</v>
      </c>
    </row>
    <row r="341" spans="1:30" x14ac:dyDescent="0.2">
      <c r="A341" s="72" t="s">
        <v>71</v>
      </c>
      <c r="B341" s="74" t="s">
        <v>72</v>
      </c>
    </row>
    <row r="343" spans="1:30" x14ac:dyDescent="0.2">
      <c r="A343" s="72" t="s">
        <v>5</v>
      </c>
      <c r="B343" s="74" t="s">
        <v>6</v>
      </c>
    </row>
    <row r="344" spans="1:30" x14ac:dyDescent="0.2">
      <c r="A344" s="72" t="s">
        <v>7</v>
      </c>
      <c r="B344" s="74" t="s">
        <v>8</v>
      </c>
    </row>
    <row r="345" spans="1:30" x14ac:dyDescent="0.2">
      <c r="A345" s="72" t="s">
        <v>9</v>
      </c>
      <c r="B345" s="74" t="s">
        <v>80</v>
      </c>
    </row>
    <row r="347" spans="1:30" x14ac:dyDescent="0.2">
      <c r="A347" s="72" t="s">
        <v>11</v>
      </c>
      <c r="B347" s="74" t="s">
        <v>12</v>
      </c>
      <c r="C347" s="74" t="s">
        <v>13</v>
      </c>
      <c r="D347" s="74" t="s">
        <v>14</v>
      </c>
      <c r="E347" s="74" t="s">
        <v>15</v>
      </c>
      <c r="F347" s="74" t="s">
        <v>16</v>
      </c>
      <c r="G347" s="74" t="s">
        <v>17</v>
      </c>
      <c r="H347" s="74" t="s">
        <v>18</v>
      </c>
      <c r="I347" s="74" t="s">
        <v>19</v>
      </c>
      <c r="J347" s="74" t="s">
        <v>20</v>
      </c>
      <c r="K347" s="74" t="s">
        <v>21</v>
      </c>
      <c r="L347" s="74" t="s">
        <v>22</v>
      </c>
      <c r="M347" s="74" t="s">
        <v>23</v>
      </c>
      <c r="N347" s="74" t="s">
        <v>24</v>
      </c>
      <c r="O347" s="74" t="s">
        <v>25</v>
      </c>
      <c r="P347" s="74" t="s">
        <v>26</v>
      </c>
      <c r="Q347" s="74" t="s">
        <v>27</v>
      </c>
      <c r="R347" s="74" t="s">
        <v>28</v>
      </c>
      <c r="S347" s="74" t="s">
        <v>29</v>
      </c>
      <c r="T347" s="74" t="s">
        <v>30</v>
      </c>
      <c r="U347" s="74" t="s">
        <v>31</v>
      </c>
      <c r="V347" s="74" t="s">
        <v>32</v>
      </c>
      <c r="W347" s="74" t="s">
        <v>33</v>
      </c>
      <c r="X347" s="74" t="s">
        <v>34</v>
      </c>
      <c r="Y347" s="74" t="s">
        <v>35</v>
      </c>
      <c r="Z347" s="74" t="s">
        <v>36</v>
      </c>
      <c r="AA347" s="74" t="s">
        <v>37</v>
      </c>
      <c r="AB347" s="74" t="s">
        <v>38</v>
      </c>
      <c r="AC347" s="74" t="s">
        <v>39</v>
      </c>
      <c r="AD347" s="74" t="s">
        <v>40</v>
      </c>
    </row>
    <row r="348" spans="1:30" x14ac:dyDescent="0.2">
      <c r="A348" s="72" t="s">
        <v>41</v>
      </c>
      <c r="B348" s="74" t="s">
        <v>71</v>
      </c>
      <c r="C348" s="74" t="s">
        <v>71</v>
      </c>
      <c r="D348" s="74" t="s">
        <v>71</v>
      </c>
      <c r="E348" s="74" t="s">
        <v>71</v>
      </c>
      <c r="F348" s="74" t="s">
        <v>71</v>
      </c>
      <c r="G348" s="74" t="s">
        <v>71</v>
      </c>
      <c r="H348" s="74" t="s">
        <v>71</v>
      </c>
      <c r="I348" s="74" t="s">
        <v>71</v>
      </c>
      <c r="J348" s="74" t="s">
        <v>71</v>
      </c>
      <c r="K348" s="74" t="s">
        <v>71</v>
      </c>
      <c r="L348" s="74" t="s">
        <v>71</v>
      </c>
      <c r="M348" s="74" t="s">
        <v>71</v>
      </c>
      <c r="N348" s="74" t="s">
        <v>71</v>
      </c>
      <c r="O348" s="74" t="s">
        <v>71</v>
      </c>
      <c r="P348" s="74" t="s">
        <v>71</v>
      </c>
      <c r="Q348" s="74" t="s">
        <v>71</v>
      </c>
      <c r="R348" s="74" t="s">
        <v>71</v>
      </c>
      <c r="S348" s="74" t="s">
        <v>71</v>
      </c>
      <c r="T348" s="74" t="s">
        <v>71</v>
      </c>
      <c r="U348" s="74" t="s">
        <v>71</v>
      </c>
      <c r="V348" s="74" t="s">
        <v>71</v>
      </c>
      <c r="W348" s="74" t="s">
        <v>71</v>
      </c>
      <c r="X348" s="74" t="s">
        <v>71</v>
      </c>
      <c r="Y348" s="74" t="s">
        <v>71</v>
      </c>
      <c r="Z348" s="74" t="s">
        <v>71</v>
      </c>
      <c r="AA348" s="74" t="s">
        <v>71</v>
      </c>
      <c r="AB348" s="74" t="s">
        <v>71</v>
      </c>
      <c r="AC348" s="74" t="s">
        <v>71</v>
      </c>
      <c r="AD348" s="74" t="s">
        <v>71</v>
      </c>
    </row>
    <row r="349" spans="1:30" x14ac:dyDescent="0.2">
      <c r="A349" s="72" t="s">
        <v>42</v>
      </c>
      <c r="B349" s="74">
        <v>0</v>
      </c>
      <c r="C349" s="74">
        <v>0</v>
      </c>
      <c r="D349" s="74">
        <v>0</v>
      </c>
      <c r="E349" s="74">
        <v>0</v>
      </c>
      <c r="F349" s="74">
        <v>0</v>
      </c>
      <c r="G349" s="74">
        <v>0</v>
      </c>
      <c r="H349" s="74">
        <v>0</v>
      </c>
      <c r="I349" s="74">
        <v>0</v>
      </c>
      <c r="J349" s="74">
        <v>0</v>
      </c>
      <c r="K349" s="74">
        <v>0</v>
      </c>
      <c r="L349" s="74">
        <v>0</v>
      </c>
      <c r="M349" s="74">
        <v>0</v>
      </c>
      <c r="N349" s="74">
        <v>0</v>
      </c>
      <c r="O349" s="74">
        <v>0</v>
      </c>
      <c r="P349" s="74">
        <v>0</v>
      </c>
      <c r="Q349" s="74">
        <v>0</v>
      </c>
      <c r="R349" s="74">
        <v>0</v>
      </c>
      <c r="S349" s="74">
        <v>0</v>
      </c>
      <c r="T349" s="74">
        <v>0</v>
      </c>
      <c r="U349" s="74">
        <v>0</v>
      </c>
      <c r="V349" s="74">
        <v>0</v>
      </c>
      <c r="W349" s="74">
        <v>0</v>
      </c>
      <c r="X349" s="74">
        <v>0</v>
      </c>
      <c r="Y349" s="74">
        <v>0</v>
      </c>
      <c r="Z349" s="74">
        <v>0</v>
      </c>
      <c r="AA349" s="74">
        <v>0</v>
      </c>
      <c r="AB349" s="74">
        <v>0</v>
      </c>
      <c r="AC349" s="74">
        <v>0</v>
      </c>
      <c r="AD349" s="74">
        <v>0</v>
      </c>
    </row>
    <row r="350" spans="1:30" x14ac:dyDescent="0.2">
      <c r="A350" s="72" t="s">
        <v>43</v>
      </c>
      <c r="B350" s="74">
        <v>0</v>
      </c>
      <c r="C350" s="74">
        <v>0</v>
      </c>
      <c r="D350" s="74">
        <v>0</v>
      </c>
      <c r="E350" s="74">
        <v>0</v>
      </c>
      <c r="F350" s="74">
        <v>0</v>
      </c>
      <c r="G350" s="74">
        <v>0</v>
      </c>
      <c r="H350" s="74">
        <v>0</v>
      </c>
      <c r="I350" s="74">
        <v>0</v>
      </c>
      <c r="J350" s="74">
        <v>0</v>
      </c>
      <c r="K350" s="74">
        <v>0</v>
      </c>
      <c r="L350" s="74">
        <v>0</v>
      </c>
      <c r="M350" s="74">
        <v>0</v>
      </c>
      <c r="N350" s="74">
        <v>0</v>
      </c>
      <c r="O350" s="74">
        <v>0</v>
      </c>
      <c r="P350" s="74">
        <v>0</v>
      </c>
      <c r="Q350" s="74">
        <v>0</v>
      </c>
      <c r="R350" s="74">
        <v>0</v>
      </c>
      <c r="S350" s="74">
        <v>0</v>
      </c>
      <c r="T350" s="74">
        <v>0</v>
      </c>
      <c r="U350" s="74">
        <v>0</v>
      </c>
      <c r="V350" s="74">
        <v>0</v>
      </c>
      <c r="W350" s="74">
        <v>0</v>
      </c>
      <c r="X350" s="74">
        <v>0</v>
      </c>
      <c r="Y350" s="74">
        <v>0</v>
      </c>
      <c r="Z350" s="74">
        <v>0</v>
      </c>
      <c r="AA350" s="74">
        <v>0</v>
      </c>
      <c r="AB350" s="74">
        <v>0</v>
      </c>
      <c r="AC350" s="74">
        <v>0</v>
      </c>
      <c r="AD350" s="74">
        <v>0</v>
      </c>
    </row>
    <row r="351" spans="1:30" x14ac:dyDescent="0.2">
      <c r="A351" s="72" t="s">
        <v>44</v>
      </c>
      <c r="B351" s="74">
        <v>0</v>
      </c>
      <c r="C351" s="74">
        <v>0</v>
      </c>
      <c r="D351" s="74">
        <v>0</v>
      </c>
      <c r="E351" s="74">
        <v>0</v>
      </c>
      <c r="F351" s="74">
        <v>0</v>
      </c>
      <c r="G351" s="74">
        <v>0</v>
      </c>
      <c r="H351" s="74">
        <v>0</v>
      </c>
      <c r="I351" s="74">
        <v>0</v>
      </c>
      <c r="J351" s="74">
        <v>0</v>
      </c>
      <c r="K351" s="74">
        <v>0</v>
      </c>
      <c r="L351" s="74">
        <v>0</v>
      </c>
      <c r="M351" s="74">
        <v>0</v>
      </c>
      <c r="N351" s="74">
        <v>0</v>
      </c>
      <c r="O351" s="74">
        <v>0</v>
      </c>
      <c r="P351" s="74">
        <v>0</v>
      </c>
      <c r="Q351" s="74">
        <v>0</v>
      </c>
      <c r="R351" s="74">
        <v>0</v>
      </c>
      <c r="S351" s="74">
        <v>0</v>
      </c>
      <c r="T351" s="74">
        <v>0</v>
      </c>
      <c r="U351" s="74">
        <v>0</v>
      </c>
      <c r="V351" s="74">
        <v>0</v>
      </c>
      <c r="W351" s="74">
        <v>0</v>
      </c>
      <c r="X351" s="74">
        <v>0</v>
      </c>
      <c r="Y351" s="74">
        <v>0</v>
      </c>
      <c r="Z351" s="74">
        <v>0</v>
      </c>
      <c r="AA351" s="74">
        <v>0</v>
      </c>
      <c r="AB351" s="74">
        <v>0</v>
      </c>
      <c r="AC351" s="74">
        <v>0</v>
      </c>
      <c r="AD351" s="74">
        <v>0</v>
      </c>
    </row>
    <row r="352" spans="1:30" x14ac:dyDescent="0.2">
      <c r="A352" s="72" t="s">
        <v>45</v>
      </c>
      <c r="B352" s="74">
        <v>0</v>
      </c>
      <c r="C352" s="74">
        <v>0</v>
      </c>
      <c r="D352" s="74">
        <v>0</v>
      </c>
      <c r="E352" s="74">
        <v>0</v>
      </c>
      <c r="F352" s="74">
        <v>0</v>
      </c>
      <c r="G352" s="74">
        <v>0</v>
      </c>
      <c r="H352" s="74">
        <v>0</v>
      </c>
      <c r="I352" s="74">
        <v>0</v>
      </c>
      <c r="J352" s="74">
        <v>0</v>
      </c>
      <c r="K352" s="74">
        <v>0</v>
      </c>
      <c r="L352" s="74">
        <v>0</v>
      </c>
      <c r="M352" s="74">
        <v>0</v>
      </c>
      <c r="N352" s="74">
        <v>0</v>
      </c>
      <c r="O352" s="74">
        <v>0</v>
      </c>
      <c r="P352" s="74">
        <v>0</v>
      </c>
      <c r="Q352" s="74">
        <v>0</v>
      </c>
      <c r="R352" s="74">
        <v>0</v>
      </c>
      <c r="S352" s="74">
        <v>0</v>
      </c>
      <c r="T352" s="74">
        <v>0</v>
      </c>
      <c r="U352" s="74">
        <v>0</v>
      </c>
      <c r="V352" s="74">
        <v>0</v>
      </c>
      <c r="W352" s="74">
        <v>0</v>
      </c>
      <c r="X352" s="74">
        <v>0</v>
      </c>
      <c r="Y352" s="74">
        <v>0</v>
      </c>
      <c r="Z352" s="74">
        <v>0</v>
      </c>
      <c r="AA352" s="74">
        <v>0</v>
      </c>
      <c r="AB352" s="74">
        <v>0</v>
      </c>
      <c r="AC352" s="74">
        <v>0</v>
      </c>
      <c r="AD352" s="74">
        <v>0</v>
      </c>
    </row>
    <row r="353" spans="1:30" x14ac:dyDescent="0.2">
      <c r="A353" s="72" t="s">
        <v>46</v>
      </c>
      <c r="B353" s="74">
        <v>0</v>
      </c>
      <c r="C353" s="74">
        <v>0</v>
      </c>
      <c r="D353" s="74">
        <v>0</v>
      </c>
      <c r="E353" s="74">
        <v>0</v>
      </c>
      <c r="F353" s="74">
        <v>0</v>
      </c>
      <c r="G353" s="74">
        <v>0</v>
      </c>
      <c r="H353" s="74">
        <v>0</v>
      </c>
      <c r="I353" s="74">
        <v>0</v>
      </c>
      <c r="J353" s="74">
        <v>0</v>
      </c>
      <c r="K353" s="74">
        <v>0</v>
      </c>
      <c r="L353" s="74">
        <v>0</v>
      </c>
      <c r="M353" s="74">
        <v>0</v>
      </c>
      <c r="N353" s="74">
        <v>0</v>
      </c>
      <c r="O353" s="74">
        <v>0</v>
      </c>
      <c r="P353" s="74">
        <v>0</v>
      </c>
      <c r="Q353" s="74">
        <v>0</v>
      </c>
      <c r="R353" s="74">
        <v>0</v>
      </c>
      <c r="S353" s="74">
        <v>0</v>
      </c>
      <c r="T353" s="74">
        <v>0</v>
      </c>
      <c r="U353" s="74">
        <v>0</v>
      </c>
      <c r="V353" s="74">
        <v>0</v>
      </c>
      <c r="W353" s="74">
        <v>0</v>
      </c>
      <c r="X353" s="74">
        <v>0</v>
      </c>
      <c r="Y353" s="74">
        <v>0</v>
      </c>
      <c r="Z353" s="74">
        <v>0</v>
      </c>
      <c r="AA353" s="74">
        <v>0</v>
      </c>
      <c r="AB353" s="74">
        <v>0</v>
      </c>
      <c r="AC353" s="74">
        <v>0</v>
      </c>
      <c r="AD353" s="74">
        <v>0</v>
      </c>
    </row>
    <row r="354" spans="1:30" x14ac:dyDescent="0.2">
      <c r="A354" s="72" t="s">
        <v>47</v>
      </c>
      <c r="B354" s="74">
        <v>0</v>
      </c>
      <c r="C354" s="74">
        <v>0</v>
      </c>
      <c r="D354" s="74">
        <v>0</v>
      </c>
      <c r="E354" s="74">
        <v>0</v>
      </c>
      <c r="F354" s="74">
        <v>0</v>
      </c>
      <c r="G354" s="74">
        <v>0</v>
      </c>
      <c r="H354" s="74">
        <v>0</v>
      </c>
      <c r="I354" s="74">
        <v>0</v>
      </c>
      <c r="J354" s="74">
        <v>0</v>
      </c>
      <c r="K354" s="74">
        <v>0</v>
      </c>
      <c r="L354" s="74">
        <v>0</v>
      </c>
      <c r="M354" s="74">
        <v>0</v>
      </c>
      <c r="N354" s="74">
        <v>0</v>
      </c>
      <c r="O354" s="74">
        <v>0</v>
      </c>
      <c r="P354" s="74">
        <v>0</v>
      </c>
      <c r="Q354" s="74">
        <v>0</v>
      </c>
      <c r="R354" s="74">
        <v>0</v>
      </c>
      <c r="S354" s="74">
        <v>0</v>
      </c>
      <c r="T354" s="74">
        <v>0</v>
      </c>
      <c r="U354" s="74">
        <v>0</v>
      </c>
      <c r="V354" s="74">
        <v>0</v>
      </c>
      <c r="W354" s="74">
        <v>0</v>
      </c>
      <c r="X354" s="74">
        <v>0</v>
      </c>
      <c r="Y354" s="74">
        <v>0</v>
      </c>
      <c r="Z354" s="74">
        <v>0</v>
      </c>
      <c r="AA354" s="74">
        <v>0</v>
      </c>
      <c r="AB354" s="74">
        <v>0</v>
      </c>
      <c r="AC354" s="74">
        <v>0</v>
      </c>
      <c r="AD354" s="74">
        <v>0</v>
      </c>
    </row>
    <row r="355" spans="1:30" x14ac:dyDescent="0.2">
      <c r="A355" s="72" t="s">
        <v>48</v>
      </c>
      <c r="B355" s="74">
        <v>0</v>
      </c>
      <c r="C355" s="74">
        <v>0</v>
      </c>
      <c r="D355" s="74">
        <v>0</v>
      </c>
      <c r="E355" s="74">
        <v>0</v>
      </c>
      <c r="F355" s="74">
        <v>0</v>
      </c>
      <c r="G355" s="74">
        <v>0</v>
      </c>
      <c r="H355" s="74">
        <v>0</v>
      </c>
      <c r="I355" s="74">
        <v>0</v>
      </c>
      <c r="J355" s="74">
        <v>0</v>
      </c>
      <c r="K355" s="74">
        <v>0</v>
      </c>
      <c r="L355" s="74">
        <v>0</v>
      </c>
      <c r="M355" s="74">
        <v>0</v>
      </c>
      <c r="N355" s="74">
        <v>0</v>
      </c>
      <c r="O355" s="74">
        <v>0</v>
      </c>
      <c r="P355" s="74">
        <v>0</v>
      </c>
      <c r="Q355" s="74">
        <v>0</v>
      </c>
      <c r="R355" s="74">
        <v>0</v>
      </c>
      <c r="S355" s="74">
        <v>0</v>
      </c>
      <c r="T355" s="74">
        <v>0</v>
      </c>
      <c r="U355" s="74">
        <v>0</v>
      </c>
      <c r="V355" s="74">
        <v>0</v>
      </c>
      <c r="W355" s="74">
        <v>0</v>
      </c>
      <c r="X355" s="74">
        <v>0</v>
      </c>
      <c r="Y355" s="74">
        <v>0</v>
      </c>
      <c r="Z355" s="74">
        <v>0</v>
      </c>
      <c r="AA355" s="74">
        <v>0</v>
      </c>
      <c r="AB355" s="74">
        <v>0</v>
      </c>
      <c r="AC355" s="74">
        <v>0</v>
      </c>
      <c r="AD355" s="74">
        <v>0</v>
      </c>
    </row>
    <row r="356" spans="1:30" x14ac:dyDescent="0.2">
      <c r="A356" s="72" t="s">
        <v>49</v>
      </c>
      <c r="B356" s="74">
        <v>0</v>
      </c>
      <c r="C356" s="74">
        <v>0</v>
      </c>
      <c r="D356" s="74">
        <v>0</v>
      </c>
      <c r="E356" s="74">
        <v>0</v>
      </c>
      <c r="F356" s="74">
        <v>0</v>
      </c>
      <c r="G356" s="74">
        <v>0</v>
      </c>
      <c r="H356" s="74">
        <v>0</v>
      </c>
      <c r="I356" s="74">
        <v>0</v>
      </c>
      <c r="J356" s="74">
        <v>0</v>
      </c>
      <c r="K356" s="74">
        <v>0</v>
      </c>
      <c r="L356" s="74">
        <v>0</v>
      </c>
      <c r="M356" s="74">
        <v>0</v>
      </c>
      <c r="N356" s="74">
        <v>0</v>
      </c>
      <c r="O356" s="74">
        <v>0</v>
      </c>
      <c r="P356" s="74">
        <v>0</v>
      </c>
      <c r="Q356" s="74">
        <v>0</v>
      </c>
      <c r="R356" s="74">
        <v>0</v>
      </c>
      <c r="S356" s="74">
        <v>0</v>
      </c>
      <c r="T356" s="74">
        <v>0</v>
      </c>
      <c r="U356" s="74">
        <v>0</v>
      </c>
      <c r="V356" s="74">
        <v>0</v>
      </c>
      <c r="W356" s="74">
        <v>0</v>
      </c>
      <c r="X356" s="74">
        <v>0</v>
      </c>
      <c r="Y356" s="74">
        <v>0</v>
      </c>
      <c r="Z356" s="74">
        <v>0</v>
      </c>
      <c r="AA356" s="74">
        <v>0</v>
      </c>
      <c r="AB356" s="74">
        <v>0</v>
      </c>
      <c r="AC356" s="74">
        <v>0</v>
      </c>
      <c r="AD356" s="74">
        <v>0</v>
      </c>
    </row>
    <row r="357" spans="1:30" x14ac:dyDescent="0.2">
      <c r="A357" s="72" t="s">
        <v>50</v>
      </c>
      <c r="B357" s="74" t="s">
        <v>71</v>
      </c>
      <c r="C357" s="74" t="s">
        <v>71</v>
      </c>
      <c r="D357" s="74" t="s">
        <v>71</v>
      </c>
      <c r="E357" s="74" t="s">
        <v>71</v>
      </c>
      <c r="F357" s="74" t="s">
        <v>71</v>
      </c>
      <c r="G357" s="74" t="s">
        <v>71</v>
      </c>
      <c r="H357" s="74" t="s">
        <v>71</v>
      </c>
      <c r="I357" s="74" t="s">
        <v>71</v>
      </c>
      <c r="J357" s="74" t="s">
        <v>71</v>
      </c>
      <c r="K357" s="74" t="s">
        <v>71</v>
      </c>
      <c r="L357" s="74" t="s">
        <v>71</v>
      </c>
      <c r="M357" s="74" t="s">
        <v>71</v>
      </c>
      <c r="N357" s="74" t="s">
        <v>71</v>
      </c>
      <c r="O357" s="74" t="s">
        <v>71</v>
      </c>
      <c r="P357" s="74" t="s">
        <v>71</v>
      </c>
      <c r="Q357" s="74" t="s">
        <v>71</v>
      </c>
      <c r="R357" s="74" t="s">
        <v>71</v>
      </c>
      <c r="S357" s="74" t="s">
        <v>71</v>
      </c>
      <c r="T357" s="74" t="s">
        <v>71</v>
      </c>
      <c r="U357" s="74" t="s">
        <v>71</v>
      </c>
      <c r="V357" s="74" t="s">
        <v>71</v>
      </c>
      <c r="W357" s="74" t="s">
        <v>71</v>
      </c>
      <c r="X357" s="74" t="s">
        <v>71</v>
      </c>
      <c r="Y357" s="74" t="s">
        <v>71</v>
      </c>
      <c r="Z357" s="74" t="s">
        <v>71</v>
      </c>
      <c r="AA357" s="74" t="s">
        <v>71</v>
      </c>
      <c r="AB357" s="74" t="s">
        <v>71</v>
      </c>
      <c r="AC357" s="74" t="s">
        <v>71</v>
      </c>
      <c r="AD357" s="74" t="s">
        <v>71</v>
      </c>
    </row>
    <row r="358" spans="1:30" x14ac:dyDescent="0.2">
      <c r="A358" s="72" t="s">
        <v>51</v>
      </c>
      <c r="B358" s="74">
        <v>0</v>
      </c>
      <c r="C358" s="74">
        <v>0</v>
      </c>
      <c r="D358" s="74">
        <v>0</v>
      </c>
      <c r="E358" s="74">
        <v>0</v>
      </c>
      <c r="F358" s="74">
        <v>0</v>
      </c>
      <c r="G358" s="74">
        <v>0</v>
      </c>
      <c r="H358" s="74">
        <v>0</v>
      </c>
      <c r="I358" s="74">
        <v>0</v>
      </c>
      <c r="J358" s="74">
        <v>0</v>
      </c>
      <c r="K358" s="74">
        <v>0</v>
      </c>
      <c r="L358" s="74">
        <v>0</v>
      </c>
      <c r="M358" s="74">
        <v>0</v>
      </c>
      <c r="N358" s="74">
        <v>0</v>
      </c>
      <c r="O358" s="74">
        <v>0</v>
      </c>
      <c r="P358" s="74">
        <v>0</v>
      </c>
      <c r="Q358" s="74">
        <v>0</v>
      </c>
      <c r="R358" s="74">
        <v>0</v>
      </c>
      <c r="S358" s="74">
        <v>0</v>
      </c>
      <c r="T358" s="74">
        <v>0</v>
      </c>
      <c r="U358" s="74">
        <v>0</v>
      </c>
      <c r="V358" s="74">
        <v>0</v>
      </c>
      <c r="W358" s="74">
        <v>0</v>
      </c>
      <c r="X358" s="74">
        <v>0</v>
      </c>
      <c r="Y358" s="74">
        <v>0</v>
      </c>
      <c r="Z358" s="74">
        <v>0</v>
      </c>
      <c r="AA358" s="74">
        <v>0</v>
      </c>
      <c r="AB358" s="74">
        <v>0</v>
      </c>
      <c r="AC358" s="74">
        <v>0</v>
      </c>
      <c r="AD358" s="74">
        <v>0</v>
      </c>
    </row>
    <row r="359" spans="1:30" x14ac:dyDescent="0.2">
      <c r="A359" s="72" t="s">
        <v>52</v>
      </c>
      <c r="B359" s="74">
        <v>0</v>
      </c>
      <c r="C359" s="74">
        <v>0</v>
      </c>
      <c r="D359" s="74">
        <v>0</v>
      </c>
      <c r="E359" s="74">
        <v>0</v>
      </c>
      <c r="F359" s="74">
        <v>0</v>
      </c>
      <c r="G359" s="74">
        <v>0</v>
      </c>
      <c r="H359" s="74">
        <v>0</v>
      </c>
      <c r="I359" s="74">
        <v>0</v>
      </c>
      <c r="J359" s="74">
        <v>0</v>
      </c>
      <c r="K359" s="74">
        <v>0</v>
      </c>
      <c r="L359" s="74">
        <v>0</v>
      </c>
      <c r="M359" s="74">
        <v>0</v>
      </c>
      <c r="N359" s="74">
        <v>0</v>
      </c>
      <c r="O359" s="74">
        <v>0</v>
      </c>
      <c r="P359" s="74">
        <v>0</v>
      </c>
      <c r="Q359" s="74">
        <v>0</v>
      </c>
      <c r="R359" s="74">
        <v>0</v>
      </c>
      <c r="S359" s="74">
        <v>0</v>
      </c>
      <c r="T359" s="74">
        <v>0</v>
      </c>
      <c r="U359" s="74">
        <v>0</v>
      </c>
      <c r="V359" s="74">
        <v>0</v>
      </c>
      <c r="W359" s="74">
        <v>0</v>
      </c>
      <c r="X359" s="74">
        <v>0</v>
      </c>
      <c r="Y359" s="74">
        <v>0</v>
      </c>
      <c r="Z359" s="74">
        <v>0</v>
      </c>
      <c r="AA359" s="74">
        <v>0</v>
      </c>
      <c r="AB359" s="74">
        <v>0</v>
      </c>
      <c r="AC359" s="74">
        <v>0</v>
      </c>
      <c r="AD359" s="74">
        <v>0</v>
      </c>
    </row>
    <row r="360" spans="1:30" x14ac:dyDescent="0.2">
      <c r="A360" s="72" t="s">
        <v>53</v>
      </c>
      <c r="B360" s="74">
        <v>0</v>
      </c>
      <c r="C360" s="74">
        <v>0</v>
      </c>
      <c r="D360" s="74">
        <v>0</v>
      </c>
      <c r="E360" s="74">
        <v>0</v>
      </c>
      <c r="F360" s="74">
        <v>0</v>
      </c>
      <c r="G360" s="74">
        <v>0</v>
      </c>
      <c r="H360" s="74">
        <v>0</v>
      </c>
      <c r="I360" s="74">
        <v>0</v>
      </c>
      <c r="J360" s="74">
        <v>0</v>
      </c>
      <c r="K360" s="74">
        <v>0</v>
      </c>
      <c r="L360" s="74">
        <v>0</v>
      </c>
      <c r="M360" s="74">
        <v>0</v>
      </c>
      <c r="N360" s="74">
        <v>0</v>
      </c>
      <c r="O360" s="74">
        <v>0</v>
      </c>
      <c r="P360" s="74">
        <v>0</v>
      </c>
      <c r="Q360" s="74">
        <v>0</v>
      </c>
      <c r="R360" s="74">
        <v>0</v>
      </c>
      <c r="S360" s="74">
        <v>0</v>
      </c>
      <c r="T360" s="74">
        <v>0</v>
      </c>
      <c r="U360" s="74">
        <v>0</v>
      </c>
      <c r="V360" s="74">
        <v>0</v>
      </c>
      <c r="W360" s="74">
        <v>0</v>
      </c>
      <c r="X360" s="74">
        <v>0</v>
      </c>
      <c r="Y360" s="74">
        <v>0</v>
      </c>
      <c r="Z360" s="74">
        <v>0</v>
      </c>
      <c r="AA360" s="74">
        <v>0</v>
      </c>
      <c r="AB360" s="74">
        <v>0</v>
      </c>
      <c r="AC360" s="74">
        <v>0</v>
      </c>
      <c r="AD360" s="74">
        <v>0</v>
      </c>
    </row>
    <row r="361" spans="1:30" x14ac:dyDescent="0.2">
      <c r="A361" s="72" t="s">
        <v>54</v>
      </c>
      <c r="B361" s="74" t="s">
        <v>71</v>
      </c>
      <c r="C361" s="74" t="s">
        <v>71</v>
      </c>
      <c r="D361" s="74" t="s">
        <v>71</v>
      </c>
      <c r="E361" s="74" t="s">
        <v>71</v>
      </c>
      <c r="F361" s="74" t="s">
        <v>71</v>
      </c>
      <c r="G361" s="74" t="s">
        <v>71</v>
      </c>
      <c r="H361" s="74" t="s">
        <v>71</v>
      </c>
      <c r="I361" s="74" t="s">
        <v>71</v>
      </c>
      <c r="J361" s="74" t="s">
        <v>71</v>
      </c>
      <c r="K361" s="74" t="s">
        <v>71</v>
      </c>
      <c r="L361" s="74" t="s">
        <v>71</v>
      </c>
      <c r="M361" s="74" t="s">
        <v>71</v>
      </c>
      <c r="N361" s="74" t="s">
        <v>71</v>
      </c>
      <c r="O361" s="74" t="s">
        <v>71</v>
      </c>
      <c r="P361" s="74" t="s">
        <v>71</v>
      </c>
      <c r="Q361" s="74" t="s">
        <v>71</v>
      </c>
      <c r="R361" s="74" t="s">
        <v>71</v>
      </c>
      <c r="S361" s="74" t="s">
        <v>71</v>
      </c>
      <c r="T361" s="74" t="s">
        <v>71</v>
      </c>
      <c r="U361" s="74" t="s">
        <v>71</v>
      </c>
      <c r="V361" s="74" t="s">
        <v>71</v>
      </c>
      <c r="W361" s="74" t="s">
        <v>71</v>
      </c>
      <c r="X361" s="74" t="s">
        <v>71</v>
      </c>
      <c r="Y361" s="74" t="s">
        <v>71</v>
      </c>
      <c r="Z361" s="74" t="s">
        <v>71</v>
      </c>
      <c r="AA361" s="74" t="s">
        <v>71</v>
      </c>
      <c r="AB361" s="74" t="s">
        <v>71</v>
      </c>
      <c r="AC361" s="74" t="s">
        <v>71</v>
      </c>
      <c r="AD361" s="74" t="s">
        <v>71</v>
      </c>
    </row>
    <row r="362" spans="1:30" x14ac:dyDescent="0.2">
      <c r="A362" s="72" t="s">
        <v>55</v>
      </c>
      <c r="B362" s="74">
        <v>0</v>
      </c>
      <c r="C362" s="74">
        <v>0</v>
      </c>
      <c r="D362" s="74">
        <v>0</v>
      </c>
      <c r="E362" s="74">
        <v>0</v>
      </c>
      <c r="F362" s="74">
        <v>0</v>
      </c>
      <c r="G362" s="74">
        <v>0</v>
      </c>
      <c r="H362" s="74">
        <v>0</v>
      </c>
      <c r="I362" s="74">
        <v>0</v>
      </c>
      <c r="J362" s="74">
        <v>0</v>
      </c>
      <c r="K362" s="74">
        <v>0</v>
      </c>
      <c r="L362" s="74">
        <v>0</v>
      </c>
      <c r="M362" s="74">
        <v>0</v>
      </c>
      <c r="N362" s="74">
        <v>0</v>
      </c>
      <c r="O362" s="74">
        <v>0</v>
      </c>
      <c r="P362" s="74">
        <v>0</v>
      </c>
      <c r="Q362" s="74">
        <v>0</v>
      </c>
      <c r="R362" s="74">
        <v>0</v>
      </c>
      <c r="S362" s="74">
        <v>0</v>
      </c>
      <c r="T362" s="74">
        <v>0</v>
      </c>
      <c r="U362" s="74">
        <v>0</v>
      </c>
      <c r="V362" s="74">
        <v>0</v>
      </c>
      <c r="W362" s="74">
        <v>0</v>
      </c>
      <c r="X362" s="74">
        <v>0</v>
      </c>
      <c r="Y362" s="74">
        <v>0</v>
      </c>
      <c r="Z362" s="74">
        <v>0</v>
      </c>
      <c r="AA362" s="74">
        <v>0</v>
      </c>
      <c r="AB362" s="74">
        <v>0</v>
      </c>
      <c r="AC362" s="74">
        <v>0</v>
      </c>
      <c r="AD362" s="74">
        <v>0</v>
      </c>
    </row>
    <row r="363" spans="1:30" x14ac:dyDescent="0.2">
      <c r="A363" s="72" t="s">
        <v>56</v>
      </c>
      <c r="B363" s="74">
        <v>0</v>
      </c>
      <c r="C363" s="74">
        <v>0</v>
      </c>
      <c r="D363" s="74">
        <v>0</v>
      </c>
      <c r="E363" s="74">
        <v>0</v>
      </c>
      <c r="F363" s="74">
        <v>0</v>
      </c>
      <c r="G363" s="74">
        <v>0</v>
      </c>
      <c r="H363" s="74">
        <v>0</v>
      </c>
      <c r="I363" s="74">
        <v>0</v>
      </c>
      <c r="J363" s="74">
        <v>0</v>
      </c>
      <c r="K363" s="74">
        <v>0</v>
      </c>
      <c r="L363" s="74">
        <v>0</v>
      </c>
      <c r="M363" s="74">
        <v>0</v>
      </c>
      <c r="N363" s="74">
        <v>0</v>
      </c>
      <c r="O363" s="74">
        <v>0</v>
      </c>
      <c r="P363" s="74">
        <v>0</v>
      </c>
      <c r="Q363" s="74">
        <v>0</v>
      </c>
      <c r="R363" s="74">
        <v>0</v>
      </c>
      <c r="S363" s="74">
        <v>0</v>
      </c>
      <c r="T363" s="74">
        <v>0</v>
      </c>
      <c r="U363" s="74">
        <v>0</v>
      </c>
      <c r="V363" s="74">
        <v>0</v>
      </c>
      <c r="W363" s="74">
        <v>0</v>
      </c>
      <c r="X363" s="74">
        <v>0</v>
      </c>
      <c r="Y363" s="74">
        <v>0</v>
      </c>
      <c r="Z363" s="74">
        <v>0</v>
      </c>
      <c r="AA363" s="74">
        <v>0</v>
      </c>
      <c r="AB363" s="74">
        <v>0</v>
      </c>
      <c r="AC363" s="74">
        <v>0</v>
      </c>
      <c r="AD363" s="74">
        <v>0</v>
      </c>
    </row>
    <row r="364" spans="1:30" x14ac:dyDescent="0.2">
      <c r="A364" s="72" t="s">
        <v>57</v>
      </c>
      <c r="B364" s="74">
        <v>0</v>
      </c>
      <c r="C364" s="74">
        <v>0</v>
      </c>
      <c r="D364" s="74">
        <v>0</v>
      </c>
      <c r="E364" s="74">
        <v>0</v>
      </c>
      <c r="F364" s="74">
        <v>0</v>
      </c>
      <c r="G364" s="74">
        <v>0</v>
      </c>
      <c r="H364" s="74">
        <v>0</v>
      </c>
      <c r="I364" s="74">
        <v>0</v>
      </c>
      <c r="J364" s="74">
        <v>0</v>
      </c>
      <c r="K364" s="74">
        <v>0</v>
      </c>
      <c r="L364" s="74">
        <v>0</v>
      </c>
      <c r="M364" s="74">
        <v>0</v>
      </c>
      <c r="N364" s="74">
        <v>0</v>
      </c>
      <c r="O364" s="74">
        <v>0</v>
      </c>
      <c r="P364" s="74">
        <v>0</v>
      </c>
      <c r="Q364" s="74">
        <v>0</v>
      </c>
      <c r="R364" s="74">
        <v>0</v>
      </c>
      <c r="S364" s="74">
        <v>0</v>
      </c>
      <c r="T364" s="74">
        <v>0</v>
      </c>
      <c r="U364" s="74">
        <v>0</v>
      </c>
      <c r="V364" s="74">
        <v>0</v>
      </c>
      <c r="W364" s="74">
        <v>0</v>
      </c>
      <c r="X364" s="74">
        <v>0</v>
      </c>
      <c r="Y364" s="74">
        <v>0</v>
      </c>
      <c r="Z364" s="74">
        <v>0</v>
      </c>
      <c r="AA364" s="74">
        <v>0</v>
      </c>
      <c r="AB364" s="74">
        <v>0</v>
      </c>
      <c r="AC364" s="74">
        <v>0</v>
      </c>
      <c r="AD364" s="74">
        <v>0</v>
      </c>
    </row>
    <row r="365" spans="1:30" x14ac:dyDescent="0.2">
      <c r="A365" s="72" t="s">
        <v>58</v>
      </c>
      <c r="B365" s="74">
        <v>0</v>
      </c>
      <c r="C365" s="74">
        <v>0</v>
      </c>
      <c r="D365" s="74">
        <v>0</v>
      </c>
      <c r="E365" s="74">
        <v>0</v>
      </c>
      <c r="F365" s="74">
        <v>0</v>
      </c>
      <c r="G365" s="74">
        <v>0</v>
      </c>
      <c r="H365" s="74">
        <v>0</v>
      </c>
      <c r="I365" s="74">
        <v>0</v>
      </c>
      <c r="J365" s="74">
        <v>0</v>
      </c>
      <c r="K365" s="74">
        <v>0</v>
      </c>
      <c r="L365" s="74">
        <v>0</v>
      </c>
      <c r="M365" s="74">
        <v>0</v>
      </c>
      <c r="N365" s="74">
        <v>0</v>
      </c>
      <c r="O365" s="74">
        <v>0</v>
      </c>
      <c r="P365" s="74">
        <v>0</v>
      </c>
      <c r="Q365" s="74">
        <v>0</v>
      </c>
      <c r="R365" s="74">
        <v>0</v>
      </c>
      <c r="S365" s="74">
        <v>0</v>
      </c>
      <c r="T365" s="74">
        <v>0</v>
      </c>
      <c r="U365" s="74">
        <v>0</v>
      </c>
      <c r="V365" s="74">
        <v>0</v>
      </c>
      <c r="W365" s="74">
        <v>0</v>
      </c>
      <c r="X365" s="74">
        <v>0</v>
      </c>
      <c r="Y365" s="74">
        <v>0</v>
      </c>
      <c r="Z365" s="74">
        <v>0</v>
      </c>
      <c r="AA365" s="74">
        <v>0</v>
      </c>
      <c r="AB365" s="74">
        <v>0</v>
      </c>
      <c r="AC365" s="74">
        <v>0</v>
      </c>
      <c r="AD365" s="74">
        <v>0</v>
      </c>
    </row>
    <row r="366" spans="1:30" x14ac:dyDescent="0.2">
      <c r="A366" s="72" t="s">
        <v>59</v>
      </c>
      <c r="B366" s="74" t="s">
        <v>71</v>
      </c>
      <c r="C366" s="74" t="s">
        <v>71</v>
      </c>
      <c r="D366" s="74" t="s">
        <v>71</v>
      </c>
      <c r="E366" s="74" t="s">
        <v>71</v>
      </c>
      <c r="F366" s="74" t="s">
        <v>71</v>
      </c>
      <c r="G366" s="74" t="s">
        <v>71</v>
      </c>
      <c r="H366" s="74" t="s">
        <v>71</v>
      </c>
      <c r="I366" s="74" t="s">
        <v>71</v>
      </c>
      <c r="J366" s="74" t="s">
        <v>71</v>
      </c>
      <c r="K366" s="74" t="s">
        <v>71</v>
      </c>
      <c r="L366" s="74" t="s">
        <v>71</v>
      </c>
      <c r="M366" s="74" t="s">
        <v>71</v>
      </c>
      <c r="N366" s="74" t="s">
        <v>71</v>
      </c>
      <c r="O366" s="74" t="s">
        <v>71</v>
      </c>
      <c r="P366" s="74" t="s">
        <v>71</v>
      </c>
      <c r="Q366" s="74" t="s">
        <v>71</v>
      </c>
      <c r="R366" s="74" t="s">
        <v>71</v>
      </c>
      <c r="S366" s="74" t="s">
        <v>71</v>
      </c>
      <c r="T366" s="74" t="s">
        <v>71</v>
      </c>
      <c r="U366" s="74" t="s">
        <v>71</v>
      </c>
      <c r="V366" s="74" t="s">
        <v>71</v>
      </c>
      <c r="W366" s="74" t="s">
        <v>71</v>
      </c>
      <c r="X366" s="74" t="s">
        <v>71</v>
      </c>
      <c r="Y366" s="74" t="s">
        <v>71</v>
      </c>
      <c r="Z366" s="74" t="s">
        <v>71</v>
      </c>
      <c r="AA366" s="74" t="s">
        <v>71</v>
      </c>
      <c r="AB366" s="74" t="s">
        <v>71</v>
      </c>
      <c r="AC366" s="74" t="s">
        <v>71</v>
      </c>
      <c r="AD366" s="74" t="s">
        <v>71</v>
      </c>
    </row>
    <row r="367" spans="1:30" x14ac:dyDescent="0.2">
      <c r="A367" s="72" t="s">
        <v>60</v>
      </c>
      <c r="B367" s="74">
        <v>0</v>
      </c>
      <c r="C367" s="74">
        <v>0</v>
      </c>
      <c r="D367" s="74">
        <v>0</v>
      </c>
      <c r="E367" s="74">
        <v>0</v>
      </c>
      <c r="F367" s="74">
        <v>0</v>
      </c>
      <c r="G367" s="74">
        <v>0</v>
      </c>
      <c r="H367" s="74">
        <v>0</v>
      </c>
      <c r="I367" s="74">
        <v>0</v>
      </c>
      <c r="J367" s="74">
        <v>0</v>
      </c>
      <c r="K367" s="74">
        <v>0</v>
      </c>
      <c r="L367" s="74">
        <v>0</v>
      </c>
      <c r="M367" s="74">
        <v>0</v>
      </c>
      <c r="N367" s="74">
        <v>0</v>
      </c>
      <c r="O367" s="74">
        <v>0</v>
      </c>
      <c r="P367" s="74">
        <v>0</v>
      </c>
      <c r="Q367" s="74">
        <v>0</v>
      </c>
      <c r="R367" s="74">
        <v>0</v>
      </c>
      <c r="S367" s="74">
        <v>0</v>
      </c>
      <c r="T367" s="74">
        <v>0</v>
      </c>
      <c r="U367" s="74">
        <v>0</v>
      </c>
      <c r="V367" s="74">
        <v>0</v>
      </c>
      <c r="W367" s="74">
        <v>0</v>
      </c>
      <c r="X367" s="74">
        <v>0</v>
      </c>
      <c r="Y367" s="74">
        <v>0</v>
      </c>
      <c r="Z367" s="74">
        <v>0</v>
      </c>
      <c r="AA367" s="74">
        <v>0</v>
      </c>
      <c r="AB367" s="74">
        <v>0</v>
      </c>
      <c r="AC367" s="74">
        <v>0</v>
      </c>
      <c r="AD367" s="74">
        <v>0</v>
      </c>
    </row>
    <row r="368" spans="1:30" x14ac:dyDescent="0.2">
      <c r="A368" s="72" t="s">
        <v>61</v>
      </c>
      <c r="B368" s="74">
        <v>0</v>
      </c>
      <c r="C368" s="74">
        <v>0</v>
      </c>
      <c r="D368" s="74">
        <v>0</v>
      </c>
      <c r="E368" s="74">
        <v>0</v>
      </c>
      <c r="F368" s="74">
        <v>0</v>
      </c>
      <c r="G368" s="74">
        <v>0</v>
      </c>
      <c r="H368" s="74">
        <v>0</v>
      </c>
      <c r="I368" s="74">
        <v>0</v>
      </c>
      <c r="J368" s="74">
        <v>0</v>
      </c>
      <c r="K368" s="74">
        <v>0</v>
      </c>
      <c r="L368" s="74">
        <v>0</v>
      </c>
      <c r="M368" s="74">
        <v>0</v>
      </c>
      <c r="N368" s="74">
        <v>0</v>
      </c>
      <c r="O368" s="74">
        <v>0</v>
      </c>
      <c r="P368" s="74">
        <v>0</v>
      </c>
      <c r="Q368" s="74">
        <v>0</v>
      </c>
      <c r="R368" s="74">
        <v>0</v>
      </c>
      <c r="S368" s="74">
        <v>0</v>
      </c>
      <c r="T368" s="74">
        <v>0</v>
      </c>
      <c r="U368" s="74">
        <v>0</v>
      </c>
      <c r="V368" s="74">
        <v>0</v>
      </c>
      <c r="W368" s="74">
        <v>0</v>
      </c>
      <c r="X368" s="74">
        <v>0</v>
      </c>
      <c r="Y368" s="74">
        <v>0</v>
      </c>
      <c r="Z368" s="74">
        <v>0</v>
      </c>
      <c r="AA368" s="74">
        <v>0</v>
      </c>
      <c r="AB368" s="74">
        <v>0</v>
      </c>
      <c r="AC368" s="74">
        <v>0</v>
      </c>
      <c r="AD368" s="74">
        <v>0</v>
      </c>
    </row>
    <row r="369" spans="1:30" x14ac:dyDescent="0.2">
      <c r="A369" s="72" t="s">
        <v>62</v>
      </c>
      <c r="B369" s="74">
        <v>0</v>
      </c>
      <c r="C369" s="74">
        <v>0</v>
      </c>
      <c r="D369" s="74">
        <v>0</v>
      </c>
      <c r="E369" s="74">
        <v>0</v>
      </c>
      <c r="F369" s="74">
        <v>0</v>
      </c>
      <c r="G369" s="74">
        <v>0</v>
      </c>
      <c r="H369" s="74">
        <v>0</v>
      </c>
      <c r="I369" s="74">
        <v>0</v>
      </c>
      <c r="J369" s="74">
        <v>0</v>
      </c>
      <c r="K369" s="74">
        <v>0</v>
      </c>
      <c r="L369" s="74">
        <v>0</v>
      </c>
      <c r="M369" s="74">
        <v>0</v>
      </c>
      <c r="N369" s="74">
        <v>0</v>
      </c>
      <c r="O369" s="74">
        <v>0</v>
      </c>
      <c r="P369" s="74">
        <v>0</v>
      </c>
      <c r="Q369" s="74">
        <v>0</v>
      </c>
      <c r="R369" s="74">
        <v>0</v>
      </c>
      <c r="S369" s="74">
        <v>0</v>
      </c>
      <c r="T369" s="74">
        <v>0</v>
      </c>
      <c r="U369" s="74">
        <v>0</v>
      </c>
      <c r="V369" s="74">
        <v>0</v>
      </c>
      <c r="W369" s="74">
        <v>0</v>
      </c>
      <c r="X369" s="74">
        <v>0</v>
      </c>
      <c r="Y369" s="74">
        <v>0</v>
      </c>
      <c r="Z369" s="74">
        <v>0</v>
      </c>
      <c r="AA369" s="74">
        <v>0</v>
      </c>
      <c r="AB369" s="74">
        <v>0</v>
      </c>
      <c r="AC369" s="74">
        <v>0</v>
      </c>
      <c r="AD369" s="74">
        <v>0</v>
      </c>
    </row>
    <row r="370" spans="1:30" x14ac:dyDescent="0.2">
      <c r="A370" s="72" t="s">
        <v>63</v>
      </c>
      <c r="B370" s="74" t="s">
        <v>71</v>
      </c>
      <c r="C370" s="74" t="s">
        <v>71</v>
      </c>
      <c r="D370" s="74" t="s">
        <v>71</v>
      </c>
      <c r="E370" s="74" t="s">
        <v>71</v>
      </c>
      <c r="F370" s="74" t="s">
        <v>71</v>
      </c>
      <c r="G370" s="74">
        <v>0</v>
      </c>
      <c r="H370" s="74">
        <v>0</v>
      </c>
      <c r="I370" s="74">
        <v>0</v>
      </c>
      <c r="J370" s="74">
        <v>0</v>
      </c>
      <c r="K370" s="74">
        <v>0</v>
      </c>
      <c r="L370" s="74">
        <v>0</v>
      </c>
      <c r="M370" s="74">
        <v>0</v>
      </c>
      <c r="N370" s="74">
        <v>0</v>
      </c>
      <c r="O370" s="74">
        <v>0</v>
      </c>
      <c r="P370" s="74">
        <v>0</v>
      </c>
      <c r="Q370" s="74">
        <v>0</v>
      </c>
      <c r="R370" s="74">
        <v>0</v>
      </c>
      <c r="S370" s="74">
        <v>0</v>
      </c>
      <c r="T370" s="74">
        <v>0</v>
      </c>
      <c r="U370" s="74">
        <v>0</v>
      </c>
      <c r="V370" s="74">
        <v>0</v>
      </c>
      <c r="W370" s="74">
        <v>0</v>
      </c>
      <c r="X370" s="74">
        <v>0</v>
      </c>
      <c r="Y370" s="74">
        <v>0</v>
      </c>
      <c r="Z370" s="74">
        <v>0</v>
      </c>
      <c r="AA370" s="74">
        <v>0</v>
      </c>
      <c r="AB370" s="74">
        <v>0</v>
      </c>
      <c r="AC370" s="74">
        <v>0</v>
      </c>
      <c r="AD370" s="74">
        <v>0</v>
      </c>
    </row>
    <row r="371" spans="1:30" x14ac:dyDescent="0.2">
      <c r="A371" s="72" t="s">
        <v>64</v>
      </c>
      <c r="B371" s="74" t="s">
        <v>71</v>
      </c>
      <c r="C371" s="74" t="s">
        <v>71</v>
      </c>
      <c r="D371" s="74" t="s">
        <v>71</v>
      </c>
      <c r="E371" s="74" t="s">
        <v>71</v>
      </c>
      <c r="F371" s="74" t="s">
        <v>71</v>
      </c>
      <c r="G371" s="74" t="s">
        <v>71</v>
      </c>
      <c r="H371" s="74" t="s">
        <v>71</v>
      </c>
      <c r="I371" s="74" t="s">
        <v>71</v>
      </c>
      <c r="J371" s="74" t="s">
        <v>71</v>
      </c>
      <c r="K371" s="74" t="s">
        <v>71</v>
      </c>
      <c r="L371" s="74" t="s">
        <v>71</v>
      </c>
      <c r="M371" s="74" t="s">
        <v>71</v>
      </c>
      <c r="N371" s="74" t="s">
        <v>71</v>
      </c>
      <c r="O371" s="74" t="s">
        <v>71</v>
      </c>
      <c r="P371" s="74" t="s">
        <v>71</v>
      </c>
      <c r="Q371" s="74" t="s">
        <v>71</v>
      </c>
      <c r="R371" s="74" t="s">
        <v>71</v>
      </c>
      <c r="S371" s="74" t="s">
        <v>71</v>
      </c>
      <c r="T371" s="74" t="s">
        <v>71</v>
      </c>
      <c r="U371" s="74" t="s">
        <v>71</v>
      </c>
      <c r="V371" s="74" t="s">
        <v>71</v>
      </c>
      <c r="W371" s="74" t="s">
        <v>71</v>
      </c>
      <c r="X371" s="74" t="s">
        <v>71</v>
      </c>
      <c r="Y371" s="74" t="s">
        <v>71</v>
      </c>
      <c r="Z371" s="74" t="s">
        <v>71</v>
      </c>
      <c r="AA371" s="74" t="s">
        <v>71</v>
      </c>
      <c r="AB371" s="74" t="s">
        <v>71</v>
      </c>
      <c r="AC371" s="74" t="s">
        <v>71</v>
      </c>
      <c r="AD371" s="74" t="s">
        <v>71</v>
      </c>
    </row>
    <row r="372" spans="1:30" x14ac:dyDescent="0.2">
      <c r="A372" s="72" t="s">
        <v>65</v>
      </c>
      <c r="B372" s="74">
        <v>0</v>
      </c>
      <c r="C372" s="74">
        <v>0</v>
      </c>
      <c r="D372" s="74">
        <v>0</v>
      </c>
      <c r="E372" s="74">
        <v>0</v>
      </c>
      <c r="F372" s="74">
        <v>0</v>
      </c>
      <c r="G372" s="74">
        <v>0</v>
      </c>
      <c r="H372" s="74">
        <v>0</v>
      </c>
      <c r="I372" s="74">
        <v>0</v>
      </c>
      <c r="J372" s="74">
        <v>0</v>
      </c>
      <c r="K372" s="74">
        <v>0</v>
      </c>
      <c r="L372" s="74">
        <v>0</v>
      </c>
      <c r="M372" s="74">
        <v>0</v>
      </c>
      <c r="N372" s="74">
        <v>0</v>
      </c>
      <c r="O372" s="74">
        <v>0</v>
      </c>
      <c r="P372" s="74">
        <v>0</v>
      </c>
      <c r="Q372" s="74">
        <v>0</v>
      </c>
      <c r="R372" s="74">
        <v>0</v>
      </c>
      <c r="S372" s="74">
        <v>0</v>
      </c>
      <c r="T372" s="74">
        <v>0</v>
      </c>
      <c r="U372" s="74">
        <v>0</v>
      </c>
      <c r="V372" s="74">
        <v>0</v>
      </c>
      <c r="W372" s="74">
        <v>0</v>
      </c>
      <c r="X372" s="74">
        <v>0</v>
      </c>
      <c r="Y372" s="74">
        <v>0</v>
      </c>
      <c r="Z372" s="74">
        <v>0</v>
      </c>
      <c r="AA372" s="74">
        <v>0</v>
      </c>
      <c r="AB372" s="74">
        <v>0</v>
      </c>
      <c r="AC372" s="74">
        <v>0</v>
      </c>
      <c r="AD372" s="74">
        <v>0</v>
      </c>
    </row>
    <row r="373" spans="1:30" x14ac:dyDescent="0.2">
      <c r="A373" s="72" t="s">
        <v>66</v>
      </c>
      <c r="B373" s="74">
        <v>0</v>
      </c>
      <c r="C373" s="74">
        <v>0</v>
      </c>
      <c r="D373" s="74">
        <v>0</v>
      </c>
      <c r="E373" s="74">
        <v>0</v>
      </c>
      <c r="F373" s="74">
        <v>0</v>
      </c>
      <c r="G373" s="74">
        <v>0</v>
      </c>
      <c r="H373" s="74">
        <v>0</v>
      </c>
      <c r="I373" s="74">
        <v>0</v>
      </c>
      <c r="J373" s="74">
        <v>0</v>
      </c>
      <c r="K373" s="74">
        <v>0</v>
      </c>
      <c r="L373" s="74">
        <v>0</v>
      </c>
      <c r="M373" s="74">
        <v>0</v>
      </c>
      <c r="N373" s="74">
        <v>0</v>
      </c>
      <c r="O373" s="74">
        <v>0</v>
      </c>
      <c r="P373" s="74">
        <v>0</v>
      </c>
      <c r="Q373" s="74">
        <v>0</v>
      </c>
      <c r="R373" s="74">
        <v>0</v>
      </c>
      <c r="S373" s="74">
        <v>0</v>
      </c>
      <c r="T373" s="74">
        <v>0</v>
      </c>
      <c r="U373" s="74">
        <v>0</v>
      </c>
      <c r="V373" s="74">
        <v>0</v>
      </c>
      <c r="W373" s="74">
        <v>0</v>
      </c>
      <c r="X373" s="74">
        <v>0</v>
      </c>
      <c r="Y373" s="74">
        <v>0</v>
      </c>
      <c r="Z373" s="74">
        <v>0</v>
      </c>
      <c r="AA373" s="74">
        <v>0</v>
      </c>
      <c r="AB373" s="74">
        <v>0</v>
      </c>
      <c r="AC373" s="74">
        <v>0</v>
      </c>
      <c r="AD373" s="74">
        <v>0</v>
      </c>
    </row>
    <row r="374" spans="1:30" x14ac:dyDescent="0.2">
      <c r="A374" s="72" t="s">
        <v>67</v>
      </c>
      <c r="B374" s="74">
        <v>0</v>
      </c>
      <c r="C374" s="74">
        <v>0</v>
      </c>
      <c r="D374" s="74">
        <v>0</v>
      </c>
      <c r="E374" s="74">
        <v>0</v>
      </c>
      <c r="F374" s="74">
        <v>0</v>
      </c>
      <c r="G374" s="74">
        <v>0</v>
      </c>
      <c r="H374" s="74">
        <v>0</v>
      </c>
      <c r="I374" s="74">
        <v>0</v>
      </c>
      <c r="J374" s="74">
        <v>0</v>
      </c>
      <c r="K374" s="74">
        <v>0</v>
      </c>
      <c r="L374" s="74">
        <v>0</v>
      </c>
      <c r="M374" s="74">
        <v>0</v>
      </c>
      <c r="N374" s="74">
        <v>0</v>
      </c>
      <c r="O374" s="74">
        <v>0</v>
      </c>
      <c r="P374" s="74">
        <v>0</v>
      </c>
      <c r="Q374" s="74">
        <v>0</v>
      </c>
      <c r="R374" s="74">
        <v>0</v>
      </c>
      <c r="S374" s="74">
        <v>0</v>
      </c>
      <c r="T374" s="74">
        <v>0</v>
      </c>
      <c r="U374" s="74">
        <v>0</v>
      </c>
      <c r="V374" s="74">
        <v>0</v>
      </c>
      <c r="W374" s="74">
        <v>0</v>
      </c>
      <c r="X374" s="74">
        <v>0</v>
      </c>
      <c r="Y374" s="74">
        <v>0</v>
      </c>
      <c r="Z374" s="74">
        <v>0</v>
      </c>
      <c r="AA374" s="74">
        <v>0</v>
      </c>
      <c r="AB374" s="74">
        <v>0</v>
      </c>
      <c r="AC374" s="74">
        <v>0</v>
      </c>
      <c r="AD374" s="74">
        <v>0</v>
      </c>
    </row>
    <row r="375" spans="1:30" x14ac:dyDescent="0.2">
      <c r="A375" s="72" t="s">
        <v>68</v>
      </c>
      <c r="B375" s="74" t="s">
        <v>71</v>
      </c>
      <c r="C375" s="74" t="s">
        <v>71</v>
      </c>
      <c r="D375" s="74" t="s">
        <v>71</v>
      </c>
      <c r="E375" s="74" t="s">
        <v>71</v>
      </c>
      <c r="F375" s="74" t="s">
        <v>71</v>
      </c>
      <c r="G375" s="74" t="s">
        <v>71</v>
      </c>
      <c r="H375" s="74" t="s">
        <v>71</v>
      </c>
      <c r="I375" s="74" t="s">
        <v>71</v>
      </c>
      <c r="J375" s="74" t="s">
        <v>71</v>
      </c>
      <c r="K375" s="74" t="s">
        <v>71</v>
      </c>
      <c r="L375" s="74" t="s">
        <v>71</v>
      </c>
      <c r="M375" s="74" t="s">
        <v>71</v>
      </c>
      <c r="N375" s="74" t="s">
        <v>71</v>
      </c>
      <c r="O375" s="74" t="s">
        <v>71</v>
      </c>
      <c r="P375" s="74" t="s">
        <v>71</v>
      </c>
      <c r="Q375" s="74" t="s">
        <v>71</v>
      </c>
      <c r="R375" s="74" t="s">
        <v>71</v>
      </c>
      <c r="S375" s="74" t="s">
        <v>71</v>
      </c>
      <c r="T375" s="74" t="s">
        <v>71</v>
      </c>
      <c r="U375" s="74" t="s">
        <v>71</v>
      </c>
      <c r="V375" s="74" t="s">
        <v>71</v>
      </c>
      <c r="W375" s="74" t="s">
        <v>71</v>
      </c>
      <c r="X375" s="74" t="s">
        <v>71</v>
      </c>
      <c r="Y375" s="74" t="s">
        <v>71</v>
      </c>
      <c r="Z375" s="74" t="s">
        <v>71</v>
      </c>
      <c r="AA375" s="74" t="s">
        <v>71</v>
      </c>
      <c r="AB375" s="74" t="s">
        <v>71</v>
      </c>
      <c r="AC375" s="74" t="s">
        <v>71</v>
      </c>
      <c r="AD375" s="74" t="s">
        <v>71</v>
      </c>
    </row>
    <row r="376" spans="1:30" x14ac:dyDescent="0.2">
      <c r="A376" s="72" t="s">
        <v>69</v>
      </c>
      <c r="B376" s="74">
        <v>0</v>
      </c>
      <c r="C376" s="74">
        <v>0</v>
      </c>
      <c r="D376" s="74">
        <v>0</v>
      </c>
      <c r="E376" s="74">
        <v>0</v>
      </c>
      <c r="F376" s="74">
        <v>0</v>
      </c>
      <c r="G376" s="74">
        <v>0</v>
      </c>
      <c r="H376" s="74">
        <v>0</v>
      </c>
      <c r="I376" s="74">
        <v>0</v>
      </c>
      <c r="J376" s="74">
        <v>0</v>
      </c>
      <c r="K376" s="74">
        <v>0</v>
      </c>
      <c r="L376" s="74">
        <v>0</v>
      </c>
      <c r="M376" s="74">
        <v>0</v>
      </c>
      <c r="N376" s="74">
        <v>0</v>
      </c>
      <c r="O376" s="74">
        <v>0</v>
      </c>
      <c r="P376" s="74">
        <v>0</v>
      </c>
      <c r="Q376" s="74">
        <v>0</v>
      </c>
      <c r="R376" s="74">
        <v>0</v>
      </c>
      <c r="S376" s="74">
        <v>0</v>
      </c>
      <c r="T376" s="74">
        <v>0</v>
      </c>
      <c r="U376" s="74">
        <v>0</v>
      </c>
      <c r="V376" s="74">
        <v>0</v>
      </c>
      <c r="W376" s="74">
        <v>0</v>
      </c>
      <c r="X376" s="74">
        <v>0</v>
      </c>
      <c r="Y376" s="74">
        <v>0</v>
      </c>
      <c r="Z376" s="74">
        <v>0</v>
      </c>
      <c r="AA376" s="74">
        <v>0</v>
      </c>
      <c r="AB376" s="74">
        <v>0</v>
      </c>
      <c r="AC376" s="74">
        <v>0</v>
      </c>
      <c r="AD376" s="74">
        <v>0</v>
      </c>
    </row>
    <row r="378" spans="1:30" x14ac:dyDescent="0.2">
      <c r="A378" s="72" t="s">
        <v>70</v>
      </c>
    </row>
    <row r="379" spans="1:30" x14ac:dyDescent="0.2">
      <c r="A379" s="72" t="s">
        <v>71</v>
      </c>
      <c r="B379" s="74" t="s">
        <v>72</v>
      </c>
    </row>
    <row r="381" spans="1:30" x14ac:dyDescent="0.2">
      <c r="A381" s="72" t="s">
        <v>5</v>
      </c>
      <c r="B381" s="74" t="s">
        <v>6</v>
      </c>
    </row>
    <row r="382" spans="1:30" x14ac:dyDescent="0.2">
      <c r="A382" s="72" t="s">
        <v>7</v>
      </c>
      <c r="B382" s="74" t="s">
        <v>81</v>
      </c>
    </row>
    <row r="383" spans="1:30" x14ac:dyDescent="0.2">
      <c r="A383" s="72" t="s">
        <v>9</v>
      </c>
      <c r="B383" s="74" t="s">
        <v>10</v>
      </c>
    </row>
    <row r="385" spans="1:30" x14ac:dyDescent="0.2">
      <c r="A385" s="72" t="s">
        <v>11</v>
      </c>
      <c r="B385" s="74" t="s">
        <v>12</v>
      </c>
      <c r="C385" s="74" t="s">
        <v>13</v>
      </c>
      <c r="D385" s="74" t="s">
        <v>14</v>
      </c>
      <c r="E385" s="74" t="s">
        <v>15</v>
      </c>
      <c r="F385" s="74" t="s">
        <v>16</v>
      </c>
      <c r="G385" s="74" t="s">
        <v>17</v>
      </c>
      <c r="H385" s="74" t="s">
        <v>18</v>
      </c>
      <c r="I385" s="74" t="s">
        <v>19</v>
      </c>
      <c r="J385" s="74" t="s">
        <v>20</v>
      </c>
      <c r="K385" s="74" t="s">
        <v>21</v>
      </c>
      <c r="L385" s="74" t="s">
        <v>22</v>
      </c>
      <c r="M385" s="74" t="s">
        <v>23</v>
      </c>
      <c r="N385" s="74" t="s">
        <v>24</v>
      </c>
      <c r="O385" s="74" t="s">
        <v>25</v>
      </c>
      <c r="P385" s="74" t="s">
        <v>26</v>
      </c>
      <c r="Q385" s="74" t="s">
        <v>27</v>
      </c>
      <c r="R385" s="74" t="s">
        <v>28</v>
      </c>
      <c r="S385" s="74" t="s">
        <v>29</v>
      </c>
      <c r="T385" s="74" t="s">
        <v>30</v>
      </c>
      <c r="U385" s="74" t="s">
        <v>31</v>
      </c>
      <c r="V385" s="74" t="s">
        <v>32</v>
      </c>
      <c r="W385" s="74" t="s">
        <v>33</v>
      </c>
      <c r="X385" s="74" t="s">
        <v>34</v>
      </c>
      <c r="Y385" s="74" t="s">
        <v>35</v>
      </c>
      <c r="Z385" s="74" t="s">
        <v>36</v>
      </c>
      <c r="AA385" s="74" t="s">
        <v>37</v>
      </c>
      <c r="AB385" s="74" t="s">
        <v>38</v>
      </c>
      <c r="AC385" s="74" t="s">
        <v>39</v>
      </c>
      <c r="AD385" s="74" t="s">
        <v>40</v>
      </c>
    </row>
    <row r="386" spans="1:30" x14ac:dyDescent="0.2">
      <c r="A386" s="72" t="s">
        <v>41</v>
      </c>
      <c r="B386" s="74">
        <v>4193145.33</v>
      </c>
      <c r="C386" s="74">
        <v>4114204.87</v>
      </c>
      <c r="D386" s="74">
        <v>4003812.31</v>
      </c>
      <c r="E386" s="74">
        <v>3918374.94</v>
      </c>
      <c r="F386" s="74">
        <v>3888554.19</v>
      </c>
      <c r="G386" s="74">
        <v>3909575.46</v>
      </c>
      <c r="H386" s="74">
        <v>3986889.58</v>
      </c>
      <c r="I386" s="74">
        <v>3899491.3</v>
      </c>
      <c r="J386" s="74">
        <v>3880510.72</v>
      </c>
      <c r="K386" s="74">
        <v>3807180.52</v>
      </c>
      <c r="L386" s="74">
        <v>3843444.18</v>
      </c>
      <c r="M386" s="74">
        <v>3892818.42</v>
      </c>
      <c r="N386" s="74">
        <v>3895210.13</v>
      </c>
      <c r="O386" s="74">
        <v>4010012.55</v>
      </c>
      <c r="P386" s="74">
        <v>3993354.56</v>
      </c>
      <c r="Q386" s="74">
        <v>3974183.91</v>
      </c>
      <c r="R386" s="74">
        <v>3957978.62</v>
      </c>
      <c r="S386" s="74">
        <v>3944736.73</v>
      </c>
      <c r="T386" s="74">
        <v>3815921.44</v>
      </c>
      <c r="U386" s="74">
        <v>3475360.44</v>
      </c>
      <c r="V386" s="74">
        <v>3597985.7</v>
      </c>
      <c r="W386" s="74">
        <v>3455101.93</v>
      </c>
      <c r="X386" s="74">
        <v>3394062.7</v>
      </c>
      <c r="Y386" s="74">
        <v>3303042.47</v>
      </c>
      <c r="Z386" s="74">
        <v>3150121.24</v>
      </c>
      <c r="AA386" s="74">
        <v>3196716.81</v>
      </c>
      <c r="AB386" s="74">
        <v>3183557.36</v>
      </c>
      <c r="AC386" s="74">
        <v>3229349.12</v>
      </c>
      <c r="AD386" s="74">
        <v>3139654.44</v>
      </c>
    </row>
    <row r="387" spans="1:30" x14ac:dyDescent="0.2">
      <c r="A387" s="72" t="s">
        <v>42</v>
      </c>
      <c r="B387" s="74">
        <v>117060.29</v>
      </c>
      <c r="C387" s="74">
        <v>120595.48</v>
      </c>
      <c r="D387" s="74">
        <v>119897.88</v>
      </c>
      <c r="E387" s="74">
        <v>118812.02</v>
      </c>
      <c r="F387" s="74">
        <v>122435.46</v>
      </c>
      <c r="G387" s="74">
        <v>123340.97</v>
      </c>
      <c r="H387" s="74">
        <v>126670.18</v>
      </c>
      <c r="I387" s="74">
        <v>121636.76</v>
      </c>
      <c r="J387" s="74">
        <v>127302.7</v>
      </c>
      <c r="K387" s="74">
        <v>122553.06</v>
      </c>
      <c r="L387" s="74">
        <v>124932.67</v>
      </c>
      <c r="M387" s="74">
        <v>124332</v>
      </c>
      <c r="N387" s="74">
        <v>125108.15</v>
      </c>
      <c r="O387" s="74">
        <v>126544.61</v>
      </c>
      <c r="P387" s="74">
        <v>127160.09</v>
      </c>
      <c r="Q387" s="74">
        <v>124024.74</v>
      </c>
      <c r="R387" s="74">
        <v>122275.73</v>
      </c>
      <c r="S387" s="74">
        <v>119066.54</v>
      </c>
      <c r="T387" s="74">
        <v>119020.21</v>
      </c>
      <c r="U387" s="74">
        <v>106529.85</v>
      </c>
      <c r="V387" s="74">
        <v>113766.68</v>
      </c>
      <c r="W387" s="74">
        <v>104251.75</v>
      </c>
      <c r="X387" s="74">
        <v>101615.34</v>
      </c>
      <c r="Y387" s="74">
        <v>101341.88</v>
      </c>
      <c r="Z387" s="74">
        <v>95497.97</v>
      </c>
      <c r="AA387" s="74">
        <v>99616.29</v>
      </c>
      <c r="AB387" s="74">
        <v>98679.92</v>
      </c>
      <c r="AC387" s="74">
        <v>98332.54</v>
      </c>
      <c r="AD387" s="74">
        <v>99092.24</v>
      </c>
    </row>
    <row r="388" spans="1:30" x14ac:dyDescent="0.2">
      <c r="A388" s="72" t="s">
        <v>43</v>
      </c>
      <c r="B388" s="74">
        <v>57135.92</v>
      </c>
      <c r="C388" s="74">
        <v>41676.61</v>
      </c>
      <c r="D388" s="74">
        <v>38000.639999999999</v>
      </c>
      <c r="E388" s="74">
        <v>38431.07</v>
      </c>
      <c r="F388" s="74">
        <v>36808.58</v>
      </c>
      <c r="G388" s="74">
        <v>38496.43</v>
      </c>
      <c r="H388" s="74">
        <v>39322.949999999997</v>
      </c>
      <c r="I388" s="74">
        <v>37039.370000000003</v>
      </c>
      <c r="J388" s="74">
        <v>33813.589999999997</v>
      </c>
      <c r="K388" s="74">
        <v>28056.75</v>
      </c>
      <c r="L388" s="74">
        <v>26515.72</v>
      </c>
      <c r="M388" s="74">
        <v>38518.47</v>
      </c>
      <c r="N388" s="74">
        <v>35424.22</v>
      </c>
      <c r="O388" s="74">
        <v>40051.74</v>
      </c>
      <c r="P388" s="74">
        <v>38330.35</v>
      </c>
      <c r="Q388" s="74">
        <v>37886.74</v>
      </c>
      <c r="R388" s="74">
        <v>37691.129999999997</v>
      </c>
      <c r="S388" s="74">
        <v>40372.379999999997</v>
      </c>
      <c r="T388" s="74">
        <v>40517.47</v>
      </c>
      <c r="U388" s="74">
        <v>32133.56</v>
      </c>
      <c r="V388" s="74">
        <v>34835.64</v>
      </c>
      <c r="W388" s="74">
        <v>43001.15</v>
      </c>
      <c r="X388" s="74">
        <v>38694.31</v>
      </c>
      <c r="Y388" s="74">
        <v>34262.11</v>
      </c>
      <c r="Z388" s="74">
        <v>35518.339999999997</v>
      </c>
      <c r="AA388" s="74">
        <v>38998.82</v>
      </c>
      <c r="AB388" s="74">
        <v>36192.31</v>
      </c>
      <c r="AC388" s="74">
        <v>38595.43</v>
      </c>
      <c r="AD388" s="74">
        <v>34590.97</v>
      </c>
    </row>
    <row r="389" spans="1:30" x14ac:dyDescent="0.2">
      <c r="A389" s="72" t="s">
        <v>44</v>
      </c>
      <c r="B389" s="74">
        <v>160298.01</v>
      </c>
      <c r="C389" s="74">
        <v>141578.87</v>
      </c>
      <c r="D389" s="74">
        <v>136529.65</v>
      </c>
      <c r="E389" s="74">
        <v>130880.05</v>
      </c>
      <c r="F389" s="74">
        <v>126822.99</v>
      </c>
      <c r="G389" s="74">
        <v>125574.42</v>
      </c>
      <c r="H389" s="74">
        <v>128501.23</v>
      </c>
      <c r="I389" s="74">
        <v>125182.66</v>
      </c>
      <c r="J389" s="74">
        <v>119642.9</v>
      </c>
      <c r="K389" s="74">
        <v>110633.5</v>
      </c>
      <c r="L389" s="74">
        <v>120123.96</v>
      </c>
      <c r="M389" s="74">
        <v>119680.14</v>
      </c>
      <c r="N389" s="74">
        <v>116933.29</v>
      </c>
      <c r="O389" s="74">
        <v>121885.31</v>
      </c>
      <c r="P389" s="74">
        <v>122114.65</v>
      </c>
      <c r="Q389" s="74">
        <v>119316.79</v>
      </c>
      <c r="R389" s="74">
        <v>122448.7</v>
      </c>
      <c r="S389" s="74">
        <v>126451.18</v>
      </c>
      <c r="T389" s="74">
        <v>117879.74</v>
      </c>
      <c r="U389" s="74">
        <v>109001.52</v>
      </c>
      <c r="V389" s="74">
        <v>112138.9</v>
      </c>
      <c r="W389" s="74">
        <v>108697.48</v>
      </c>
      <c r="X389" s="74">
        <v>104383.51</v>
      </c>
      <c r="Y389" s="74">
        <v>100406.57</v>
      </c>
      <c r="Z389" s="74">
        <v>98136.4</v>
      </c>
      <c r="AA389" s="74">
        <v>99733.01</v>
      </c>
      <c r="AB389" s="74">
        <v>102681.36</v>
      </c>
      <c r="AC389" s="74">
        <v>104016.38</v>
      </c>
      <c r="AD389" s="74">
        <v>110854.24</v>
      </c>
    </row>
    <row r="390" spans="1:30" x14ac:dyDescent="0.2">
      <c r="A390" s="72" t="s">
        <v>45</v>
      </c>
      <c r="B390" s="74">
        <v>60858.78</v>
      </c>
      <c r="C390" s="74">
        <v>70818.179999999993</v>
      </c>
      <c r="D390" s="74">
        <v>66217.23</v>
      </c>
      <c r="E390" s="74">
        <v>67243.649999999994</v>
      </c>
      <c r="F390" s="74">
        <v>70373.7</v>
      </c>
      <c r="G390" s="74">
        <v>67343.64</v>
      </c>
      <c r="H390" s="74">
        <v>80056.52</v>
      </c>
      <c r="I390" s="74">
        <v>70881.36</v>
      </c>
      <c r="J390" s="74">
        <v>66574.23</v>
      </c>
      <c r="K390" s="74">
        <v>64216.03</v>
      </c>
      <c r="L390" s="74">
        <v>60050.559999999998</v>
      </c>
      <c r="M390" s="74">
        <v>61897.37</v>
      </c>
      <c r="N390" s="74">
        <v>62567.41</v>
      </c>
      <c r="O390" s="74">
        <v>67398.570000000007</v>
      </c>
      <c r="P390" s="74">
        <v>61484.94</v>
      </c>
      <c r="Q390" s="74">
        <v>57805.1</v>
      </c>
      <c r="R390" s="74">
        <v>65862.460000000006</v>
      </c>
      <c r="S390" s="74">
        <v>58593.1</v>
      </c>
      <c r="T390" s="74">
        <v>50613.97</v>
      </c>
      <c r="U390" s="74">
        <v>52320.36</v>
      </c>
      <c r="V390" s="74">
        <v>49869.68</v>
      </c>
      <c r="W390" s="74">
        <v>43311.33</v>
      </c>
      <c r="X390" s="74">
        <v>40565.120000000003</v>
      </c>
      <c r="Y390" s="74">
        <v>43674.48</v>
      </c>
      <c r="Z390" s="74">
        <v>39104.75</v>
      </c>
      <c r="AA390" s="74">
        <v>40321.46</v>
      </c>
      <c r="AB390" s="74">
        <v>43119.98</v>
      </c>
      <c r="AC390" s="74">
        <v>39166.660000000003</v>
      </c>
      <c r="AD390" s="74">
        <v>41183.57</v>
      </c>
    </row>
    <row r="391" spans="1:30" x14ac:dyDescent="0.2">
      <c r="A391" s="72" t="s">
        <v>46</v>
      </c>
      <c r="B391" s="74">
        <v>1021884.33</v>
      </c>
      <c r="C391" s="74">
        <v>986356.17</v>
      </c>
      <c r="D391" s="74">
        <v>937317.05</v>
      </c>
      <c r="E391" s="74">
        <v>927774.14</v>
      </c>
      <c r="F391" s="74">
        <v>908027.73</v>
      </c>
      <c r="G391" s="74">
        <v>907026.33</v>
      </c>
      <c r="H391" s="74">
        <v>926937.48</v>
      </c>
      <c r="I391" s="74">
        <v>897987.12</v>
      </c>
      <c r="J391" s="74">
        <v>889756.61</v>
      </c>
      <c r="K391" s="74">
        <v>860976.44</v>
      </c>
      <c r="L391" s="74">
        <v>862863.27</v>
      </c>
      <c r="M391" s="74">
        <v>881094.4</v>
      </c>
      <c r="N391" s="74">
        <v>891957.83</v>
      </c>
      <c r="O391" s="74">
        <v>891107.02</v>
      </c>
      <c r="P391" s="74">
        <v>874343.24</v>
      </c>
      <c r="Q391" s="74">
        <v>851168.95</v>
      </c>
      <c r="R391" s="74">
        <v>859290.01</v>
      </c>
      <c r="S391" s="74">
        <v>833025.08</v>
      </c>
      <c r="T391" s="74">
        <v>831891.6</v>
      </c>
      <c r="U391" s="74">
        <v>766911.03</v>
      </c>
      <c r="V391" s="74">
        <v>810983.01</v>
      </c>
      <c r="W391" s="74">
        <v>788491</v>
      </c>
      <c r="X391" s="74">
        <v>782968.87</v>
      </c>
      <c r="Y391" s="74">
        <v>801767.33</v>
      </c>
      <c r="Z391" s="74">
        <v>762463.45</v>
      </c>
      <c r="AA391" s="74">
        <v>766046.44</v>
      </c>
      <c r="AB391" s="74">
        <v>770730.87</v>
      </c>
      <c r="AC391" s="74">
        <v>757785.69</v>
      </c>
      <c r="AD391" s="74">
        <v>726047.56</v>
      </c>
    </row>
    <row r="392" spans="1:30" x14ac:dyDescent="0.2">
      <c r="A392" s="72" t="s">
        <v>47</v>
      </c>
      <c r="B392" s="74">
        <v>34962.11</v>
      </c>
      <c r="C392" s="74">
        <v>32080.92</v>
      </c>
      <c r="D392" s="74">
        <v>23052.87</v>
      </c>
      <c r="E392" s="74">
        <v>16586.13</v>
      </c>
      <c r="F392" s="74">
        <v>17918.48</v>
      </c>
      <c r="G392" s="74">
        <v>15913.68</v>
      </c>
      <c r="H392" s="74">
        <v>16550.46</v>
      </c>
      <c r="I392" s="74">
        <v>15845.2</v>
      </c>
      <c r="J392" s="74">
        <v>13630.42</v>
      </c>
      <c r="K392" s="74">
        <v>13051.43</v>
      </c>
      <c r="L392" s="74">
        <v>11715.19</v>
      </c>
      <c r="M392" s="74">
        <v>11783.61</v>
      </c>
      <c r="N392" s="74">
        <v>11761.82</v>
      </c>
      <c r="O392" s="74">
        <v>11698.58</v>
      </c>
      <c r="P392" s="74">
        <v>13284.38</v>
      </c>
      <c r="Q392" s="74">
        <v>16036.1</v>
      </c>
      <c r="R392" s="74">
        <v>14237.48</v>
      </c>
      <c r="S392" s="74">
        <v>17836.419999999998</v>
      </c>
      <c r="T392" s="74">
        <v>15301.94</v>
      </c>
      <c r="U392" s="74">
        <v>11201.43</v>
      </c>
      <c r="V392" s="74">
        <v>14704.8</v>
      </c>
      <c r="W392" s="74">
        <v>14422</v>
      </c>
      <c r="X392" s="74">
        <v>13705.12</v>
      </c>
      <c r="Y392" s="74">
        <v>15999.58</v>
      </c>
      <c r="Z392" s="74">
        <v>16851.75</v>
      </c>
      <c r="AA392" s="74">
        <v>13249.59</v>
      </c>
      <c r="AB392" s="74">
        <v>14589.4</v>
      </c>
      <c r="AC392" s="74">
        <v>16452.349999999999</v>
      </c>
      <c r="AD392" s="74">
        <v>15368.83</v>
      </c>
    </row>
    <row r="393" spans="1:30" x14ac:dyDescent="0.2">
      <c r="A393" s="72" t="s">
        <v>48</v>
      </c>
      <c r="B393" s="74">
        <v>37271.18</v>
      </c>
      <c r="C393" s="74">
        <v>37784.559999999998</v>
      </c>
      <c r="D393" s="74">
        <v>37373.07</v>
      </c>
      <c r="E393" s="74">
        <v>37426.75</v>
      </c>
      <c r="F393" s="74">
        <v>38633.050000000003</v>
      </c>
      <c r="G393" s="74">
        <v>40464.46</v>
      </c>
      <c r="H393" s="74">
        <v>41644.5</v>
      </c>
      <c r="I393" s="74">
        <v>42364.23</v>
      </c>
      <c r="J393" s="74">
        <v>44118.12</v>
      </c>
      <c r="K393" s="74">
        <v>45950.41</v>
      </c>
      <c r="L393" s="74">
        <v>50084.86</v>
      </c>
      <c r="M393" s="74">
        <v>52818.93</v>
      </c>
      <c r="N393" s="74">
        <v>51617.84</v>
      </c>
      <c r="O393" s="74">
        <v>51254.71</v>
      </c>
      <c r="P393" s="74">
        <v>50643.41</v>
      </c>
      <c r="Q393" s="74">
        <v>53154.87</v>
      </c>
      <c r="R393" s="74">
        <v>52715.28</v>
      </c>
      <c r="S393" s="74">
        <v>52034.37</v>
      </c>
      <c r="T393" s="74">
        <v>51241.96</v>
      </c>
      <c r="U393" s="74">
        <v>45541.51</v>
      </c>
      <c r="V393" s="74">
        <v>46176.3</v>
      </c>
      <c r="W393" s="74">
        <v>41842.93</v>
      </c>
      <c r="X393" s="74">
        <v>41498.089999999997</v>
      </c>
      <c r="Y393" s="74">
        <v>40838.11</v>
      </c>
      <c r="Z393" s="74">
        <v>39854.26</v>
      </c>
      <c r="AA393" s="74">
        <v>42200.49</v>
      </c>
      <c r="AB393" s="74">
        <v>42606.75</v>
      </c>
      <c r="AC393" s="74">
        <v>43116.63</v>
      </c>
      <c r="AD393" s="74">
        <v>42236.66</v>
      </c>
    </row>
    <row r="394" spans="1:30" x14ac:dyDescent="0.2">
      <c r="A394" s="72" t="s">
        <v>49</v>
      </c>
      <c r="B394" s="74">
        <v>81248.509999999995</v>
      </c>
      <c r="C394" s="74">
        <v>81060.009999999995</v>
      </c>
      <c r="D394" s="74">
        <v>82491.460000000006</v>
      </c>
      <c r="E394" s="74">
        <v>81354.92</v>
      </c>
      <c r="F394" s="74">
        <v>83768.399999999994</v>
      </c>
      <c r="G394" s="74">
        <v>84054.65</v>
      </c>
      <c r="H394" s="74">
        <v>86802.66</v>
      </c>
      <c r="I394" s="74">
        <v>91805.35</v>
      </c>
      <c r="J394" s="74">
        <v>96705.18</v>
      </c>
      <c r="K394" s="74">
        <v>95398.27</v>
      </c>
      <c r="L394" s="74">
        <v>100823.11</v>
      </c>
      <c r="M394" s="74">
        <v>102932.49</v>
      </c>
      <c r="N394" s="74">
        <v>102233.31</v>
      </c>
      <c r="O394" s="74">
        <v>106567.14</v>
      </c>
      <c r="P394" s="74">
        <v>107057.63</v>
      </c>
      <c r="Q394" s="74">
        <v>110622.76</v>
      </c>
      <c r="R394" s="74">
        <v>109134.06</v>
      </c>
      <c r="S394" s="74">
        <v>112765.56</v>
      </c>
      <c r="T394" s="74">
        <v>108106.2</v>
      </c>
      <c r="U394" s="74">
        <v>101250.95</v>
      </c>
      <c r="V394" s="74">
        <v>94284.51</v>
      </c>
      <c r="W394" s="74">
        <v>91383.58</v>
      </c>
      <c r="X394" s="74">
        <v>88280.91</v>
      </c>
      <c r="Y394" s="74">
        <v>80120.34</v>
      </c>
      <c r="Z394" s="74">
        <v>78508.990000000005</v>
      </c>
      <c r="AA394" s="74">
        <v>71212.38</v>
      </c>
      <c r="AB394" s="74">
        <v>67846.47</v>
      </c>
      <c r="AC394" s="74">
        <v>71609.47</v>
      </c>
      <c r="AD394" s="74">
        <v>68784.87</v>
      </c>
    </row>
    <row r="395" spans="1:30" x14ac:dyDescent="0.2">
      <c r="A395" s="72" t="s">
        <v>50</v>
      </c>
      <c r="B395" s="74">
        <v>194580.7</v>
      </c>
      <c r="C395" s="74">
        <v>204905.09</v>
      </c>
      <c r="D395" s="74">
        <v>214898.73</v>
      </c>
      <c r="E395" s="74">
        <v>206097.99</v>
      </c>
      <c r="F395" s="74">
        <v>219554.2</v>
      </c>
      <c r="G395" s="74">
        <v>232183.73</v>
      </c>
      <c r="H395" s="74">
        <v>219224.11</v>
      </c>
      <c r="I395" s="74">
        <v>232087.73</v>
      </c>
      <c r="J395" s="74">
        <v>240155.51</v>
      </c>
      <c r="K395" s="74">
        <v>260678.49</v>
      </c>
      <c r="L395" s="74">
        <v>270846.78000000003</v>
      </c>
      <c r="M395" s="74">
        <v>271930.7</v>
      </c>
      <c r="N395" s="74">
        <v>293639.15999999997</v>
      </c>
      <c r="O395" s="74">
        <v>298282.40000000002</v>
      </c>
      <c r="P395" s="74">
        <v>315059.15999999997</v>
      </c>
      <c r="Q395" s="74">
        <v>330536.34000000003</v>
      </c>
      <c r="R395" s="74">
        <v>319611.58</v>
      </c>
      <c r="S395" s="74">
        <v>328534.58</v>
      </c>
      <c r="T395" s="74">
        <v>298660.59000000003</v>
      </c>
      <c r="U395" s="74">
        <v>261599.25</v>
      </c>
      <c r="V395" s="74">
        <v>246033.58</v>
      </c>
      <c r="W395" s="74">
        <v>246725.72</v>
      </c>
      <c r="X395" s="74">
        <v>242651.27</v>
      </c>
      <c r="Y395" s="74">
        <v>218097.98</v>
      </c>
      <c r="Z395" s="74">
        <v>218457.74</v>
      </c>
      <c r="AA395" s="74">
        <v>232622.75</v>
      </c>
      <c r="AB395" s="74">
        <v>222117.82</v>
      </c>
      <c r="AC395" s="74">
        <v>235266.07</v>
      </c>
      <c r="AD395" s="74">
        <v>231104.7</v>
      </c>
    </row>
    <row r="396" spans="1:30" x14ac:dyDescent="0.2">
      <c r="A396" s="72" t="s">
        <v>51</v>
      </c>
      <c r="B396" s="74">
        <v>374572.26</v>
      </c>
      <c r="C396" s="74">
        <v>399562.74</v>
      </c>
      <c r="D396" s="74">
        <v>390970.59</v>
      </c>
      <c r="E396" s="74">
        <v>367423.19</v>
      </c>
      <c r="F396" s="74">
        <v>363198.91</v>
      </c>
      <c r="G396" s="74">
        <v>367335.66</v>
      </c>
      <c r="H396" s="74">
        <v>377590.32</v>
      </c>
      <c r="I396" s="74">
        <v>370856</v>
      </c>
      <c r="J396" s="74">
        <v>388505.74</v>
      </c>
      <c r="K396" s="74">
        <v>381926.57</v>
      </c>
      <c r="L396" s="74">
        <v>393675.21</v>
      </c>
      <c r="M396" s="74">
        <v>386584.55</v>
      </c>
      <c r="N396" s="74">
        <v>373379.76</v>
      </c>
      <c r="O396" s="74">
        <v>377164.54</v>
      </c>
      <c r="P396" s="74">
        <v>375171.93</v>
      </c>
      <c r="Q396" s="74">
        <v>377355.9</v>
      </c>
      <c r="R396" s="74">
        <v>364710.1</v>
      </c>
      <c r="S396" s="74">
        <v>353524.62</v>
      </c>
      <c r="T396" s="74">
        <v>345831.41</v>
      </c>
      <c r="U396" s="74">
        <v>339519.12</v>
      </c>
      <c r="V396" s="74">
        <v>347494.93</v>
      </c>
      <c r="W396" s="74">
        <v>322444.02</v>
      </c>
      <c r="X396" s="74">
        <v>322863.87</v>
      </c>
      <c r="Y396" s="74">
        <v>322761.90999999997</v>
      </c>
      <c r="Z396" s="74">
        <v>297447.25</v>
      </c>
      <c r="AA396" s="74">
        <v>307307.23</v>
      </c>
      <c r="AB396" s="74">
        <v>307280.36</v>
      </c>
      <c r="AC396" s="74">
        <v>314709.94</v>
      </c>
      <c r="AD396" s="74">
        <v>301498.94</v>
      </c>
    </row>
    <row r="397" spans="1:30" x14ac:dyDescent="0.2">
      <c r="A397" s="72" t="s">
        <v>52</v>
      </c>
      <c r="B397" s="74">
        <v>16858.48</v>
      </c>
      <c r="C397" s="74">
        <v>9458.32</v>
      </c>
      <c r="D397" s="74">
        <v>8626.2000000000007</v>
      </c>
      <c r="E397" s="74">
        <v>8777.16</v>
      </c>
      <c r="F397" s="74">
        <v>7777.01</v>
      </c>
      <c r="G397" s="74">
        <v>7917.23</v>
      </c>
      <c r="H397" s="74">
        <v>8827.09</v>
      </c>
      <c r="I397" s="74">
        <v>10398.200000000001</v>
      </c>
      <c r="J397" s="74">
        <v>11321.5</v>
      </c>
      <c r="K397" s="74">
        <v>11535.35</v>
      </c>
      <c r="L397" s="74">
        <v>12542.73</v>
      </c>
      <c r="M397" s="74">
        <v>12902.32</v>
      </c>
      <c r="N397" s="74">
        <v>13731.97</v>
      </c>
      <c r="O397" s="74">
        <v>15854.75</v>
      </c>
      <c r="P397" s="74">
        <v>15264.88</v>
      </c>
      <c r="Q397" s="74">
        <v>15453.76</v>
      </c>
      <c r="R397" s="74">
        <v>15859.28</v>
      </c>
      <c r="S397" s="74">
        <v>17918.45</v>
      </c>
      <c r="T397" s="74">
        <v>16371.13</v>
      </c>
      <c r="U397" s="74">
        <v>14626.74</v>
      </c>
      <c r="V397" s="74">
        <v>14019.04</v>
      </c>
      <c r="W397" s="74">
        <v>14814.6</v>
      </c>
      <c r="X397" s="74">
        <v>13650.69</v>
      </c>
      <c r="Y397" s="74">
        <v>12270</v>
      </c>
      <c r="Z397" s="74">
        <v>11497.24</v>
      </c>
      <c r="AA397" s="74">
        <v>12573.83</v>
      </c>
      <c r="AB397" s="74">
        <v>12788.96</v>
      </c>
      <c r="AC397" s="74">
        <v>14008.98</v>
      </c>
      <c r="AD397" s="74">
        <v>12501.06</v>
      </c>
    </row>
    <row r="398" spans="1:30" x14ac:dyDescent="0.2">
      <c r="A398" s="72" t="s">
        <v>53</v>
      </c>
      <c r="B398" s="74">
        <v>432346.81</v>
      </c>
      <c r="C398" s="74">
        <v>417188.04</v>
      </c>
      <c r="D398" s="74">
        <v>419413.06</v>
      </c>
      <c r="E398" s="74">
        <v>423807.97</v>
      </c>
      <c r="F398" s="74">
        <v>405830.52</v>
      </c>
      <c r="G398" s="74">
        <v>423476.3</v>
      </c>
      <c r="H398" s="74">
        <v>416019.52</v>
      </c>
      <c r="I398" s="74">
        <v>429673.28</v>
      </c>
      <c r="J398" s="74">
        <v>443852.99</v>
      </c>
      <c r="K398" s="74">
        <v>439768.32000000001</v>
      </c>
      <c r="L398" s="74">
        <v>446119.84</v>
      </c>
      <c r="M398" s="74">
        <v>436203.29</v>
      </c>
      <c r="N398" s="74">
        <v>439697.15</v>
      </c>
      <c r="O398" s="74">
        <v>465209.07</v>
      </c>
      <c r="P398" s="74">
        <v>464570.42</v>
      </c>
      <c r="Q398" s="74">
        <v>463962.94</v>
      </c>
      <c r="R398" s="74">
        <v>458219.9</v>
      </c>
      <c r="S398" s="74">
        <v>472141.3</v>
      </c>
      <c r="T398" s="74">
        <v>443694.06</v>
      </c>
      <c r="U398" s="74">
        <v>385885.06</v>
      </c>
      <c r="V398" s="74">
        <v>390974.94</v>
      </c>
      <c r="W398" s="74">
        <v>387138.41</v>
      </c>
      <c r="X398" s="74">
        <v>374983.2</v>
      </c>
      <c r="Y398" s="74">
        <v>327117.71000000002</v>
      </c>
      <c r="Z398" s="74">
        <v>306151.01</v>
      </c>
      <c r="AA398" s="74">
        <v>315883.95</v>
      </c>
      <c r="AB398" s="74">
        <v>315596.38</v>
      </c>
      <c r="AC398" s="74">
        <v>328244.59000000003</v>
      </c>
      <c r="AD398" s="74">
        <v>311175.62</v>
      </c>
    </row>
    <row r="399" spans="1:30" x14ac:dyDescent="0.2">
      <c r="A399" s="72" t="s">
        <v>54</v>
      </c>
      <c r="B399" s="74">
        <v>4437.8900000000003</v>
      </c>
      <c r="C399" s="74">
        <v>4934.3900000000003</v>
      </c>
      <c r="D399" s="74">
        <v>5304.5</v>
      </c>
      <c r="E399" s="74">
        <v>5532.9</v>
      </c>
      <c r="F399" s="74">
        <v>5786.93</v>
      </c>
      <c r="G399" s="74">
        <v>5642.98</v>
      </c>
      <c r="H399" s="74">
        <v>5987.91</v>
      </c>
      <c r="I399" s="74">
        <v>6094.15</v>
      </c>
      <c r="J399" s="74">
        <v>6428.5</v>
      </c>
      <c r="K399" s="74">
        <v>6590.09</v>
      </c>
      <c r="L399" s="74">
        <v>7101.19</v>
      </c>
      <c r="M399" s="74">
        <v>6831.44</v>
      </c>
      <c r="N399" s="74">
        <v>6934.07</v>
      </c>
      <c r="O399" s="74">
        <v>7320.21</v>
      </c>
      <c r="P399" s="74">
        <v>7556.55</v>
      </c>
      <c r="Q399" s="74">
        <v>7727.82</v>
      </c>
      <c r="R399" s="74">
        <v>7840.82</v>
      </c>
      <c r="S399" s="74">
        <v>8292.5499999999993</v>
      </c>
      <c r="T399" s="74">
        <v>8289.34</v>
      </c>
      <c r="U399" s="74">
        <v>8024.45</v>
      </c>
      <c r="V399" s="74">
        <v>7689.44</v>
      </c>
      <c r="W399" s="74">
        <v>7331.06</v>
      </c>
      <c r="X399" s="74">
        <v>6812.16</v>
      </c>
      <c r="Y399" s="74">
        <v>6114.14</v>
      </c>
      <c r="Z399" s="74">
        <v>6498.42</v>
      </c>
      <c r="AA399" s="74">
        <v>6528.09</v>
      </c>
      <c r="AB399" s="74">
        <v>7302.27</v>
      </c>
      <c r="AC399" s="74">
        <v>7097.93</v>
      </c>
      <c r="AD399" s="74">
        <v>6933.52</v>
      </c>
    </row>
    <row r="400" spans="1:30" x14ac:dyDescent="0.2">
      <c r="A400" s="72" t="s">
        <v>55</v>
      </c>
      <c r="B400" s="74">
        <v>8330.4599999999991</v>
      </c>
      <c r="C400" s="74">
        <v>6147</v>
      </c>
      <c r="D400" s="74">
        <v>1966.72</v>
      </c>
      <c r="E400" s="74">
        <v>-141.66999999999999</v>
      </c>
      <c r="F400" s="74">
        <v>-4588.9399999999996</v>
      </c>
      <c r="G400" s="74">
        <v>-4692.8999999999996</v>
      </c>
      <c r="H400" s="74">
        <v>-4786.2700000000004</v>
      </c>
      <c r="I400" s="74">
        <v>-3576.67</v>
      </c>
      <c r="J400" s="74">
        <v>-3023.63</v>
      </c>
      <c r="K400" s="74">
        <v>14.82</v>
      </c>
      <c r="L400" s="74">
        <v>-3868.44</v>
      </c>
      <c r="M400" s="74">
        <v>-3887.52</v>
      </c>
      <c r="N400" s="74">
        <v>-2182.36</v>
      </c>
      <c r="O400" s="74">
        <v>-1570.03</v>
      </c>
      <c r="P400" s="74">
        <v>2126.0100000000002</v>
      </c>
      <c r="Q400" s="74">
        <v>2758.91</v>
      </c>
      <c r="R400" s="74">
        <v>2422.7199999999998</v>
      </c>
      <c r="S400" s="74">
        <v>3173.46</v>
      </c>
      <c r="T400" s="74">
        <v>2325.5300000000002</v>
      </c>
      <c r="U400" s="74">
        <v>4475.37</v>
      </c>
      <c r="V400" s="74">
        <v>7307.63</v>
      </c>
      <c r="W400" s="74">
        <v>6141.45</v>
      </c>
      <c r="X400" s="74">
        <v>4478.79</v>
      </c>
      <c r="Y400" s="74">
        <v>5587.44</v>
      </c>
      <c r="Z400" s="74">
        <v>9103.42</v>
      </c>
      <c r="AA400" s="74">
        <v>7866.62</v>
      </c>
      <c r="AB400" s="74">
        <v>5917.53</v>
      </c>
      <c r="AC400" s="74">
        <v>4689.93</v>
      </c>
      <c r="AD400" s="74">
        <v>7967.86</v>
      </c>
    </row>
    <row r="401" spans="1:30" x14ac:dyDescent="0.2">
      <c r="A401" s="72" t="s">
        <v>56</v>
      </c>
      <c r="B401" s="74">
        <v>30061.99</v>
      </c>
      <c r="C401" s="74">
        <v>32082.21</v>
      </c>
      <c r="D401" s="74">
        <v>15814.75</v>
      </c>
      <c r="E401" s="74">
        <v>10005.51</v>
      </c>
      <c r="F401" s="74">
        <v>9915.75</v>
      </c>
      <c r="G401" s="74">
        <v>10493.74</v>
      </c>
      <c r="H401" s="74">
        <v>16616.21</v>
      </c>
      <c r="I401" s="74">
        <v>14788.74</v>
      </c>
      <c r="J401" s="74">
        <v>8050.85</v>
      </c>
      <c r="K401" s="74">
        <v>6150.65</v>
      </c>
      <c r="L401" s="74">
        <v>2274.0300000000002</v>
      </c>
      <c r="M401" s="74">
        <v>5235.7700000000004</v>
      </c>
      <c r="N401" s="74">
        <v>6319.5</v>
      </c>
      <c r="O401" s="74">
        <v>6931.86</v>
      </c>
      <c r="P401" s="74">
        <v>8031.08</v>
      </c>
      <c r="Q401" s="74">
        <v>9465.34</v>
      </c>
      <c r="R401" s="74">
        <v>10337.85</v>
      </c>
      <c r="S401" s="74">
        <v>9855.81</v>
      </c>
      <c r="T401" s="74">
        <v>8557.48</v>
      </c>
      <c r="U401" s="74">
        <v>5571.04</v>
      </c>
      <c r="V401" s="74">
        <v>3482.87</v>
      </c>
      <c r="W401" s="74">
        <v>3559.98</v>
      </c>
      <c r="X401" s="74">
        <v>3477.91</v>
      </c>
      <c r="Y401" s="74">
        <v>3816.57</v>
      </c>
      <c r="Z401" s="74">
        <v>4326.8599999999997</v>
      </c>
      <c r="AA401" s="74">
        <v>7607.09</v>
      </c>
      <c r="AB401" s="74">
        <v>8900.81</v>
      </c>
      <c r="AC401" s="74">
        <v>9634.32</v>
      </c>
      <c r="AD401" s="74">
        <v>9630.9599999999991</v>
      </c>
    </row>
    <row r="402" spans="1:30" x14ac:dyDescent="0.2">
      <c r="A402" s="72" t="s">
        <v>57</v>
      </c>
      <c r="B402" s="74">
        <v>11927.56</v>
      </c>
      <c r="C402" s="74">
        <v>12250.26</v>
      </c>
      <c r="D402" s="74">
        <v>11666.24</v>
      </c>
      <c r="E402" s="74">
        <v>11702.93</v>
      </c>
      <c r="F402" s="74">
        <v>11093.71</v>
      </c>
      <c r="G402" s="74">
        <v>8580.0400000000009</v>
      </c>
      <c r="H402" s="74">
        <v>8583.5400000000009</v>
      </c>
      <c r="I402" s="74">
        <v>7844.74</v>
      </c>
      <c r="J402" s="74">
        <v>7083.78</v>
      </c>
      <c r="K402" s="74">
        <v>7442.69</v>
      </c>
      <c r="L402" s="74">
        <v>7993.03</v>
      </c>
      <c r="M402" s="74">
        <v>8504.6</v>
      </c>
      <c r="N402" s="74">
        <v>9283.43</v>
      </c>
      <c r="O402" s="74">
        <v>9800.36</v>
      </c>
      <c r="P402" s="74">
        <v>11147.62</v>
      </c>
      <c r="Q402" s="74">
        <v>11462.3</v>
      </c>
      <c r="R402" s="74">
        <v>11388.07</v>
      </c>
      <c r="S402" s="74">
        <v>10876.29</v>
      </c>
      <c r="T402" s="74">
        <v>10726.95</v>
      </c>
      <c r="U402" s="74">
        <v>10198.700000000001</v>
      </c>
      <c r="V402" s="74">
        <v>11083.11</v>
      </c>
      <c r="W402" s="74">
        <v>10807.59</v>
      </c>
      <c r="X402" s="74">
        <v>10454.33</v>
      </c>
      <c r="Y402" s="74">
        <v>9730.01</v>
      </c>
      <c r="Z402" s="74">
        <v>9339.1</v>
      </c>
      <c r="AA402" s="74">
        <v>8898.56</v>
      </c>
      <c r="AB402" s="74">
        <v>8558.65</v>
      </c>
      <c r="AC402" s="74">
        <v>8836.4699999999993</v>
      </c>
      <c r="AD402" s="74">
        <v>9344.44</v>
      </c>
    </row>
    <row r="403" spans="1:30" x14ac:dyDescent="0.2">
      <c r="A403" s="72" t="s">
        <v>58</v>
      </c>
      <c r="B403" s="74">
        <v>70785.37</v>
      </c>
      <c r="C403" s="74">
        <v>67673.2</v>
      </c>
      <c r="D403" s="74">
        <v>59627.34</v>
      </c>
      <c r="E403" s="74">
        <v>58374.77</v>
      </c>
      <c r="F403" s="74">
        <v>55891.67</v>
      </c>
      <c r="G403" s="74">
        <v>55826.85</v>
      </c>
      <c r="H403" s="74">
        <v>61109.01</v>
      </c>
      <c r="I403" s="74">
        <v>59303.09</v>
      </c>
      <c r="J403" s="74">
        <v>57673.49</v>
      </c>
      <c r="K403" s="74">
        <v>60357.31</v>
      </c>
      <c r="L403" s="74">
        <v>57844.13</v>
      </c>
      <c r="M403" s="74">
        <v>57842.91</v>
      </c>
      <c r="N403" s="74">
        <v>57388.99</v>
      </c>
      <c r="O403" s="74">
        <v>57700.33</v>
      </c>
      <c r="P403" s="74">
        <v>57155.56</v>
      </c>
      <c r="Q403" s="74">
        <v>54848.2</v>
      </c>
      <c r="R403" s="74">
        <v>56411.360000000001</v>
      </c>
      <c r="S403" s="74">
        <v>54838.55</v>
      </c>
      <c r="T403" s="74">
        <v>51966.33</v>
      </c>
      <c r="U403" s="74">
        <v>47724.11</v>
      </c>
      <c r="V403" s="74">
        <v>47743.89</v>
      </c>
      <c r="W403" s="74">
        <v>46323.97</v>
      </c>
      <c r="X403" s="74">
        <v>42014.7</v>
      </c>
      <c r="Y403" s="74">
        <v>39949.910000000003</v>
      </c>
      <c r="Z403" s="74">
        <v>38641.49</v>
      </c>
      <c r="AA403" s="74">
        <v>40829.449999999997</v>
      </c>
      <c r="AB403" s="74">
        <v>42813.74</v>
      </c>
      <c r="AC403" s="74">
        <v>44441.8</v>
      </c>
      <c r="AD403" s="74">
        <v>44917.19</v>
      </c>
    </row>
    <row r="404" spans="1:30" x14ac:dyDescent="0.2">
      <c r="A404" s="72" t="s">
        <v>59</v>
      </c>
      <c r="B404" s="74">
        <v>2411.4299999999998</v>
      </c>
      <c r="C404" s="74">
        <v>2260.14</v>
      </c>
      <c r="D404" s="74">
        <v>2319.2600000000002</v>
      </c>
      <c r="E404" s="74">
        <v>2894.4</v>
      </c>
      <c r="F404" s="74">
        <v>2673.4</v>
      </c>
      <c r="G404" s="74">
        <v>2463.34</v>
      </c>
      <c r="H404" s="74">
        <v>2581.4499999999998</v>
      </c>
      <c r="I404" s="74">
        <v>2589.12</v>
      </c>
      <c r="J404" s="74">
        <v>2547.6799999999998</v>
      </c>
      <c r="K404" s="74">
        <v>2629.51</v>
      </c>
      <c r="L404" s="74">
        <v>2548.67</v>
      </c>
      <c r="M404" s="74">
        <v>2667.28</v>
      </c>
      <c r="N404" s="74">
        <v>2708.75</v>
      </c>
      <c r="O404" s="74">
        <v>2980.67</v>
      </c>
      <c r="P404" s="74">
        <v>2847.95</v>
      </c>
      <c r="Q404" s="74">
        <v>2655.96</v>
      </c>
      <c r="R404" s="74">
        <v>2667.82</v>
      </c>
      <c r="S404" s="74">
        <v>2737.74</v>
      </c>
      <c r="T404" s="74">
        <v>2749.24</v>
      </c>
      <c r="U404" s="74">
        <v>2534.81</v>
      </c>
      <c r="V404" s="74">
        <v>2583.7600000000002</v>
      </c>
      <c r="W404" s="74">
        <v>2580.31</v>
      </c>
      <c r="X404" s="74">
        <v>2764.54</v>
      </c>
      <c r="Y404" s="74">
        <v>2440.5500000000002</v>
      </c>
      <c r="Z404" s="74">
        <v>2445.34</v>
      </c>
      <c r="AA404" s="74">
        <v>1738.47</v>
      </c>
      <c r="AB404" s="74">
        <v>1402.9</v>
      </c>
      <c r="AC404" s="74">
        <v>1556.64</v>
      </c>
      <c r="AD404" s="74">
        <v>1535.46</v>
      </c>
    </row>
    <row r="405" spans="1:30" x14ac:dyDescent="0.2">
      <c r="A405" s="72" t="s">
        <v>60</v>
      </c>
      <c r="B405" s="74">
        <v>169786.97</v>
      </c>
      <c r="C405" s="74">
        <v>178244.22</v>
      </c>
      <c r="D405" s="74">
        <v>177969.81</v>
      </c>
      <c r="E405" s="74">
        <v>178187.08</v>
      </c>
      <c r="F405" s="74">
        <v>178723.44</v>
      </c>
      <c r="G405" s="74">
        <v>180014.27</v>
      </c>
      <c r="H405" s="74">
        <v>189101.3</v>
      </c>
      <c r="I405" s="74">
        <v>181839.06</v>
      </c>
      <c r="J405" s="74">
        <v>182956.76</v>
      </c>
      <c r="K405" s="74">
        <v>177416.14</v>
      </c>
      <c r="L405" s="74">
        <v>178416.09</v>
      </c>
      <c r="M405" s="74">
        <v>183286.31</v>
      </c>
      <c r="N405" s="74">
        <v>182526.62</v>
      </c>
      <c r="O405" s="74">
        <v>186000.84</v>
      </c>
      <c r="P405" s="74">
        <v>187525.57</v>
      </c>
      <c r="Q405" s="74">
        <v>183428.66</v>
      </c>
      <c r="R405" s="74">
        <v>178535.91</v>
      </c>
      <c r="S405" s="74">
        <v>178376.03</v>
      </c>
      <c r="T405" s="74">
        <v>181046.69</v>
      </c>
      <c r="U405" s="74">
        <v>175863.48</v>
      </c>
      <c r="V405" s="74">
        <v>187745.42</v>
      </c>
      <c r="W405" s="74">
        <v>174667.95</v>
      </c>
      <c r="X405" s="74">
        <v>171333.38</v>
      </c>
      <c r="Y405" s="74">
        <v>171366.77</v>
      </c>
      <c r="Z405" s="74">
        <v>164255.28</v>
      </c>
      <c r="AA405" s="74">
        <v>171820.13</v>
      </c>
      <c r="AB405" s="74">
        <v>171580.3</v>
      </c>
      <c r="AC405" s="74">
        <v>169847.99</v>
      </c>
      <c r="AD405" s="74">
        <v>165425.47</v>
      </c>
    </row>
    <row r="406" spans="1:30" x14ac:dyDescent="0.2">
      <c r="A406" s="72" t="s">
        <v>61</v>
      </c>
      <c r="B406" s="74">
        <v>49968.1</v>
      </c>
      <c r="C406" s="74">
        <v>48865.59</v>
      </c>
      <c r="D406" s="74">
        <v>48368.87</v>
      </c>
      <c r="E406" s="74">
        <v>48503.32</v>
      </c>
      <c r="F406" s="74">
        <v>48999.42</v>
      </c>
      <c r="G406" s="74">
        <v>50757.01</v>
      </c>
      <c r="H406" s="74">
        <v>56705.38</v>
      </c>
      <c r="I406" s="74">
        <v>48007.839999999997</v>
      </c>
      <c r="J406" s="74">
        <v>49525.08</v>
      </c>
      <c r="K406" s="74">
        <v>45909.38</v>
      </c>
      <c r="L406" s="74">
        <v>49612.01</v>
      </c>
      <c r="M406" s="74">
        <v>50709.98</v>
      </c>
      <c r="N406" s="74">
        <v>57533.17</v>
      </c>
      <c r="O406" s="74">
        <v>72561.72</v>
      </c>
      <c r="P406" s="74">
        <v>68365.67</v>
      </c>
      <c r="Q406" s="74">
        <v>68414.16</v>
      </c>
      <c r="R406" s="74">
        <v>71583.149999999994</v>
      </c>
      <c r="S406" s="74">
        <v>68708.179999999993</v>
      </c>
      <c r="T406" s="74">
        <v>69272.81</v>
      </c>
      <c r="U406" s="74">
        <v>62886.62</v>
      </c>
      <c r="V406" s="74">
        <v>66076.2</v>
      </c>
      <c r="W406" s="74">
        <v>63735.17</v>
      </c>
      <c r="X406" s="74">
        <v>61702.84</v>
      </c>
      <c r="Y406" s="74">
        <v>63191.199999999997</v>
      </c>
      <c r="Z406" s="74">
        <v>59323.42</v>
      </c>
      <c r="AA406" s="74">
        <v>61684.05</v>
      </c>
      <c r="AB406" s="74">
        <v>62681.56</v>
      </c>
      <c r="AC406" s="74">
        <v>64617.65</v>
      </c>
      <c r="AD406" s="74">
        <v>61408.43</v>
      </c>
    </row>
    <row r="407" spans="1:30" x14ac:dyDescent="0.2">
      <c r="A407" s="72" t="s">
        <v>62</v>
      </c>
      <c r="B407" s="74">
        <v>343554.03</v>
      </c>
      <c r="C407" s="74">
        <v>348026.36</v>
      </c>
      <c r="D407" s="74">
        <v>360851.87</v>
      </c>
      <c r="E407" s="74">
        <v>356397.71</v>
      </c>
      <c r="F407" s="74">
        <v>350401.64</v>
      </c>
      <c r="G407" s="74">
        <v>342327.31</v>
      </c>
      <c r="H407" s="74">
        <v>339060.93</v>
      </c>
      <c r="I407" s="74">
        <v>329290.05</v>
      </c>
      <c r="J407" s="74">
        <v>295071.57</v>
      </c>
      <c r="K407" s="74">
        <v>288756.34999999998</v>
      </c>
      <c r="L407" s="74">
        <v>279833.55</v>
      </c>
      <c r="M407" s="74">
        <v>284430.57</v>
      </c>
      <c r="N407" s="74">
        <v>267562.02</v>
      </c>
      <c r="O407" s="74">
        <v>277972.96999999997</v>
      </c>
      <c r="P407" s="74">
        <v>271583.59999999998</v>
      </c>
      <c r="Q407" s="74">
        <v>271748.44</v>
      </c>
      <c r="R407" s="74">
        <v>292284.34000000003</v>
      </c>
      <c r="S407" s="74">
        <v>297926.51</v>
      </c>
      <c r="T407" s="74">
        <v>292273.88</v>
      </c>
      <c r="U407" s="74">
        <v>279166.75</v>
      </c>
      <c r="V407" s="74">
        <v>299734.02</v>
      </c>
      <c r="W407" s="74">
        <v>292265.11</v>
      </c>
      <c r="X407" s="74">
        <v>284913.03000000003</v>
      </c>
      <c r="Y407" s="74">
        <v>278663.25</v>
      </c>
      <c r="Z407" s="74">
        <v>274798.89</v>
      </c>
      <c r="AA407" s="74">
        <v>280519.67999999999</v>
      </c>
      <c r="AB407" s="74">
        <v>291744.46999999997</v>
      </c>
      <c r="AC407" s="74">
        <v>299850.65999999997</v>
      </c>
      <c r="AD407" s="74">
        <v>300549.28000000003</v>
      </c>
    </row>
    <row r="408" spans="1:30" x14ac:dyDescent="0.2">
      <c r="A408" s="72" t="s">
        <v>63</v>
      </c>
      <c r="B408" s="74">
        <v>45442.86</v>
      </c>
      <c r="C408" s="74">
        <v>47122.91</v>
      </c>
      <c r="D408" s="74">
        <v>47082.25</v>
      </c>
      <c r="E408" s="74">
        <v>44558.03</v>
      </c>
      <c r="F408" s="74">
        <v>44586.78</v>
      </c>
      <c r="G408" s="74">
        <v>49075.31</v>
      </c>
      <c r="H408" s="74">
        <v>43118.93</v>
      </c>
      <c r="I408" s="74">
        <v>45294.38</v>
      </c>
      <c r="J408" s="74">
        <v>51168.78</v>
      </c>
      <c r="K408" s="74">
        <v>57881.83</v>
      </c>
      <c r="L408" s="74">
        <v>59206.38</v>
      </c>
      <c r="M408" s="74">
        <v>55988.77</v>
      </c>
      <c r="N408" s="74">
        <v>60849.19</v>
      </c>
      <c r="O408" s="74">
        <v>65590.100000000006</v>
      </c>
      <c r="P408" s="74">
        <v>59527.27</v>
      </c>
      <c r="Q408" s="74">
        <v>69779.94</v>
      </c>
      <c r="R408" s="74">
        <v>55981.32</v>
      </c>
      <c r="S408" s="74">
        <v>49847.61</v>
      </c>
      <c r="T408" s="74">
        <v>46125.11</v>
      </c>
      <c r="U408" s="74">
        <v>43337.58</v>
      </c>
      <c r="V408" s="74">
        <v>41323.160000000003</v>
      </c>
      <c r="W408" s="74">
        <v>40381.01</v>
      </c>
      <c r="X408" s="74">
        <v>40645.94</v>
      </c>
      <c r="Y408" s="74">
        <v>39566.17</v>
      </c>
      <c r="Z408" s="74">
        <v>38094.47</v>
      </c>
      <c r="AA408" s="74">
        <v>43302.31</v>
      </c>
      <c r="AB408" s="74">
        <v>45115.91</v>
      </c>
      <c r="AC408" s="74">
        <v>62918.28</v>
      </c>
      <c r="AD408" s="74">
        <v>44905.07</v>
      </c>
    </row>
    <row r="409" spans="1:30" x14ac:dyDescent="0.2">
      <c r="A409" s="72" t="s">
        <v>64</v>
      </c>
      <c r="B409" s="74">
        <v>149036.20000000001</v>
      </c>
      <c r="C409" s="74">
        <v>119121.51</v>
      </c>
      <c r="D409" s="74">
        <v>109792.18</v>
      </c>
      <c r="E409" s="74">
        <v>100221.6</v>
      </c>
      <c r="F409" s="74">
        <v>100124.02</v>
      </c>
      <c r="G409" s="74">
        <v>105640.79</v>
      </c>
      <c r="H409" s="74">
        <v>109667.3</v>
      </c>
      <c r="I409" s="74">
        <v>100221.52</v>
      </c>
      <c r="J409" s="74">
        <v>84533</v>
      </c>
      <c r="K409" s="74">
        <v>68237.42</v>
      </c>
      <c r="L409" s="74">
        <v>72817.539999999994</v>
      </c>
      <c r="M409" s="74">
        <v>76800.009999999995</v>
      </c>
      <c r="N409" s="74">
        <v>80212.27</v>
      </c>
      <c r="O409" s="74">
        <v>83386.2</v>
      </c>
      <c r="P409" s="74">
        <v>82621.47</v>
      </c>
      <c r="Q409" s="74">
        <v>79972.2</v>
      </c>
      <c r="R409" s="74">
        <v>82805.98</v>
      </c>
      <c r="S409" s="74">
        <v>86925.36</v>
      </c>
      <c r="T409" s="74">
        <v>83604.78</v>
      </c>
      <c r="U409" s="74">
        <v>64117.81</v>
      </c>
      <c r="V409" s="74">
        <v>61728.67</v>
      </c>
      <c r="W409" s="74">
        <v>68196.09</v>
      </c>
      <c r="X409" s="74">
        <v>63582.98</v>
      </c>
      <c r="Y409" s="74">
        <v>53714.57</v>
      </c>
      <c r="Z409" s="74">
        <v>53252.51</v>
      </c>
      <c r="AA409" s="74">
        <v>53950.9</v>
      </c>
      <c r="AB409" s="74">
        <v>50864</v>
      </c>
      <c r="AC409" s="74">
        <v>54552.15</v>
      </c>
      <c r="AD409" s="74">
        <v>50658.32</v>
      </c>
    </row>
    <row r="410" spans="1:30" x14ac:dyDescent="0.2">
      <c r="A410" s="72" t="s">
        <v>65</v>
      </c>
      <c r="B410" s="74">
        <v>10674.59</v>
      </c>
      <c r="C410" s="74">
        <v>11013.63</v>
      </c>
      <c r="D410" s="74">
        <v>11056.4</v>
      </c>
      <c r="E410" s="74">
        <v>11391.51</v>
      </c>
      <c r="F410" s="74">
        <v>11570.66</v>
      </c>
      <c r="G410" s="74">
        <v>12116.32</v>
      </c>
      <c r="H410" s="74">
        <v>11996.88</v>
      </c>
      <c r="I410" s="74">
        <v>12349.65</v>
      </c>
      <c r="J410" s="74">
        <v>11949.54</v>
      </c>
      <c r="K410" s="74">
        <v>11303.38</v>
      </c>
      <c r="L410" s="74">
        <v>11329.68</v>
      </c>
      <c r="M410" s="74">
        <v>11225.39</v>
      </c>
      <c r="N410" s="74">
        <v>11265.21</v>
      </c>
      <c r="O410" s="74">
        <v>9319.33</v>
      </c>
      <c r="P410" s="74">
        <v>9517.67</v>
      </c>
      <c r="Q410" s="74">
        <v>9775.56</v>
      </c>
      <c r="R410" s="74">
        <v>9976.59</v>
      </c>
      <c r="S410" s="74">
        <v>9826.2099999999991</v>
      </c>
      <c r="T410" s="74">
        <v>11925.21</v>
      </c>
      <c r="U410" s="74">
        <v>10096.18</v>
      </c>
      <c r="V410" s="74">
        <v>10206.11</v>
      </c>
      <c r="W410" s="74">
        <v>10274.14</v>
      </c>
      <c r="X410" s="74">
        <v>9799.0499999999993</v>
      </c>
      <c r="Y410" s="74">
        <v>7822.07</v>
      </c>
      <c r="Z410" s="74">
        <v>13531.43</v>
      </c>
      <c r="AA410" s="74">
        <v>13572.81</v>
      </c>
      <c r="AB410" s="74">
        <v>14524.04</v>
      </c>
      <c r="AC410" s="74">
        <v>14056.62</v>
      </c>
      <c r="AD410" s="74">
        <v>14701.12</v>
      </c>
    </row>
    <row r="411" spans="1:30" x14ac:dyDescent="0.2">
      <c r="A411" s="72" t="s">
        <v>66</v>
      </c>
      <c r="B411" s="74">
        <v>51850.79</v>
      </c>
      <c r="C411" s="74">
        <v>42948.26</v>
      </c>
      <c r="D411" s="74">
        <v>37978.83</v>
      </c>
      <c r="E411" s="74">
        <v>35602.04</v>
      </c>
      <c r="F411" s="74">
        <v>33517.69</v>
      </c>
      <c r="G411" s="74">
        <v>34460.65</v>
      </c>
      <c r="H411" s="74">
        <v>34382.33</v>
      </c>
      <c r="I411" s="74">
        <v>34666.980000000003</v>
      </c>
      <c r="J411" s="74">
        <v>33411.699999999997</v>
      </c>
      <c r="K411" s="74">
        <v>33210.559999999998</v>
      </c>
      <c r="L411" s="74">
        <v>31349.29</v>
      </c>
      <c r="M411" s="74">
        <v>34155.24</v>
      </c>
      <c r="N411" s="74">
        <v>32380.880000000001</v>
      </c>
      <c r="O411" s="74">
        <v>33165.21</v>
      </c>
      <c r="P411" s="74">
        <v>33640.410000000003</v>
      </c>
      <c r="Q411" s="74">
        <v>37129.79</v>
      </c>
      <c r="R411" s="74">
        <v>34064.17</v>
      </c>
      <c r="S411" s="74">
        <v>32876.31</v>
      </c>
      <c r="T411" s="74">
        <v>34309.660000000003</v>
      </c>
      <c r="U411" s="74">
        <v>30780.68</v>
      </c>
      <c r="V411" s="74">
        <v>32327.34</v>
      </c>
      <c r="W411" s="74">
        <v>31597.33</v>
      </c>
      <c r="X411" s="74">
        <v>28509.64</v>
      </c>
      <c r="Y411" s="74">
        <v>27439.38</v>
      </c>
      <c r="Z411" s="74">
        <v>27481.21</v>
      </c>
      <c r="AA411" s="74">
        <v>27806.81</v>
      </c>
      <c r="AB411" s="74">
        <v>28176.240000000002</v>
      </c>
      <c r="AC411" s="74">
        <v>29445.02</v>
      </c>
      <c r="AD411" s="74">
        <v>30359.360000000001</v>
      </c>
    </row>
    <row r="412" spans="1:30" x14ac:dyDescent="0.2">
      <c r="A412" s="72" t="s">
        <v>67</v>
      </c>
      <c r="B412" s="74">
        <v>38707.120000000003</v>
      </c>
      <c r="C412" s="74">
        <v>24560.07</v>
      </c>
      <c r="D412" s="74">
        <v>29729.15</v>
      </c>
      <c r="E412" s="74">
        <v>31657.79</v>
      </c>
      <c r="F412" s="74">
        <v>43692.84</v>
      </c>
      <c r="G412" s="74">
        <v>40630.089999999997</v>
      </c>
      <c r="H412" s="74">
        <v>39229.68</v>
      </c>
      <c r="I412" s="74">
        <v>41965.47</v>
      </c>
      <c r="J412" s="74">
        <v>40386.86</v>
      </c>
      <c r="K412" s="74">
        <v>37642.559999999998</v>
      </c>
      <c r="L412" s="74">
        <v>34751.269999999997</v>
      </c>
      <c r="M412" s="74">
        <v>38396.46</v>
      </c>
      <c r="N412" s="74">
        <v>39873.46</v>
      </c>
      <c r="O412" s="74">
        <v>47014.11</v>
      </c>
      <c r="P412" s="74">
        <v>42186.15</v>
      </c>
      <c r="Q412" s="74">
        <v>29361.46</v>
      </c>
      <c r="R412" s="74">
        <v>34622.620000000003</v>
      </c>
      <c r="S412" s="74">
        <v>41014.589999999997</v>
      </c>
      <c r="T412" s="74">
        <v>34179.949999999997</v>
      </c>
      <c r="U412" s="74">
        <v>18987.87</v>
      </c>
      <c r="V412" s="74">
        <v>38621.67</v>
      </c>
      <c r="W412" s="74">
        <v>30979.13</v>
      </c>
      <c r="X412" s="74">
        <v>22868.880000000001</v>
      </c>
      <c r="Y412" s="74">
        <v>29849.26</v>
      </c>
      <c r="Z412" s="74">
        <v>23485.19</v>
      </c>
      <c r="AA412" s="74">
        <v>22478.57</v>
      </c>
      <c r="AB412" s="74">
        <v>27752.78</v>
      </c>
      <c r="AC412" s="74">
        <v>24757.200000000001</v>
      </c>
      <c r="AD412" s="74">
        <v>32844.18</v>
      </c>
    </row>
    <row r="413" spans="1:30" x14ac:dyDescent="0.2">
      <c r="A413" s="72" t="s">
        <v>68</v>
      </c>
      <c r="B413" s="74">
        <v>21112.93</v>
      </c>
      <c r="C413" s="74">
        <v>22375.13</v>
      </c>
      <c r="D413" s="74">
        <v>22279.38</v>
      </c>
      <c r="E413" s="74">
        <v>26398.880000000001</v>
      </c>
      <c r="F413" s="74">
        <v>26560.51</v>
      </c>
      <c r="G413" s="74">
        <v>23092.71</v>
      </c>
      <c r="H413" s="74">
        <v>24626.12</v>
      </c>
      <c r="I413" s="74">
        <v>18834.25</v>
      </c>
      <c r="J413" s="74">
        <v>18717.03</v>
      </c>
      <c r="K413" s="74">
        <v>16496.09</v>
      </c>
      <c r="L413" s="74">
        <v>13177.79</v>
      </c>
      <c r="M413" s="74">
        <v>12909.4</v>
      </c>
      <c r="N413" s="74">
        <v>14276.46</v>
      </c>
      <c r="O413" s="74">
        <v>17317.2</v>
      </c>
      <c r="P413" s="74">
        <v>22833.82</v>
      </c>
      <c r="Q413" s="74">
        <v>19936.93</v>
      </c>
      <c r="R413" s="74">
        <v>9603.5400000000009</v>
      </c>
      <c r="S413" s="74">
        <v>10709.12</v>
      </c>
      <c r="T413" s="74">
        <v>7706.64</v>
      </c>
      <c r="U413" s="74">
        <v>3724.82</v>
      </c>
      <c r="V413" s="74">
        <v>6225.53</v>
      </c>
      <c r="W413" s="74">
        <v>3680.43</v>
      </c>
      <c r="X413" s="74">
        <v>652.48</v>
      </c>
      <c r="Y413" s="74">
        <v>980.24</v>
      </c>
      <c r="Z413" s="74">
        <v>670.3</v>
      </c>
      <c r="AA413" s="74">
        <v>-308.47000000000003</v>
      </c>
      <c r="AB413" s="74">
        <v>-3499.9</v>
      </c>
      <c r="AC413" s="74">
        <v>-2441.8200000000002</v>
      </c>
      <c r="AD413" s="74">
        <v>-1974.29</v>
      </c>
    </row>
    <row r="414" spans="1:30" x14ac:dyDescent="0.2">
      <c r="A414" s="72" t="s">
        <v>69</v>
      </c>
      <c r="B414" s="74">
        <v>595979.67000000004</v>
      </c>
      <c r="C414" s="74">
        <v>603515.02</v>
      </c>
      <c r="D414" s="74">
        <v>587216.30000000005</v>
      </c>
      <c r="E414" s="74">
        <v>572473.07999999996</v>
      </c>
      <c r="F414" s="74">
        <v>568455.63</v>
      </c>
      <c r="G414" s="74">
        <v>560019.43999999994</v>
      </c>
      <c r="H414" s="74">
        <v>580761.87</v>
      </c>
      <c r="I414" s="74">
        <v>554221.69999999995</v>
      </c>
      <c r="J414" s="74">
        <v>558650.24</v>
      </c>
      <c r="K414" s="74">
        <v>552397.11</v>
      </c>
      <c r="L414" s="74">
        <v>558764.09</v>
      </c>
      <c r="M414" s="74">
        <v>567043.55000000005</v>
      </c>
      <c r="N414" s="74">
        <v>550226.56999999995</v>
      </c>
      <c r="O414" s="74">
        <v>561503.04</v>
      </c>
      <c r="P414" s="74">
        <v>562203.09</v>
      </c>
      <c r="Q414" s="74">
        <v>558393.27</v>
      </c>
      <c r="R414" s="74">
        <v>555396.66</v>
      </c>
      <c r="S414" s="74">
        <v>546488.81000000006</v>
      </c>
      <c r="T414" s="74">
        <v>531731.56000000006</v>
      </c>
      <c r="U414" s="74">
        <v>481349.79</v>
      </c>
      <c r="V414" s="74">
        <v>498824.87</v>
      </c>
      <c r="W414" s="74">
        <v>456057.22</v>
      </c>
      <c r="X414" s="74">
        <v>474191.76</v>
      </c>
      <c r="Y414" s="74">
        <v>464152.93</v>
      </c>
      <c r="Z414" s="74">
        <v>425384.75</v>
      </c>
      <c r="AA414" s="74">
        <v>408655.48</v>
      </c>
      <c r="AB414" s="74">
        <v>385491.45</v>
      </c>
      <c r="AC414" s="74">
        <v>374183.56</v>
      </c>
      <c r="AD414" s="74">
        <v>366008.82</v>
      </c>
    </row>
    <row r="416" spans="1:30" x14ac:dyDescent="0.2">
      <c r="A416" s="72" t="s">
        <v>70</v>
      </c>
    </row>
    <row r="417" spans="1:30" x14ac:dyDescent="0.2">
      <c r="A417" s="72" t="s">
        <v>71</v>
      </c>
      <c r="B417" s="74" t="s">
        <v>72</v>
      </c>
    </row>
    <row r="419" spans="1:30" x14ac:dyDescent="0.2">
      <c r="A419" s="72" t="s">
        <v>5</v>
      </c>
      <c r="B419" s="74" t="s">
        <v>6</v>
      </c>
    </row>
    <row r="420" spans="1:30" x14ac:dyDescent="0.2">
      <c r="A420" s="72" t="s">
        <v>7</v>
      </c>
      <c r="B420" s="74" t="s">
        <v>81</v>
      </c>
    </row>
    <row r="421" spans="1:30" x14ac:dyDescent="0.2">
      <c r="A421" s="72" t="s">
        <v>9</v>
      </c>
      <c r="B421" s="74" t="s">
        <v>73</v>
      </c>
    </row>
    <row r="423" spans="1:30" x14ac:dyDescent="0.2">
      <c r="A423" s="72" t="s">
        <v>11</v>
      </c>
      <c r="B423" s="74" t="s">
        <v>12</v>
      </c>
      <c r="C423" s="74" t="s">
        <v>13</v>
      </c>
      <c r="D423" s="74" t="s">
        <v>14</v>
      </c>
      <c r="E423" s="74" t="s">
        <v>15</v>
      </c>
      <c r="F423" s="74" t="s">
        <v>16</v>
      </c>
      <c r="G423" s="74" t="s">
        <v>17</v>
      </c>
      <c r="H423" s="74" t="s">
        <v>18</v>
      </c>
      <c r="I423" s="74" t="s">
        <v>19</v>
      </c>
      <c r="J423" s="74" t="s">
        <v>20</v>
      </c>
      <c r="K423" s="74" t="s">
        <v>21</v>
      </c>
      <c r="L423" s="74" t="s">
        <v>22</v>
      </c>
      <c r="M423" s="74" t="s">
        <v>23</v>
      </c>
      <c r="N423" s="74" t="s">
        <v>24</v>
      </c>
      <c r="O423" s="74" t="s">
        <v>25</v>
      </c>
      <c r="P423" s="74" t="s">
        <v>26</v>
      </c>
      <c r="Q423" s="74" t="s">
        <v>27</v>
      </c>
      <c r="R423" s="74" t="s">
        <v>28</v>
      </c>
      <c r="S423" s="74" t="s">
        <v>29</v>
      </c>
      <c r="T423" s="74" t="s">
        <v>30</v>
      </c>
      <c r="U423" s="74" t="s">
        <v>31</v>
      </c>
      <c r="V423" s="74" t="s">
        <v>32</v>
      </c>
      <c r="W423" s="74" t="s">
        <v>33</v>
      </c>
      <c r="X423" s="74" t="s">
        <v>34</v>
      </c>
      <c r="Y423" s="74" t="s">
        <v>35</v>
      </c>
      <c r="Z423" s="74" t="s">
        <v>36</v>
      </c>
      <c r="AA423" s="74" t="s">
        <v>37</v>
      </c>
      <c r="AB423" s="74" t="s">
        <v>38</v>
      </c>
      <c r="AC423" s="74" t="s">
        <v>39</v>
      </c>
      <c r="AD423" s="74" t="s">
        <v>40</v>
      </c>
    </row>
    <row r="424" spans="1:30" x14ac:dyDescent="0.2">
      <c r="A424" s="72" t="s">
        <v>41</v>
      </c>
      <c r="B424" s="74">
        <v>4470437.21</v>
      </c>
      <c r="C424" s="74">
        <v>4417600.3600000003</v>
      </c>
      <c r="D424" s="74">
        <v>4275607.8</v>
      </c>
      <c r="E424" s="74">
        <v>4191506.9</v>
      </c>
      <c r="F424" s="74">
        <v>4173550.45</v>
      </c>
      <c r="G424" s="74">
        <v>4216498.43</v>
      </c>
      <c r="H424" s="74">
        <v>4321253.25</v>
      </c>
      <c r="I424" s="74">
        <v>4231247.18</v>
      </c>
      <c r="J424" s="74">
        <v>4227754.08</v>
      </c>
      <c r="K424" s="74">
        <v>4161909.5</v>
      </c>
      <c r="L424" s="74">
        <v>4180591.2</v>
      </c>
      <c r="M424" s="74">
        <v>4245770.1399999997</v>
      </c>
      <c r="N424" s="74">
        <v>4231491.1900000004</v>
      </c>
      <c r="O424" s="74">
        <v>4327017.84</v>
      </c>
      <c r="P424" s="74">
        <v>4338911.37</v>
      </c>
      <c r="Q424" s="74">
        <v>4316144.22</v>
      </c>
      <c r="R424" s="74">
        <v>4322147.54</v>
      </c>
      <c r="S424" s="74">
        <v>4275168.49</v>
      </c>
      <c r="T424" s="74">
        <v>4175257.24</v>
      </c>
      <c r="U424" s="74">
        <v>3834262.92</v>
      </c>
      <c r="V424" s="74">
        <v>3953615.31</v>
      </c>
      <c r="W424" s="74">
        <v>3805745.69</v>
      </c>
      <c r="X424" s="74">
        <v>3747980.27</v>
      </c>
      <c r="Y424" s="74">
        <v>3656937.22</v>
      </c>
      <c r="Z424" s="74">
        <v>3482734.33</v>
      </c>
      <c r="AA424" s="74">
        <v>3520556.32</v>
      </c>
      <c r="AB424" s="74">
        <v>3501781.95</v>
      </c>
      <c r="AC424" s="74">
        <v>3514764.05</v>
      </c>
      <c r="AD424" s="74">
        <v>3433629.28</v>
      </c>
    </row>
    <row r="425" spans="1:30" x14ac:dyDescent="0.2">
      <c r="A425" s="72" t="s">
        <v>42</v>
      </c>
      <c r="B425" s="74">
        <v>120309.34</v>
      </c>
      <c r="C425" s="74">
        <v>123382.08</v>
      </c>
      <c r="D425" s="74">
        <v>122507.84</v>
      </c>
      <c r="E425" s="74">
        <v>121444.2</v>
      </c>
      <c r="F425" s="74">
        <v>124816.9</v>
      </c>
      <c r="G425" s="74">
        <v>125956.47</v>
      </c>
      <c r="H425" s="74">
        <v>129496.58</v>
      </c>
      <c r="I425" s="74">
        <v>124001.76</v>
      </c>
      <c r="J425" s="74">
        <v>130227.11</v>
      </c>
      <c r="K425" s="74">
        <v>124718.9</v>
      </c>
      <c r="L425" s="74">
        <v>126735.3</v>
      </c>
      <c r="M425" s="74">
        <v>126084.68</v>
      </c>
      <c r="N425" s="74">
        <v>126878.58</v>
      </c>
      <c r="O425" s="74">
        <v>128275.26</v>
      </c>
      <c r="P425" s="74">
        <v>128805.29</v>
      </c>
      <c r="Q425" s="74">
        <v>125661.69</v>
      </c>
      <c r="R425" s="74">
        <v>123905.76</v>
      </c>
      <c r="S425" s="74">
        <v>120496.16</v>
      </c>
      <c r="T425" s="74">
        <v>120202.86</v>
      </c>
      <c r="U425" s="74">
        <v>107743.37</v>
      </c>
      <c r="V425" s="74">
        <v>114561.03</v>
      </c>
      <c r="W425" s="74">
        <v>105046.06</v>
      </c>
      <c r="X425" s="74">
        <v>102428.75</v>
      </c>
      <c r="Y425" s="74">
        <v>102674.4</v>
      </c>
      <c r="Z425" s="74">
        <v>96811.32</v>
      </c>
      <c r="AA425" s="74">
        <v>100981.34</v>
      </c>
      <c r="AB425" s="74">
        <v>99806.94</v>
      </c>
      <c r="AC425" s="74">
        <v>99456.28</v>
      </c>
      <c r="AD425" s="74">
        <v>100207.84</v>
      </c>
    </row>
    <row r="426" spans="1:30" x14ac:dyDescent="0.2">
      <c r="A426" s="72" t="s">
        <v>43</v>
      </c>
      <c r="B426" s="74">
        <v>76698.98</v>
      </c>
      <c r="C426" s="74">
        <v>61232.6</v>
      </c>
      <c r="D426" s="74">
        <v>57010.43</v>
      </c>
      <c r="E426" s="74">
        <v>57675.64</v>
      </c>
      <c r="F426" s="74">
        <v>56083.53</v>
      </c>
      <c r="G426" s="74">
        <v>57716.37</v>
      </c>
      <c r="H426" s="74">
        <v>58108.02</v>
      </c>
      <c r="I426" s="74">
        <v>55861.27</v>
      </c>
      <c r="J426" s="74">
        <v>53275.22</v>
      </c>
      <c r="K426" s="74">
        <v>46369.98</v>
      </c>
      <c r="L426" s="74">
        <v>45305.03</v>
      </c>
      <c r="M426" s="74">
        <v>49014.14</v>
      </c>
      <c r="N426" s="74">
        <v>46258.57</v>
      </c>
      <c r="O426" s="74">
        <v>50509.67</v>
      </c>
      <c r="P426" s="74">
        <v>49570.73</v>
      </c>
      <c r="Q426" s="74">
        <v>50656.43</v>
      </c>
      <c r="R426" s="74">
        <v>51895.22</v>
      </c>
      <c r="S426" s="74">
        <v>55740.84</v>
      </c>
      <c r="T426" s="74">
        <v>54079.56</v>
      </c>
      <c r="U426" s="74">
        <v>45773.77</v>
      </c>
      <c r="V426" s="74">
        <v>47862.93</v>
      </c>
      <c r="W426" s="74">
        <v>53178.04</v>
      </c>
      <c r="X426" s="74">
        <v>48349.01</v>
      </c>
      <c r="Y426" s="74">
        <v>42649.51</v>
      </c>
      <c r="Z426" s="74">
        <v>45169.33</v>
      </c>
      <c r="AA426" s="74">
        <v>48194.28</v>
      </c>
      <c r="AB426" s="74">
        <v>45353.72</v>
      </c>
      <c r="AC426" s="74">
        <v>47505.16</v>
      </c>
      <c r="AD426" s="74">
        <v>43551.6</v>
      </c>
    </row>
    <row r="427" spans="1:30" x14ac:dyDescent="0.2">
      <c r="A427" s="72" t="s">
        <v>44</v>
      </c>
      <c r="B427" s="74">
        <v>166068.82</v>
      </c>
      <c r="C427" s="74">
        <v>150554.85</v>
      </c>
      <c r="D427" s="74">
        <v>146187.69</v>
      </c>
      <c r="E427" s="74">
        <v>140174.06</v>
      </c>
      <c r="F427" s="74">
        <v>133855.76999999999</v>
      </c>
      <c r="G427" s="74">
        <v>133045.64000000001</v>
      </c>
      <c r="H427" s="74">
        <v>136366.57999999999</v>
      </c>
      <c r="I427" s="74">
        <v>132109.9</v>
      </c>
      <c r="J427" s="74">
        <v>126650</v>
      </c>
      <c r="K427" s="74">
        <v>117863.55</v>
      </c>
      <c r="L427" s="74">
        <v>128241.48</v>
      </c>
      <c r="M427" s="74">
        <v>128088.38</v>
      </c>
      <c r="N427" s="74">
        <v>124971.11</v>
      </c>
      <c r="O427" s="74">
        <v>128442.59</v>
      </c>
      <c r="P427" s="74">
        <v>129132.68</v>
      </c>
      <c r="Q427" s="74">
        <v>126738.4</v>
      </c>
      <c r="R427" s="74">
        <v>127560.08</v>
      </c>
      <c r="S427" s="74">
        <v>129326.79</v>
      </c>
      <c r="T427" s="74">
        <v>123981.42</v>
      </c>
      <c r="U427" s="74">
        <v>116164.18</v>
      </c>
      <c r="V427" s="74">
        <v>118478.65</v>
      </c>
      <c r="W427" s="74">
        <v>116018.37</v>
      </c>
      <c r="X427" s="74">
        <v>111870.58</v>
      </c>
      <c r="Y427" s="74">
        <v>107242.3</v>
      </c>
      <c r="Z427" s="74">
        <v>104860.3</v>
      </c>
      <c r="AA427" s="74">
        <v>105604.43</v>
      </c>
      <c r="AB427" s="74">
        <v>107390.22</v>
      </c>
      <c r="AC427" s="74">
        <v>106359.74</v>
      </c>
      <c r="AD427" s="74">
        <v>105101.04</v>
      </c>
    </row>
    <row r="428" spans="1:30" x14ac:dyDescent="0.2">
      <c r="A428" s="72" t="s">
        <v>45</v>
      </c>
      <c r="B428" s="74">
        <v>54685.99</v>
      </c>
      <c r="C428" s="74">
        <v>65350.67</v>
      </c>
      <c r="D428" s="74">
        <v>59511.199999999997</v>
      </c>
      <c r="E428" s="74">
        <v>61738.27</v>
      </c>
      <c r="F428" s="74">
        <v>65755.22</v>
      </c>
      <c r="G428" s="74">
        <v>62646.61</v>
      </c>
      <c r="H428" s="74">
        <v>75885.41</v>
      </c>
      <c r="I428" s="74">
        <v>66411.360000000001</v>
      </c>
      <c r="J428" s="74">
        <v>62144.9</v>
      </c>
      <c r="K428" s="74">
        <v>59502.23</v>
      </c>
      <c r="L428" s="74">
        <v>55105.62</v>
      </c>
      <c r="M428" s="74">
        <v>56668.98</v>
      </c>
      <c r="N428" s="74">
        <v>56285.41</v>
      </c>
      <c r="O428" s="74">
        <v>61349.75</v>
      </c>
      <c r="P428" s="74">
        <v>55764.79</v>
      </c>
      <c r="Q428" s="74">
        <v>52164.86</v>
      </c>
      <c r="R428" s="74">
        <v>60045.68</v>
      </c>
      <c r="S428" s="74">
        <v>55229.4</v>
      </c>
      <c r="T428" s="74">
        <v>51783.19</v>
      </c>
      <c r="U428" s="74">
        <v>49319.39</v>
      </c>
      <c r="V428" s="74">
        <v>49634.31</v>
      </c>
      <c r="W428" s="74">
        <v>44612.97</v>
      </c>
      <c r="X428" s="74">
        <v>40201.56</v>
      </c>
      <c r="Y428" s="74">
        <v>42081.599999999999</v>
      </c>
      <c r="Z428" s="74">
        <v>37849.49</v>
      </c>
      <c r="AA428" s="74">
        <v>35490.35</v>
      </c>
      <c r="AB428" s="74">
        <v>37286.639999999999</v>
      </c>
      <c r="AC428" s="74">
        <v>35015.03</v>
      </c>
      <c r="AD428" s="74">
        <v>34932.480000000003</v>
      </c>
    </row>
    <row r="429" spans="1:30" x14ac:dyDescent="0.2">
      <c r="A429" s="72" t="s">
        <v>46</v>
      </c>
      <c r="B429" s="74">
        <v>1052348.54</v>
      </c>
      <c r="C429" s="74">
        <v>1014199.72</v>
      </c>
      <c r="D429" s="74">
        <v>965889.81</v>
      </c>
      <c r="E429" s="74">
        <v>956233.11</v>
      </c>
      <c r="F429" s="74">
        <v>939630.28</v>
      </c>
      <c r="G429" s="74">
        <v>939176.7</v>
      </c>
      <c r="H429" s="74">
        <v>959124.13</v>
      </c>
      <c r="I429" s="74">
        <v>931230.07</v>
      </c>
      <c r="J429" s="74">
        <v>923275.91</v>
      </c>
      <c r="K429" s="74">
        <v>895642.93</v>
      </c>
      <c r="L429" s="74">
        <v>899780.2</v>
      </c>
      <c r="M429" s="74">
        <v>916366.14</v>
      </c>
      <c r="N429" s="74">
        <v>899821.05</v>
      </c>
      <c r="O429" s="74">
        <v>900866.41</v>
      </c>
      <c r="P429" s="74">
        <v>886965.97</v>
      </c>
      <c r="Q429" s="74">
        <v>866388.55</v>
      </c>
      <c r="R429" s="74">
        <v>877997.39</v>
      </c>
      <c r="S429" s="74">
        <v>851383.3</v>
      </c>
      <c r="T429" s="74">
        <v>854706.33</v>
      </c>
      <c r="U429" s="74">
        <v>790195.72</v>
      </c>
      <c r="V429" s="74">
        <v>832669.74</v>
      </c>
      <c r="W429" s="74">
        <v>809426.95</v>
      </c>
      <c r="X429" s="74">
        <v>813893.12</v>
      </c>
      <c r="Y429" s="74">
        <v>831316.28</v>
      </c>
      <c r="Z429" s="74">
        <v>792684.87</v>
      </c>
      <c r="AA429" s="74">
        <v>795816.36</v>
      </c>
      <c r="AB429" s="74">
        <v>800510.29</v>
      </c>
      <c r="AC429" s="74">
        <v>786654.55</v>
      </c>
      <c r="AD429" s="74">
        <v>755362.34</v>
      </c>
    </row>
    <row r="430" spans="1:30" x14ac:dyDescent="0.2">
      <c r="A430" s="72" t="s">
        <v>47</v>
      </c>
      <c r="B430" s="74">
        <v>36907.24</v>
      </c>
      <c r="C430" s="74">
        <v>33901.769999999997</v>
      </c>
      <c r="D430" s="74">
        <v>24370.46</v>
      </c>
      <c r="E430" s="74">
        <v>18910.36</v>
      </c>
      <c r="F430" s="74">
        <v>19734.05</v>
      </c>
      <c r="G430" s="74">
        <v>18048.830000000002</v>
      </c>
      <c r="H430" s="74">
        <v>18759.52</v>
      </c>
      <c r="I430" s="74">
        <v>18317.28</v>
      </c>
      <c r="J430" s="74">
        <v>16817.25</v>
      </c>
      <c r="K430" s="74">
        <v>15653.35</v>
      </c>
      <c r="L430" s="74">
        <v>15244.19</v>
      </c>
      <c r="M430" s="74">
        <v>15576.73</v>
      </c>
      <c r="N430" s="74">
        <v>15090.49</v>
      </c>
      <c r="O430" s="74">
        <v>16937.23</v>
      </c>
      <c r="P430" s="74">
        <v>17201.009999999998</v>
      </c>
      <c r="Q430" s="74">
        <v>16921.62</v>
      </c>
      <c r="R430" s="74">
        <v>16208.81</v>
      </c>
      <c r="S430" s="74">
        <v>19838.560000000001</v>
      </c>
      <c r="T430" s="74">
        <v>17668.12</v>
      </c>
      <c r="U430" s="74">
        <v>14339.01</v>
      </c>
      <c r="V430" s="74">
        <v>18784.96</v>
      </c>
      <c r="W430" s="74">
        <v>18855.12</v>
      </c>
      <c r="X430" s="74">
        <v>17684.98</v>
      </c>
      <c r="Y430" s="74">
        <v>19551.95</v>
      </c>
      <c r="Z430" s="74">
        <v>18755.95</v>
      </c>
      <c r="AA430" s="74">
        <v>15813.4</v>
      </c>
      <c r="AB430" s="74">
        <v>17377.650000000001</v>
      </c>
      <c r="AC430" s="74">
        <v>18635.87</v>
      </c>
      <c r="AD430" s="74">
        <v>17710.95</v>
      </c>
    </row>
    <row r="431" spans="1:30" x14ac:dyDescent="0.2">
      <c r="A431" s="72" t="s">
        <v>48</v>
      </c>
      <c r="B431" s="74">
        <v>32944.33</v>
      </c>
      <c r="C431" s="74">
        <v>33674.01</v>
      </c>
      <c r="D431" s="74">
        <v>33494.93</v>
      </c>
      <c r="E431" s="74">
        <v>33716.18</v>
      </c>
      <c r="F431" s="74">
        <v>34838.15</v>
      </c>
      <c r="G431" s="74">
        <v>35852.67</v>
      </c>
      <c r="H431" s="74">
        <v>37469.15</v>
      </c>
      <c r="I431" s="74">
        <v>38805.24</v>
      </c>
      <c r="J431" s="74">
        <v>40708.85</v>
      </c>
      <c r="K431" s="74">
        <v>42440.08</v>
      </c>
      <c r="L431" s="74">
        <v>45249</v>
      </c>
      <c r="M431" s="74">
        <v>47607.42</v>
      </c>
      <c r="N431" s="74">
        <v>46081.98</v>
      </c>
      <c r="O431" s="74">
        <v>45683.97</v>
      </c>
      <c r="P431" s="74">
        <v>46166.93</v>
      </c>
      <c r="Q431" s="74">
        <v>48155.54</v>
      </c>
      <c r="R431" s="74">
        <v>47603.94</v>
      </c>
      <c r="S431" s="74">
        <v>47665.13</v>
      </c>
      <c r="T431" s="74">
        <v>47366.25</v>
      </c>
      <c r="U431" s="74">
        <v>42179.54</v>
      </c>
      <c r="V431" s="74">
        <v>41747.93</v>
      </c>
      <c r="W431" s="74">
        <v>38052.22</v>
      </c>
      <c r="X431" s="74">
        <v>38209.589999999997</v>
      </c>
      <c r="Y431" s="74">
        <v>37235.300000000003</v>
      </c>
      <c r="Z431" s="74">
        <v>36785.33</v>
      </c>
      <c r="AA431" s="74">
        <v>38545.33</v>
      </c>
      <c r="AB431" s="74">
        <v>40029.839999999997</v>
      </c>
      <c r="AC431" s="74">
        <v>38910.19</v>
      </c>
      <c r="AD431" s="74">
        <v>38803.39</v>
      </c>
    </row>
    <row r="432" spans="1:30" x14ac:dyDescent="0.2">
      <c r="A432" s="72" t="s">
        <v>49</v>
      </c>
      <c r="B432" s="74">
        <v>83425.55</v>
      </c>
      <c r="C432" s="74">
        <v>83401.119999999995</v>
      </c>
      <c r="D432" s="74">
        <v>84982.71</v>
      </c>
      <c r="E432" s="74">
        <v>84296.37</v>
      </c>
      <c r="F432" s="74">
        <v>86442.18</v>
      </c>
      <c r="G432" s="74">
        <v>86979.1</v>
      </c>
      <c r="H432" s="74">
        <v>89132.01</v>
      </c>
      <c r="I432" s="74">
        <v>93820.93</v>
      </c>
      <c r="J432" s="74">
        <v>98641.5</v>
      </c>
      <c r="K432" s="74">
        <v>97958.38</v>
      </c>
      <c r="L432" s="74">
        <v>102999.03</v>
      </c>
      <c r="M432" s="74">
        <v>105385.7</v>
      </c>
      <c r="N432" s="74">
        <v>105020.96</v>
      </c>
      <c r="O432" s="74">
        <v>109089.75</v>
      </c>
      <c r="P432" s="74">
        <v>109546.75</v>
      </c>
      <c r="Q432" s="74">
        <v>113930.97</v>
      </c>
      <c r="R432" s="74">
        <v>112472.44</v>
      </c>
      <c r="S432" s="74">
        <v>114592.34</v>
      </c>
      <c r="T432" s="74">
        <v>111125.24</v>
      </c>
      <c r="U432" s="74">
        <v>104354.75</v>
      </c>
      <c r="V432" s="74">
        <v>97361.5</v>
      </c>
      <c r="W432" s="74">
        <v>94549.58</v>
      </c>
      <c r="X432" s="74">
        <v>91430.1</v>
      </c>
      <c r="Y432" s="74">
        <v>81735.05</v>
      </c>
      <c r="Z432" s="74">
        <v>78659.8</v>
      </c>
      <c r="AA432" s="74">
        <v>74957.899999999994</v>
      </c>
      <c r="AB432" s="74">
        <v>71368.36</v>
      </c>
      <c r="AC432" s="74">
        <v>74852.850000000006</v>
      </c>
      <c r="AD432" s="74">
        <v>71797.87</v>
      </c>
    </row>
    <row r="433" spans="1:30" x14ac:dyDescent="0.2">
      <c r="A433" s="72" t="s">
        <v>50</v>
      </c>
      <c r="B433" s="74">
        <v>231213.56</v>
      </c>
      <c r="C433" s="74">
        <v>240953.02</v>
      </c>
      <c r="D433" s="74">
        <v>249813.19</v>
      </c>
      <c r="E433" s="74">
        <v>241195.18</v>
      </c>
      <c r="F433" s="74">
        <v>253661.39</v>
      </c>
      <c r="G433" s="74">
        <v>267416.71999999997</v>
      </c>
      <c r="H433" s="74">
        <v>254795.33</v>
      </c>
      <c r="I433" s="74">
        <v>267306.44</v>
      </c>
      <c r="J433" s="74">
        <v>276021.58</v>
      </c>
      <c r="K433" s="74">
        <v>299498.67</v>
      </c>
      <c r="L433" s="74">
        <v>311267.05</v>
      </c>
      <c r="M433" s="74">
        <v>313119.84000000003</v>
      </c>
      <c r="N433" s="74">
        <v>333379.52</v>
      </c>
      <c r="O433" s="74">
        <v>337588.93</v>
      </c>
      <c r="P433" s="74">
        <v>354485.58</v>
      </c>
      <c r="Q433" s="74">
        <v>369492.12</v>
      </c>
      <c r="R433" s="74">
        <v>360578.6</v>
      </c>
      <c r="S433" s="74">
        <v>368432.7</v>
      </c>
      <c r="T433" s="74">
        <v>336624.21</v>
      </c>
      <c r="U433" s="74">
        <v>297241.18</v>
      </c>
      <c r="V433" s="74">
        <v>283724.99</v>
      </c>
      <c r="W433" s="74">
        <v>284543.84999999998</v>
      </c>
      <c r="X433" s="74">
        <v>278850.69</v>
      </c>
      <c r="Y433" s="74">
        <v>252763.82</v>
      </c>
      <c r="Z433" s="74">
        <v>255100.21</v>
      </c>
      <c r="AA433" s="74">
        <v>271687.34999999998</v>
      </c>
      <c r="AB433" s="74">
        <v>260759.56</v>
      </c>
      <c r="AC433" s="74">
        <v>274671.26</v>
      </c>
      <c r="AD433" s="74">
        <v>269654.25</v>
      </c>
    </row>
    <row r="434" spans="1:30" x14ac:dyDescent="0.2">
      <c r="A434" s="72" t="s">
        <v>51</v>
      </c>
      <c r="B434" s="74">
        <v>400777.04</v>
      </c>
      <c r="C434" s="74">
        <v>426291.67</v>
      </c>
      <c r="D434" s="74">
        <v>415503.11</v>
      </c>
      <c r="E434" s="74">
        <v>394779.7</v>
      </c>
      <c r="F434" s="74">
        <v>390474.11</v>
      </c>
      <c r="G434" s="74">
        <v>397107.85</v>
      </c>
      <c r="H434" s="74">
        <v>412859.37</v>
      </c>
      <c r="I434" s="74">
        <v>405849.94</v>
      </c>
      <c r="J434" s="74">
        <v>425078.46</v>
      </c>
      <c r="K434" s="74">
        <v>421319.18</v>
      </c>
      <c r="L434" s="74">
        <v>415849.48</v>
      </c>
      <c r="M434" s="74">
        <v>420446.98</v>
      </c>
      <c r="N434" s="74">
        <v>415470.95</v>
      </c>
      <c r="O434" s="74">
        <v>422275.96</v>
      </c>
      <c r="P434" s="74">
        <v>423267.81</v>
      </c>
      <c r="Q434" s="74">
        <v>426412.46</v>
      </c>
      <c r="R434" s="74">
        <v>415640.85</v>
      </c>
      <c r="S434" s="74">
        <v>404836.42</v>
      </c>
      <c r="T434" s="74">
        <v>397370.41</v>
      </c>
      <c r="U434" s="74">
        <v>381251.07</v>
      </c>
      <c r="V434" s="74">
        <v>389058.83</v>
      </c>
      <c r="W434" s="74">
        <v>362198.41</v>
      </c>
      <c r="X434" s="74">
        <v>363459.85</v>
      </c>
      <c r="Y434" s="74">
        <v>365464.96</v>
      </c>
      <c r="Z434" s="74">
        <v>333576.59999999998</v>
      </c>
      <c r="AA434" s="74">
        <v>338200.94</v>
      </c>
      <c r="AB434" s="74">
        <v>340725.83</v>
      </c>
      <c r="AC434" s="74">
        <v>345738.38</v>
      </c>
      <c r="AD434" s="74">
        <v>331542.58</v>
      </c>
    </row>
    <row r="435" spans="1:30" x14ac:dyDescent="0.2">
      <c r="A435" s="72" t="s">
        <v>52</v>
      </c>
      <c r="B435" s="74">
        <v>23329.25</v>
      </c>
      <c r="C435" s="74">
        <v>17182.3</v>
      </c>
      <c r="D435" s="74">
        <v>16506.080000000002</v>
      </c>
      <c r="E435" s="74">
        <v>16959.78</v>
      </c>
      <c r="F435" s="74">
        <v>16214.22</v>
      </c>
      <c r="G435" s="74">
        <v>16926.34</v>
      </c>
      <c r="H435" s="74">
        <v>17515.27</v>
      </c>
      <c r="I435" s="74">
        <v>18575.88</v>
      </c>
      <c r="J435" s="74">
        <v>19278.900000000001</v>
      </c>
      <c r="K435" s="74">
        <v>20115.46</v>
      </c>
      <c r="L435" s="74">
        <v>19694.45</v>
      </c>
      <c r="M435" s="74">
        <v>20806.740000000002</v>
      </c>
      <c r="N435" s="74">
        <v>21912.74</v>
      </c>
      <c r="O435" s="74">
        <v>23268.21</v>
      </c>
      <c r="P435" s="74">
        <v>22916.83</v>
      </c>
      <c r="Q435" s="74">
        <v>23330.1</v>
      </c>
      <c r="R435" s="74">
        <v>23529.45</v>
      </c>
      <c r="S435" s="74">
        <v>24843.81</v>
      </c>
      <c r="T435" s="74">
        <v>23628.58</v>
      </c>
      <c r="U435" s="74">
        <v>21837.8</v>
      </c>
      <c r="V435" s="74">
        <v>21050.86</v>
      </c>
      <c r="W435" s="74">
        <v>20682.439999999999</v>
      </c>
      <c r="X435" s="74">
        <v>19114.78</v>
      </c>
      <c r="Y435" s="74">
        <v>18454.62</v>
      </c>
      <c r="Z435" s="74">
        <v>17704.990000000002</v>
      </c>
      <c r="AA435" s="74">
        <v>17840.75</v>
      </c>
      <c r="AB435" s="74">
        <v>18105.04</v>
      </c>
      <c r="AC435" s="74">
        <v>18737.689999999999</v>
      </c>
      <c r="AD435" s="74">
        <v>17718.650000000001</v>
      </c>
    </row>
    <row r="436" spans="1:30" x14ac:dyDescent="0.2">
      <c r="A436" s="72" t="s">
        <v>53</v>
      </c>
      <c r="B436" s="74">
        <v>438008.8</v>
      </c>
      <c r="C436" s="74">
        <v>437538.6</v>
      </c>
      <c r="D436" s="74">
        <v>437829.8</v>
      </c>
      <c r="E436" s="74">
        <v>430179.96</v>
      </c>
      <c r="F436" s="74">
        <v>424581.72</v>
      </c>
      <c r="G436" s="74">
        <v>448332.91</v>
      </c>
      <c r="H436" s="74">
        <v>442277.41</v>
      </c>
      <c r="I436" s="74">
        <v>448044.94</v>
      </c>
      <c r="J436" s="74">
        <v>460049.2</v>
      </c>
      <c r="K436" s="74">
        <v>464548.48</v>
      </c>
      <c r="L436" s="74">
        <v>468442.09</v>
      </c>
      <c r="M436" s="74">
        <v>468642.86</v>
      </c>
      <c r="N436" s="74">
        <v>476251.24</v>
      </c>
      <c r="O436" s="74">
        <v>494183.29</v>
      </c>
      <c r="P436" s="74">
        <v>499619.39</v>
      </c>
      <c r="Q436" s="74">
        <v>500005.68</v>
      </c>
      <c r="R436" s="74">
        <v>495124.2</v>
      </c>
      <c r="S436" s="74">
        <v>487693.31</v>
      </c>
      <c r="T436" s="74">
        <v>476229.97</v>
      </c>
      <c r="U436" s="74">
        <v>422624.19</v>
      </c>
      <c r="V436" s="74">
        <v>433688.02</v>
      </c>
      <c r="W436" s="74">
        <v>422039.48</v>
      </c>
      <c r="X436" s="74">
        <v>401554.71</v>
      </c>
      <c r="Y436" s="74">
        <v>367568.71</v>
      </c>
      <c r="Z436" s="74">
        <v>347860.8</v>
      </c>
      <c r="AA436" s="74">
        <v>360088.18</v>
      </c>
      <c r="AB436" s="74">
        <v>356556.2</v>
      </c>
      <c r="AC436" s="74">
        <v>351473.93</v>
      </c>
      <c r="AD436" s="74">
        <v>348085.03</v>
      </c>
    </row>
    <row r="437" spans="1:30" x14ac:dyDescent="0.2">
      <c r="A437" s="72" t="s">
        <v>54</v>
      </c>
      <c r="B437" s="74">
        <v>4656.93</v>
      </c>
      <c r="C437" s="74">
        <v>5146.6499999999996</v>
      </c>
      <c r="D437" s="74">
        <v>5522.95</v>
      </c>
      <c r="E437" s="74">
        <v>5767.02</v>
      </c>
      <c r="F437" s="74">
        <v>6011.16</v>
      </c>
      <c r="G437" s="74">
        <v>5882.31</v>
      </c>
      <c r="H437" s="74">
        <v>6233.28</v>
      </c>
      <c r="I437" s="74">
        <v>6321.08</v>
      </c>
      <c r="J437" s="74">
        <v>6614.7</v>
      </c>
      <c r="K437" s="74">
        <v>6882.52</v>
      </c>
      <c r="L437" s="74">
        <v>7145.94</v>
      </c>
      <c r="M437" s="74">
        <v>7021.47</v>
      </c>
      <c r="N437" s="74">
        <v>7210.84</v>
      </c>
      <c r="O437" s="74">
        <v>7605.61</v>
      </c>
      <c r="P437" s="74">
        <v>7841</v>
      </c>
      <c r="Q437" s="74">
        <v>8031.36</v>
      </c>
      <c r="R437" s="74">
        <v>8223.24</v>
      </c>
      <c r="S437" s="74">
        <v>8538.98</v>
      </c>
      <c r="T437" s="74">
        <v>8707.32</v>
      </c>
      <c r="U437" s="74">
        <v>8453.86</v>
      </c>
      <c r="V437" s="74">
        <v>8089.08</v>
      </c>
      <c r="W437" s="74">
        <v>7767</v>
      </c>
      <c r="X437" s="74">
        <v>7234.95</v>
      </c>
      <c r="Y437" s="74">
        <v>6554.42</v>
      </c>
      <c r="Z437" s="74">
        <v>6934.64</v>
      </c>
      <c r="AA437" s="74">
        <v>6960.17</v>
      </c>
      <c r="AB437" s="74">
        <v>7368.27</v>
      </c>
      <c r="AC437" s="74">
        <v>7517.66</v>
      </c>
      <c r="AD437" s="74">
        <v>7333.75</v>
      </c>
    </row>
    <row r="438" spans="1:30" x14ac:dyDescent="0.2">
      <c r="A438" s="72" t="s">
        <v>55</v>
      </c>
      <c r="B438" s="74">
        <v>19544.62</v>
      </c>
      <c r="C438" s="74">
        <v>17821.580000000002</v>
      </c>
      <c r="D438" s="74">
        <v>14115.5</v>
      </c>
      <c r="E438" s="74">
        <v>11852.28</v>
      </c>
      <c r="F438" s="74">
        <v>10329.76</v>
      </c>
      <c r="G438" s="74">
        <v>9122.31</v>
      </c>
      <c r="H438" s="74">
        <v>9201</v>
      </c>
      <c r="I438" s="74">
        <v>8674.7999999999993</v>
      </c>
      <c r="J438" s="74">
        <v>8308.0499999999993</v>
      </c>
      <c r="K438" s="74">
        <v>7722.56</v>
      </c>
      <c r="L438" s="74">
        <v>7089.38</v>
      </c>
      <c r="M438" s="74">
        <v>7498.4</v>
      </c>
      <c r="N438" s="74">
        <v>7527.43</v>
      </c>
      <c r="O438" s="74">
        <v>7742.37</v>
      </c>
      <c r="P438" s="74">
        <v>7747.06</v>
      </c>
      <c r="Q438" s="74">
        <v>7828.04</v>
      </c>
      <c r="R438" s="74">
        <v>8322.25</v>
      </c>
      <c r="S438" s="74">
        <v>8650.2199999999993</v>
      </c>
      <c r="T438" s="74">
        <v>8210.67</v>
      </c>
      <c r="U438" s="74">
        <v>7468.88</v>
      </c>
      <c r="V438" s="74">
        <v>8565.2000000000007</v>
      </c>
      <c r="W438" s="74">
        <v>7816.35</v>
      </c>
      <c r="X438" s="74">
        <v>7527.85</v>
      </c>
      <c r="Y438" s="74">
        <v>7397.54</v>
      </c>
      <c r="Z438" s="74">
        <v>7203.24</v>
      </c>
      <c r="AA438" s="74">
        <v>7289.76</v>
      </c>
      <c r="AB438" s="74">
        <v>7238.54</v>
      </c>
      <c r="AC438" s="74">
        <v>7241.91</v>
      </c>
      <c r="AD438" s="74">
        <v>7871.09</v>
      </c>
    </row>
    <row r="439" spans="1:30" x14ac:dyDescent="0.2">
      <c r="A439" s="72" t="s">
        <v>56</v>
      </c>
      <c r="B439" s="74">
        <v>35771.82</v>
      </c>
      <c r="C439" s="74">
        <v>37851.589999999997</v>
      </c>
      <c r="D439" s="74">
        <v>21200.58</v>
      </c>
      <c r="E439" s="74">
        <v>16348.05</v>
      </c>
      <c r="F439" s="74">
        <v>15788.27</v>
      </c>
      <c r="G439" s="74">
        <v>15084.48</v>
      </c>
      <c r="H439" s="74">
        <v>15757.63</v>
      </c>
      <c r="I439" s="74">
        <v>15182.21</v>
      </c>
      <c r="J439" s="74">
        <v>16039.7</v>
      </c>
      <c r="K439" s="74">
        <v>13476.96</v>
      </c>
      <c r="L439" s="74">
        <v>11873.92</v>
      </c>
      <c r="M439" s="74">
        <v>12621.37</v>
      </c>
      <c r="N439" s="74">
        <v>12690.01</v>
      </c>
      <c r="O439" s="74">
        <v>12679.87</v>
      </c>
      <c r="P439" s="74">
        <v>13272.34</v>
      </c>
      <c r="Q439" s="74">
        <v>14091.08</v>
      </c>
      <c r="R439" s="74">
        <v>14408.01</v>
      </c>
      <c r="S439" s="74">
        <v>15797.79</v>
      </c>
      <c r="T439" s="74">
        <v>15179.16</v>
      </c>
      <c r="U439" s="74">
        <v>13022.77</v>
      </c>
      <c r="V439" s="74">
        <v>13926.74</v>
      </c>
      <c r="W439" s="74">
        <v>14271.08</v>
      </c>
      <c r="X439" s="74">
        <v>14330.83</v>
      </c>
      <c r="Y439" s="74">
        <v>13340.27</v>
      </c>
      <c r="Z439" s="74">
        <v>13087.47</v>
      </c>
      <c r="AA439" s="74">
        <v>13297.14</v>
      </c>
      <c r="AB439" s="74">
        <v>13327.51</v>
      </c>
      <c r="AC439" s="74">
        <v>13545.85</v>
      </c>
      <c r="AD439" s="74">
        <v>13669.49</v>
      </c>
    </row>
    <row r="440" spans="1:30" x14ac:dyDescent="0.2">
      <c r="A440" s="72" t="s">
        <v>57</v>
      </c>
      <c r="B440" s="74">
        <v>11847.64</v>
      </c>
      <c r="C440" s="74">
        <v>12465.79</v>
      </c>
      <c r="D440" s="74">
        <v>12232.16</v>
      </c>
      <c r="E440" s="74">
        <v>12372.81</v>
      </c>
      <c r="F440" s="74">
        <v>11563.93</v>
      </c>
      <c r="G440" s="74">
        <v>9170.2999999999993</v>
      </c>
      <c r="H440" s="74">
        <v>9219.91</v>
      </c>
      <c r="I440" s="74">
        <v>8573.11</v>
      </c>
      <c r="J440" s="74">
        <v>7695.07</v>
      </c>
      <c r="K440" s="74">
        <v>8147.98</v>
      </c>
      <c r="L440" s="74">
        <v>8731.57</v>
      </c>
      <c r="M440" s="74">
        <v>9226.3700000000008</v>
      </c>
      <c r="N440" s="74">
        <v>10003.049999999999</v>
      </c>
      <c r="O440" s="74">
        <v>10476.02</v>
      </c>
      <c r="P440" s="74">
        <v>11844.31</v>
      </c>
      <c r="Q440" s="74">
        <v>12105.45</v>
      </c>
      <c r="R440" s="74">
        <v>11936.28</v>
      </c>
      <c r="S440" s="74">
        <v>11333.58</v>
      </c>
      <c r="T440" s="74">
        <v>11195.25</v>
      </c>
      <c r="U440" s="74">
        <v>10647.82</v>
      </c>
      <c r="V440" s="74">
        <v>11219.29</v>
      </c>
      <c r="W440" s="74">
        <v>11114.55</v>
      </c>
      <c r="X440" s="74">
        <v>10851.4</v>
      </c>
      <c r="Y440" s="74">
        <v>10303.870000000001</v>
      </c>
      <c r="Z440" s="74">
        <v>9825.2199999999993</v>
      </c>
      <c r="AA440" s="74">
        <v>9333.17</v>
      </c>
      <c r="AB440" s="74">
        <v>9080.25</v>
      </c>
      <c r="AC440" s="74">
        <v>9250.4</v>
      </c>
      <c r="AD440" s="74">
        <v>9568.52</v>
      </c>
    </row>
    <row r="441" spans="1:30" x14ac:dyDescent="0.2">
      <c r="A441" s="72" t="s">
        <v>58</v>
      </c>
      <c r="B441" s="74">
        <v>73464.850000000006</v>
      </c>
      <c r="C441" s="74">
        <v>69784.52</v>
      </c>
      <c r="D441" s="74">
        <v>62415.94</v>
      </c>
      <c r="E441" s="74">
        <v>63632.76</v>
      </c>
      <c r="F441" s="74">
        <v>61973.51</v>
      </c>
      <c r="G441" s="74">
        <v>61690.77</v>
      </c>
      <c r="H441" s="74">
        <v>63257.52</v>
      </c>
      <c r="I441" s="74">
        <v>61813.14</v>
      </c>
      <c r="J441" s="74">
        <v>61415</v>
      </c>
      <c r="K441" s="74">
        <v>61911.6</v>
      </c>
      <c r="L441" s="74">
        <v>58608.27</v>
      </c>
      <c r="M441" s="74">
        <v>60238.8</v>
      </c>
      <c r="N441" s="74">
        <v>59197</v>
      </c>
      <c r="O441" s="74">
        <v>61981.47</v>
      </c>
      <c r="P441" s="74">
        <v>60489.919999999998</v>
      </c>
      <c r="Q441" s="74">
        <v>60606.53</v>
      </c>
      <c r="R441" s="74">
        <v>59915.38</v>
      </c>
      <c r="S441" s="74">
        <v>58688.63</v>
      </c>
      <c r="T441" s="74">
        <v>57530.82</v>
      </c>
      <c r="U441" s="74">
        <v>51774.97</v>
      </c>
      <c r="V441" s="74">
        <v>52123.68</v>
      </c>
      <c r="W441" s="74">
        <v>50322.15</v>
      </c>
      <c r="X441" s="74">
        <v>46776.68</v>
      </c>
      <c r="Y441" s="74">
        <v>43704.81</v>
      </c>
      <c r="Z441" s="74">
        <v>43862.71</v>
      </c>
      <c r="AA441" s="74">
        <v>46627.61</v>
      </c>
      <c r="AB441" s="74">
        <v>47395.71</v>
      </c>
      <c r="AC441" s="74">
        <v>49684.85</v>
      </c>
      <c r="AD441" s="74">
        <v>49628.49</v>
      </c>
    </row>
    <row r="442" spans="1:30" x14ac:dyDescent="0.2">
      <c r="A442" s="72" t="s">
        <v>59</v>
      </c>
      <c r="B442" s="74">
        <v>2408.46</v>
      </c>
      <c r="C442" s="74">
        <v>2255.39</v>
      </c>
      <c r="D442" s="74">
        <v>2314.9</v>
      </c>
      <c r="E442" s="74">
        <v>2891.13</v>
      </c>
      <c r="F442" s="74">
        <v>2669.72</v>
      </c>
      <c r="G442" s="74">
        <v>2460.27</v>
      </c>
      <c r="H442" s="74">
        <v>2578.4499999999998</v>
      </c>
      <c r="I442" s="74">
        <v>2586.19</v>
      </c>
      <c r="J442" s="74">
        <v>2545.13</v>
      </c>
      <c r="K442" s="74">
        <v>2627.59</v>
      </c>
      <c r="L442" s="74">
        <v>2545.52</v>
      </c>
      <c r="M442" s="74">
        <v>2665.17</v>
      </c>
      <c r="N442" s="74">
        <v>2707.48</v>
      </c>
      <c r="O442" s="74">
        <v>2979.28</v>
      </c>
      <c r="P442" s="74">
        <v>2846.41</v>
      </c>
      <c r="Q442" s="74">
        <v>2654.26</v>
      </c>
      <c r="R442" s="74">
        <v>2665.94</v>
      </c>
      <c r="S442" s="74">
        <v>2735.72</v>
      </c>
      <c r="T442" s="74">
        <v>2747.13</v>
      </c>
      <c r="U442" s="74">
        <v>2532.5700000000002</v>
      </c>
      <c r="V442" s="74">
        <v>2581.7600000000002</v>
      </c>
      <c r="W442" s="74">
        <v>2578.0700000000002</v>
      </c>
      <c r="X442" s="74">
        <v>2762.07</v>
      </c>
      <c r="Y442" s="74">
        <v>2437.84</v>
      </c>
      <c r="Z442" s="74">
        <v>2442.4</v>
      </c>
      <c r="AA442" s="74">
        <v>1735.3</v>
      </c>
      <c r="AB442" s="74">
        <v>1399.49</v>
      </c>
      <c r="AC442" s="74">
        <v>1553</v>
      </c>
      <c r="AD442" s="74">
        <v>1531.58</v>
      </c>
    </row>
    <row r="443" spans="1:30" x14ac:dyDescent="0.2">
      <c r="A443" s="72" t="s">
        <v>60</v>
      </c>
      <c r="B443" s="74">
        <v>163302.29999999999</v>
      </c>
      <c r="C443" s="74">
        <v>171682.37</v>
      </c>
      <c r="D443" s="74">
        <v>171433.41</v>
      </c>
      <c r="E443" s="74">
        <v>171587.35</v>
      </c>
      <c r="F443" s="74">
        <v>172116.07</v>
      </c>
      <c r="G443" s="74">
        <v>173618.11</v>
      </c>
      <c r="H443" s="74">
        <v>182774.14</v>
      </c>
      <c r="I443" s="74">
        <v>175610.67</v>
      </c>
      <c r="J443" s="74">
        <v>176736.97</v>
      </c>
      <c r="K443" s="74">
        <v>171280.32</v>
      </c>
      <c r="L443" s="74">
        <v>172419</v>
      </c>
      <c r="M443" s="74">
        <v>177279.58</v>
      </c>
      <c r="N443" s="74">
        <v>176575.67</v>
      </c>
      <c r="O443" s="74">
        <v>180013.42</v>
      </c>
      <c r="P443" s="74">
        <v>181801.9</v>
      </c>
      <c r="Q443" s="74">
        <v>177897.24</v>
      </c>
      <c r="R443" s="74">
        <v>173112.93</v>
      </c>
      <c r="S443" s="74">
        <v>173025.05</v>
      </c>
      <c r="T443" s="74">
        <v>175904.91</v>
      </c>
      <c r="U443" s="74">
        <v>170597.44</v>
      </c>
      <c r="V443" s="74">
        <v>182576.14</v>
      </c>
      <c r="W443" s="74">
        <v>169522.4</v>
      </c>
      <c r="X443" s="74">
        <v>166280.06</v>
      </c>
      <c r="Y443" s="74">
        <v>166167.23000000001</v>
      </c>
      <c r="Z443" s="74">
        <v>159197.37</v>
      </c>
      <c r="AA443" s="74">
        <v>166818.38</v>
      </c>
      <c r="AB443" s="74">
        <v>166732.82</v>
      </c>
      <c r="AC443" s="74">
        <v>164897.82</v>
      </c>
      <c r="AD443" s="74">
        <v>160610.54999999999</v>
      </c>
    </row>
    <row r="444" spans="1:30" x14ac:dyDescent="0.2">
      <c r="A444" s="72" t="s">
        <v>61</v>
      </c>
      <c r="B444" s="74">
        <v>62124.7</v>
      </c>
      <c r="C444" s="74">
        <v>65725.53</v>
      </c>
      <c r="D444" s="74">
        <v>60204.07</v>
      </c>
      <c r="E444" s="74">
        <v>60635.42</v>
      </c>
      <c r="F444" s="74">
        <v>61002.44</v>
      </c>
      <c r="G444" s="74">
        <v>64065.26</v>
      </c>
      <c r="H444" s="74">
        <v>67421.59</v>
      </c>
      <c r="I444" s="74">
        <v>67232.78</v>
      </c>
      <c r="J444" s="74">
        <v>66875.149999999994</v>
      </c>
      <c r="K444" s="74">
        <v>65562.720000000001</v>
      </c>
      <c r="L444" s="74">
        <v>66162.89</v>
      </c>
      <c r="M444" s="74">
        <v>70102.600000000006</v>
      </c>
      <c r="N444" s="74">
        <v>71918.759999999995</v>
      </c>
      <c r="O444" s="74">
        <v>77554.25</v>
      </c>
      <c r="P444" s="74">
        <v>77674.39</v>
      </c>
      <c r="Q444" s="74">
        <v>79192.429999999993</v>
      </c>
      <c r="R444" s="74">
        <v>76898.33</v>
      </c>
      <c r="S444" s="74">
        <v>74262.59</v>
      </c>
      <c r="T444" s="74">
        <v>73588.399999999994</v>
      </c>
      <c r="U444" s="74">
        <v>67493.95</v>
      </c>
      <c r="V444" s="74">
        <v>72011.839999999997</v>
      </c>
      <c r="W444" s="74">
        <v>69898.240000000005</v>
      </c>
      <c r="X444" s="74">
        <v>67209.100000000006</v>
      </c>
      <c r="Y444" s="74">
        <v>67745.69</v>
      </c>
      <c r="Z444" s="74">
        <v>64084.43</v>
      </c>
      <c r="AA444" s="74">
        <v>66283.240000000005</v>
      </c>
      <c r="AB444" s="74">
        <v>67112.27</v>
      </c>
      <c r="AC444" s="74">
        <v>69628.86</v>
      </c>
      <c r="AD444" s="74">
        <v>66719.679999999993</v>
      </c>
    </row>
    <row r="445" spans="1:30" x14ac:dyDescent="0.2">
      <c r="A445" s="72" t="s">
        <v>62</v>
      </c>
      <c r="B445" s="74">
        <v>376546.52</v>
      </c>
      <c r="C445" s="74">
        <v>373793.32</v>
      </c>
      <c r="D445" s="74">
        <v>364677.87</v>
      </c>
      <c r="E445" s="74">
        <v>365370.7</v>
      </c>
      <c r="F445" s="74">
        <v>360416.81</v>
      </c>
      <c r="G445" s="74">
        <v>362761.27</v>
      </c>
      <c r="H445" s="74">
        <v>377407.84</v>
      </c>
      <c r="I445" s="74">
        <v>367385.32</v>
      </c>
      <c r="J445" s="74">
        <v>339132.89</v>
      </c>
      <c r="K445" s="74">
        <v>329167.33</v>
      </c>
      <c r="L445" s="74">
        <v>317338.03000000003</v>
      </c>
      <c r="M445" s="74">
        <v>313647.65999999997</v>
      </c>
      <c r="N445" s="74">
        <v>306403.33</v>
      </c>
      <c r="O445" s="74">
        <v>319406.05</v>
      </c>
      <c r="P445" s="74">
        <v>324146.21000000002</v>
      </c>
      <c r="Q445" s="74">
        <v>323161.27</v>
      </c>
      <c r="R445" s="74">
        <v>337037.51</v>
      </c>
      <c r="S445" s="74">
        <v>336368.5</v>
      </c>
      <c r="T445" s="74">
        <v>330145</v>
      </c>
      <c r="U445" s="74">
        <v>316607.7</v>
      </c>
      <c r="V445" s="74">
        <v>334606.78000000003</v>
      </c>
      <c r="W445" s="74">
        <v>333952.03000000003</v>
      </c>
      <c r="X445" s="74">
        <v>326348.21000000002</v>
      </c>
      <c r="Y445" s="74">
        <v>322225.44</v>
      </c>
      <c r="Z445" s="74">
        <v>309920.92</v>
      </c>
      <c r="AA445" s="74">
        <v>313099.15000000002</v>
      </c>
      <c r="AB445" s="74">
        <v>324011.34000000003</v>
      </c>
      <c r="AC445" s="74">
        <v>337340.42</v>
      </c>
      <c r="AD445" s="74">
        <v>337705.74</v>
      </c>
    </row>
    <row r="446" spans="1:30" x14ac:dyDescent="0.2">
      <c r="A446" s="72" t="s">
        <v>63</v>
      </c>
      <c r="B446" s="74">
        <v>45171.01</v>
      </c>
      <c r="C446" s="74">
        <v>47045.45</v>
      </c>
      <c r="D446" s="74">
        <v>50981.66</v>
      </c>
      <c r="E446" s="74">
        <v>49482.99</v>
      </c>
      <c r="F446" s="74">
        <v>50395.09</v>
      </c>
      <c r="G446" s="74">
        <v>54641.35</v>
      </c>
      <c r="H446" s="74">
        <v>51880.58</v>
      </c>
      <c r="I446" s="74">
        <v>54805.08</v>
      </c>
      <c r="J446" s="74">
        <v>59337.9</v>
      </c>
      <c r="K446" s="74">
        <v>66963.240000000005</v>
      </c>
      <c r="L446" s="74">
        <v>65715.17</v>
      </c>
      <c r="M446" s="74">
        <v>65348.46</v>
      </c>
      <c r="N446" s="74">
        <v>69753.06</v>
      </c>
      <c r="O446" s="74">
        <v>64635.54</v>
      </c>
      <c r="P446" s="74">
        <v>67476.929999999993</v>
      </c>
      <c r="Q446" s="74">
        <v>69695.08</v>
      </c>
      <c r="R446" s="74">
        <v>64979.54</v>
      </c>
      <c r="S446" s="74">
        <v>62495.58</v>
      </c>
      <c r="T446" s="74">
        <v>60162.25</v>
      </c>
      <c r="U446" s="74">
        <v>57372.28</v>
      </c>
      <c r="V446" s="74">
        <v>53189.09</v>
      </c>
      <c r="W446" s="74">
        <v>51972.83</v>
      </c>
      <c r="X446" s="74">
        <v>50150.85</v>
      </c>
      <c r="Y446" s="74">
        <v>48330.18</v>
      </c>
      <c r="Z446" s="74">
        <v>48107.23</v>
      </c>
      <c r="AA446" s="74">
        <v>52461.15</v>
      </c>
      <c r="AB446" s="74">
        <v>50612.32</v>
      </c>
      <c r="AC446" s="74">
        <v>54911.85</v>
      </c>
      <c r="AD446" s="74">
        <v>51619</v>
      </c>
    </row>
    <row r="447" spans="1:30" x14ac:dyDescent="0.2">
      <c r="A447" s="72" t="s">
        <v>64</v>
      </c>
      <c r="B447" s="74">
        <v>169285.87</v>
      </c>
      <c r="C447" s="74">
        <v>139370.25</v>
      </c>
      <c r="D447" s="74">
        <v>131072.28</v>
      </c>
      <c r="E447" s="74">
        <v>122832.31</v>
      </c>
      <c r="F447" s="74">
        <v>121961.46</v>
      </c>
      <c r="G447" s="74">
        <v>127032.86</v>
      </c>
      <c r="H447" s="74">
        <v>130095.93</v>
      </c>
      <c r="I447" s="74">
        <v>121074.67</v>
      </c>
      <c r="J447" s="74">
        <v>107561.54</v>
      </c>
      <c r="K447" s="74">
        <v>90778.18</v>
      </c>
      <c r="L447" s="74">
        <v>95455.76</v>
      </c>
      <c r="M447" s="74">
        <v>100357.07</v>
      </c>
      <c r="N447" s="74">
        <v>101735.33</v>
      </c>
      <c r="O447" s="74">
        <v>105295.17</v>
      </c>
      <c r="P447" s="74">
        <v>104269.75999999999</v>
      </c>
      <c r="Q447" s="74">
        <v>102694.47</v>
      </c>
      <c r="R447" s="74">
        <v>105082.79</v>
      </c>
      <c r="S447" s="74">
        <v>108440.49</v>
      </c>
      <c r="T447" s="74">
        <v>105534.58</v>
      </c>
      <c r="U447" s="74">
        <v>86024.14</v>
      </c>
      <c r="V447" s="74">
        <v>84289.72</v>
      </c>
      <c r="W447" s="74">
        <v>89518.25</v>
      </c>
      <c r="X447" s="74">
        <v>86255.69</v>
      </c>
      <c r="Y447" s="74">
        <v>76875.89</v>
      </c>
      <c r="Z447" s="74">
        <v>77432.42</v>
      </c>
      <c r="AA447" s="74">
        <v>77725.63</v>
      </c>
      <c r="AB447" s="74">
        <v>75812.800000000003</v>
      </c>
      <c r="AC447" s="74">
        <v>78077.490000000005</v>
      </c>
      <c r="AD447" s="74">
        <v>76951.22</v>
      </c>
    </row>
    <row r="448" spans="1:30" x14ac:dyDescent="0.2">
      <c r="A448" s="72" t="s">
        <v>65</v>
      </c>
      <c r="B448" s="74">
        <v>15093.84</v>
      </c>
      <c r="C448" s="74">
        <v>14001.24</v>
      </c>
      <c r="D448" s="74">
        <v>14006.75</v>
      </c>
      <c r="E448" s="74">
        <v>14303.47</v>
      </c>
      <c r="F448" s="74">
        <v>14642.67</v>
      </c>
      <c r="G448" s="74">
        <v>15254.25</v>
      </c>
      <c r="H448" s="74">
        <v>15916.61</v>
      </c>
      <c r="I448" s="74">
        <v>16244.92</v>
      </c>
      <c r="J448" s="74">
        <v>15961.13</v>
      </c>
      <c r="K448" s="74">
        <v>15337.24</v>
      </c>
      <c r="L448" s="74">
        <v>15444.9</v>
      </c>
      <c r="M448" s="74">
        <v>16378.34</v>
      </c>
      <c r="N448" s="74">
        <v>16525.27</v>
      </c>
      <c r="O448" s="74">
        <v>16289.03</v>
      </c>
      <c r="P448" s="74">
        <v>16651.03</v>
      </c>
      <c r="Q448" s="74">
        <v>16948.12</v>
      </c>
      <c r="R448" s="74">
        <v>17142.53</v>
      </c>
      <c r="S448" s="74">
        <v>17281</v>
      </c>
      <c r="T448" s="74">
        <v>18220.009999999998</v>
      </c>
      <c r="U448" s="74">
        <v>16329.78</v>
      </c>
      <c r="V448" s="74">
        <v>16376.44</v>
      </c>
      <c r="W448" s="74">
        <v>16360.3</v>
      </c>
      <c r="X448" s="74">
        <v>15821.76</v>
      </c>
      <c r="Y448" s="74">
        <v>15188.91</v>
      </c>
      <c r="Z448" s="74">
        <v>13531.94</v>
      </c>
      <c r="AA448" s="74">
        <v>13617.54</v>
      </c>
      <c r="AB448" s="74">
        <v>14416.66</v>
      </c>
      <c r="AC448" s="74">
        <v>14264.75</v>
      </c>
      <c r="AD448" s="74">
        <v>14487.84</v>
      </c>
    </row>
    <row r="449" spans="1:30" x14ac:dyDescent="0.2">
      <c r="A449" s="72" t="s">
        <v>66</v>
      </c>
      <c r="B449" s="74">
        <v>61633.46</v>
      </c>
      <c r="C449" s="74">
        <v>53437.9</v>
      </c>
      <c r="D449" s="74">
        <v>49029.14</v>
      </c>
      <c r="E449" s="74">
        <v>46484.22</v>
      </c>
      <c r="F449" s="74">
        <v>43878.720000000001</v>
      </c>
      <c r="G449" s="74">
        <v>44322.41</v>
      </c>
      <c r="H449" s="74">
        <v>44186.12</v>
      </c>
      <c r="I449" s="74">
        <v>44313.68</v>
      </c>
      <c r="J449" s="74">
        <v>44073.14</v>
      </c>
      <c r="K449" s="74">
        <v>43200.61</v>
      </c>
      <c r="L449" s="74">
        <v>41289.129999999997</v>
      </c>
      <c r="M449" s="74">
        <v>43378.3</v>
      </c>
      <c r="N449" s="74">
        <v>42112.41</v>
      </c>
      <c r="O449" s="74">
        <v>42438.080000000002</v>
      </c>
      <c r="P449" s="74">
        <v>42924.75</v>
      </c>
      <c r="Q449" s="74">
        <v>42910.85</v>
      </c>
      <c r="R449" s="74">
        <v>42687.29</v>
      </c>
      <c r="S449" s="74">
        <v>41095.11</v>
      </c>
      <c r="T449" s="74">
        <v>41503.17</v>
      </c>
      <c r="U449" s="74">
        <v>37755.07</v>
      </c>
      <c r="V449" s="74">
        <v>38523.22</v>
      </c>
      <c r="W449" s="74">
        <v>38111.949999999997</v>
      </c>
      <c r="X449" s="74">
        <v>36021.18</v>
      </c>
      <c r="Y449" s="74">
        <v>35577.839999999997</v>
      </c>
      <c r="Z449" s="74">
        <v>33654.5</v>
      </c>
      <c r="AA449" s="74">
        <v>34484.239999999998</v>
      </c>
      <c r="AB449" s="74">
        <v>34921.79</v>
      </c>
      <c r="AC449" s="74">
        <v>36087.339999999997</v>
      </c>
      <c r="AD449" s="74">
        <v>36087.839999999997</v>
      </c>
    </row>
    <row r="450" spans="1:30" x14ac:dyDescent="0.2">
      <c r="A450" s="72" t="s">
        <v>67</v>
      </c>
      <c r="B450" s="74">
        <v>57137.68</v>
      </c>
      <c r="C450" s="74">
        <v>55385.61</v>
      </c>
      <c r="D450" s="74">
        <v>54434.67</v>
      </c>
      <c r="E450" s="74">
        <v>56495.33</v>
      </c>
      <c r="F450" s="74">
        <v>61858.400000000001</v>
      </c>
      <c r="G450" s="74">
        <v>58278.37</v>
      </c>
      <c r="H450" s="74">
        <v>64181.22</v>
      </c>
      <c r="I450" s="74">
        <v>62840.69</v>
      </c>
      <c r="J450" s="74">
        <v>59487.77</v>
      </c>
      <c r="K450" s="74">
        <v>59004.78</v>
      </c>
      <c r="L450" s="74">
        <v>57145.98</v>
      </c>
      <c r="M450" s="74">
        <v>62643.6</v>
      </c>
      <c r="N450" s="74">
        <v>65156.85</v>
      </c>
      <c r="O450" s="74">
        <v>72755.199999999997</v>
      </c>
      <c r="P450" s="74">
        <v>69059.460000000006</v>
      </c>
      <c r="Q450" s="74">
        <v>57130.37</v>
      </c>
      <c r="R450" s="74">
        <v>68472.7</v>
      </c>
      <c r="S450" s="74">
        <v>66848.27</v>
      </c>
      <c r="T450" s="74">
        <v>58688.55</v>
      </c>
      <c r="U450" s="74">
        <v>55993.51</v>
      </c>
      <c r="V450" s="74">
        <v>64168.66</v>
      </c>
      <c r="W450" s="74">
        <v>56731.3</v>
      </c>
      <c r="X450" s="74">
        <v>51283.81</v>
      </c>
      <c r="Y450" s="74">
        <v>51810.61</v>
      </c>
      <c r="Z450" s="74">
        <v>47699.55</v>
      </c>
      <c r="AA450" s="74">
        <v>44168.26</v>
      </c>
      <c r="AB450" s="74">
        <v>47282.35</v>
      </c>
      <c r="AC450" s="74">
        <v>44726.01</v>
      </c>
      <c r="AD450" s="74">
        <v>45901.54</v>
      </c>
    </row>
    <row r="451" spans="1:30" x14ac:dyDescent="0.2">
      <c r="A451" s="72" t="s">
        <v>68</v>
      </c>
      <c r="B451" s="74">
        <v>57348.82</v>
      </c>
      <c r="C451" s="74">
        <v>57707.22</v>
      </c>
      <c r="D451" s="74">
        <v>57451.49</v>
      </c>
      <c r="E451" s="74">
        <v>57493.45</v>
      </c>
      <c r="F451" s="74">
        <v>59953.81</v>
      </c>
      <c r="G451" s="74">
        <v>59366.21</v>
      </c>
      <c r="H451" s="74">
        <v>63302.78</v>
      </c>
      <c r="I451" s="74">
        <v>58212.55</v>
      </c>
      <c r="J451" s="74">
        <v>58696.67</v>
      </c>
      <c r="K451" s="74">
        <v>55820.160000000003</v>
      </c>
      <c r="L451" s="74">
        <v>54684.43</v>
      </c>
      <c r="M451" s="74">
        <v>55617.06</v>
      </c>
      <c r="N451" s="74">
        <v>56572.52</v>
      </c>
      <c r="O451" s="74">
        <v>57160.57</v>
      </c>
      <c r="P451" s="74">
        <v>56475.92</v>
      </c>
      <c r="Q451" s="74">
        <v>53852.86</v>
      </c>
      <c r="R451" s="74">
        <v>53674.27</v>
      </c>
      <c r="S451" s="74">
        <v>52940.9</v>
      </c>
      <c r="T451" s="74">
        <v>50856</v>
      </c>
      <c r="U451" s="74">
        <v>47231.12</v>
      </c>
      <c r="V451" s="74">
        <v>53042.22</v>
      </c>
      <c r="W451" s="74">
        <v>49166.9</v>
      </c>
      <c r="X451" s="74">
        <v>46692.01</v>
      </c>
      <c r="Y451" s="74">
        <v>45086.34</v>
      </c>
      <c r="Z451" s="74">
        <v>43337.56</v>
      </c>
      <c r="AA451" s="74">
        <v>43336.76</v>
      </c>
      <c r="AB451" s="74">
        <v>42972.57</v>
      </c>
      <c r="AC451" s="74">
        <v>42306.82</v>
      </c>
      <c r="AD451" s="74">
        <v>41766.18</v>
      </c>
    </row>
    <row r="452" spans="1:30" x14ac:dyDescent="0.2">
      <c r="A452" s="72" t="s">
        <v>69</v>
      </c>
      <c r="B452" s="74">
        <v>598381.24</v>
      </c>
      <c r="C452" s="74">
        <v>606463.53</v>
      </c>
      <c r="D452" s="74">
        <v>590907.16</v>
      </c>
      <c r="E452" s="74">
        <v>576654.81000000006</v>
      </c>
      <c r="F452" s="74">
        <v>572901.11</v>
      </c>
      <c r="G452" s="74">
        <v>564541.68999999994</v>
      </c>
      <c r="H452" s="74">
        <v>586049.9</v>
      </c>
      <c r="I452" s="74">
        <v>560041.29</v>
      </c>
      <c r="J452" s="74">
        <v>565104.39</v>
      </c>
      <c r="K452" s="74">
        <v>558394.51</v>
      </c>
      <c r="L452" s="74">
        <v>565028.43000000005</v>
      </c>
      <c r="M452" s="74">
        <v>573937.31999999995</v>
      </c>
      <c r="N452" s="74">
        <v>557979.57999999996</v>
      </c>
      <c r="O452" s="74">
        <v>569534.87</v>
      </c>
      <c r="P452" s="74">
        <v>570946.22</v>
      </c>
      <c r="Q452" s="74">
        <v>567486.41</v>
      </c>
      <c r="R452" s="74">
        <v>565026.12</v>
      </c>
      <c r="S452" s="74">
        <v>556587.31000000006</v>
      </c>
      <c r="T452" s="74">
        <v>542317.89</v>
      </c>
      <c r="U452" s="74">
        <v>491933.1</v>
      </c>
      <c r="V452" s="74">
        <v>509701.69</v>
      </c>
      <c r="W452" s="74">
        <v>467438.78</v>
      </c>
      <c r="X452" s="74">
        <v>485386.1</v>
      </c>
      <c r="Y452" s="74">
        <v>475451.83</v>
      </c>
      <c r="Z452" s="74">
        <v>436593.78</v>
      </c>
      <c r="AA452" s="74">
        <v>420098.22</v>
      </c>
      <c r="AB452" s="74">
        <v>396826.98</v>
      </c>
      <c r="AC452" s="74">
        <v>385718.09</v>
      </c>
      <c r="AD452" s="74">
        <v>377708.76</v>
      </c>
    </row>
    <row r="454" spans="1:30" x14ac:dyDescent="0.2">
      <c r="A454" s="72" t="s">
        <v>70</v>
      </c>
    </row>
    <row r="455" spans="1:30" x14ac:dyDescent="0.2">
      <c r="A455" s="72" t="s">
        <v>71</v>
      </c>
      <c r="B455" s="74" t="s">
        <v>72</v>
      </c>
    </row>
    <row r="457" spans="1:30" x14ac:dyDescent="0.2">
      <c r="A457" s="72" t="s">
        <v>5</v>
      </c>
      <c r="B457" s="74" t="s">
        <v>6</v>
      </c>
    </row>
    <row r="458" spans="1:30" x14ac:dyDescent="0.2">
      <c r="A458" s="72" t="s">
        <v>7</v>
      </c>
      <c r="B458" s="74" t="s">
        <v>81</v>
      </c>
    </row>
    <row r="459" spans="1:30" x14ac:dyDescent="0.2">
      <c r="A459" s="72" t="s">
        <v>9</v>
      </c>
      <c r="B459" s="74" t="s">
        <v>74</v>
      </c>
    </row>
    <row r="461" spans="1:30" x14ac:dyDescent="0.2">
      <c r="A461" s="72" t="s">
        <v>11</v>
      </c>
      <c r="B461" s="74" t="s">
        <v>12</v>
      </c>
      <c r="C461" s="74" t="s">
        <v>13</v>
      </c>
      <c r="D461" s="74" t="s">
        <v>14</v>
      </c>
      <c r="E461" s="74" t="s">
        <v>15</v>
      </c>
      <c r="F461" s="74" t="s">
        <v>16</v>
      </c>
      <c r="G461" s="74" t="s">
        <v>17</v>
      </c>
      <c r="H461" s="74" t="s">
        <v>18</v>
      </c>
      <c r="I461" s="74" t="s">
        <v>19</v>
      </c>
      <c r="J461" s="74" t="s">
        <v>20</v>
      </c>
      <c r="K461" s="74" t="s">
        <v>21</v>
      </c>
      <c r="L461" s="74" t="s">
        <v>22</v>
      </c>
      <c r="M461" s="74" t="s">
        <v>23</v>
      </c>
      <c r="N461" s="74" t="s">
        <v>24</v>
      </c>
      <c r="O461" s="74" t="s">
        <v>25</v>
      </c>
      <c r="P461" s="74" t="s">
        <v>26</v>
      </c>
      <c r="Q461" s="74" t="s">
        <v>27</v>
      </c>
      <c r="R461" s="74" t="s">
        <v>28</v>
      </c>
      <c r="S461" s="74" t="s">
        <v>29</v>
      </c>
      <c r="T461" s="74" t="s">
        <v>30</v>
      </c>
      <c r="U461" s="74" t="s">
        <v>31</v>
      </c>
      <c r="V461" s="74" t="s">
        <v>32</v>
      </c>
      <c r="W461" s="74" t="s">
        <v>33</v>
      </c>
      <c r="X461" s="74" t="s">
        <v>34</v>
      </c>
      <c r="Y461" s="74" t="s">
        <v>35</v>
      </c>
      <c r="Z461" s="74" t="s">
        <v>36</v>
      </c>
      <c r="AA461" s="74" t="s">
        <v>37</v>
      </c>
      <c r="AB461" s="74" t="s">
        <v>38</v>
      </c>
      <c r="AC461" s="74" t="s">
        <v>39</v>
      </c>
      <c r="AD461" s="74" t="s">
        <v>40</v>
      </c>
    </row>
    <row r="462" spans="1:30" x14ac:dyDescent="0.2">
      <c r="A462" s="72" t="s">
        <v>41</v>
      </c>
      <c r="B462" s="74">
        <v>4539002.4400000004</v>
      </c>
      <c r="C462" s="74">
        <v>4485189.95</v>
      </c>
      <c r="D462" s="74">
        <v>4348537.83</v>
      </c>
      <c r="E462" s="74">
        <v>4268474.3899999997</v>
      </c>
      <c r="F462" s="74">
        <v>4253969.3499999996</v>
      </c>
      <c r="G462" s="74">
        <v>4301523.25</v>
      </c>
      <c r="H462" s="74">
        <v>4410392.88</v>
      </c>
      <c r="I462" s="74">
        <v>4324545.6399999997</v>
      </c>
      <c r="J462" s="74">
        <v>4327852.57</v>
      </c>
      <c r="K462" s="74">
        <v>4270519.22</v>
      </c>
      <c r="L462" s="74">
        <v>4295143.53</v>
      </c>
      <c r="M462" s="74">
        <v>4358715.67</v>
      </c>
      <c r="N462" s="74">
        <v>4341415.55</v>
      </c>
      <c r="O462" s="74">
        <v>4441314.97</v>
      </c>
      <c r="P462" s="74">
        <v>4460898.95</v>
      </c>
      <c r="Q462" s="74">
        <v>4446139.2</v>
      </c>
      <c r="R462" s="74">
        <v>4457599.51</v>
      </c>
      <c r="S462" s="74">
        <v>4415140.78</v>
      </c>
      <c r="T462" s="74">
        <v>4315877.1900000004</v>
      </c>
      <c r="U462" s="74">
        <v>3964349.66</v>
      </c>
      <c r="V462" s="74">
        <v>4084267.08</v>
      </c>
      <c r="W462" s="74">
        <v>3940074.08</v>
      </c>
      <c r="X462" s="74">
        <v>3880390.94</v>
      </c>
      <c r="Y462" s="74">
        <v>3790529.91</v>
      </c>
      <c r="Z462" s="74">
        <v>3618395.09</v>
      </c>
      <c r="AA462" s="74">
        <v>3660604.15</v>
      </c>
      <c r="AB462" s="74">
        <v>3648504.78</v>
      </c>
      <c r="AC462" s="74">
        <v>3672985.84</v>
      </c>
      <c r="AD462" s="74">
        <v>3598025.1</v>
      </c>
    </row>
    <row r="463" spans="1:30" x14ac:dyDescent="0.2">
      <c r="A463" s="72" t="s">
        <v>42</v>
      </c>
      <c r="B463" s="74">
        <v>123434.56</v>
      </c>
      <c r="C463" s="74">
        <v>125883.33</v>
      </c>
      <c r="D463" s="74">
        <v>125020.52</v>
      </c>
      <c r="E463" s="74">
        <v>123972.02</v>
      </c>
      <c r="F463" s="74">
        <v>127360.74</v>
      </c>
      <c r="G463" s="74">
        <v>128863.06</v>
      </c>
      <c r="H463" s="74">
        <v>132860.89000000001</v>
      </c>
      <c r="I463" s="74">
        <v>127628.11</v>
      </c>
      <c r="J463" s="74">
        <v>134322.62</v>
      </c>
      <c r="K463" s="74">
        <v>129336.3</v>
      </c>
      <c r="L463" s="74">
        <v>131426.6</v>
      </c>
      <c r="M463" s="74">
        <v>130327.97</v>
      </c>
      <c r="N463" s="74">
        <v>130412.01</v>
      </c>
      <c r="O463" s="74">
        <v>132122.79999999999</v>
      </c>
      <c r="P463" s="74">
        <v>132555.07</v>
      </c>
      <c r="Q463" s="74">
        <v>129230.84</v>
      </c>
      <c r="R463" s="74">
        <v>127620.04</v>
      </c>
      <c r="S463" s="74">
        <v>124512.1</v>
      </c>
      <c r="T463" s="74">
        <v>124539.09</v>
      </c>
      <c r="U463" s="74">
        <v>111695.53</v>
      </c>
      <c r="V463" s="74">
        <v>118741.06</v>
      </c>
      <c r="W463" s="74">
        <v>109486.8</v>
      </c>
      <c r="X463" s="74">
        <v>106517.8</v>
      </c>
      <c r="Y463" s="74">
        <v>106541.5</v>
      </c>
      <c r="Z463" s="74">
        <v>100861.37</v>
      </c>
      <c r="AA463" s="74">
        <v>105373.1</v>
      </c>
      <c r="AB463" s="74">
        <v>104184.36</v>
      </c>
      <c r="AC463" s="74">
        <v>104255.56</v>
      </c>
      <c r="AD463" s="74">
        <v>105352.26</v>
      </c>
    </row>
    <row r="464" spans="1:30" x14ac:dyDescent="0.2">
      <c r="A464" s="72" t="s">
        <v>43</v>
      </c>
      <c r="B464" s="74">
        <v>77412.259999999995</v>
      </c>
      <c r="C464" s="74">
        <v>61843.98</v>
      </c>
      <c r="D464" s="74">
        <v>57848.89</v>
      </c>
      <c r="E464" s="74">
        <v>58799.59</v>
      </c>
      <c r="F464" s="74">
        <v>56994.9</v>
      </c>
      <c r="G464" s="74">
        <v>58621.15</v>
      </c>
      <c r="H464" s="74">
        <v>58701.84</v>
      </c>
      <c r="I464" s="74">
        <v>56300.92</v>
      </c>
      <c r="J464" s="74">
        <v>53664.76</v>
      </c>
      <c r="K464" s="74">
        <v>46581.07</v>
      </c>
      <c r="L464" s="74">
        <v>45547.49</v>
      </c>
      <c r="M464" s="74">
        <v>49327.519999999997</v>
      </c>
      <c r="N464" s="74">
        <v>46633.8</v>
      </c>
      <c r="O464" s="74">
        <v>50989.72</v>
      </c>
      <c r="P464" s="74">
        <v>50033.58</v>
      </c>
      <c r="Q464" s="74">
        <v>51224.31</v>
      </c>
      <c r="R464" s="74">
        <v>52438.64</v>
      </c>
      <c r="S464" s="74">
        <v>56289.58</v>
      </c>
      <c r="T464" s="74">
        <v>54717.73</v>
      </c>
      <c r="U464" s="74">
        <v>46233.04</v>
      </c>
      <c r="V464" s="74">
        <v>48368.4</v>
      </c>
      <c r="W464" s="74">
        <v>53689.74</v>
      </c>
      <c r="X464" s="74">
        <v>48841.95</v>
      </c>
      <c r="Y464" s="74">
        <v>43130.16</v>
      </c>
      <c r="Z464" s="74">
        <v>45681</v>
      </c>
      <c r="AA464" s="74">
        <v>48727.54</v>
      </c>
      <c r="AB464" s="74">
        <v>45995.519999999997</v>
      </c>
      <c r="AC464" s="74">
        <v>48223.37</v>
      </c>
      <c r="AD464" s="74">
        <v>44323.75</v>
      </c>
    </row>
    <row r="465" spans="1:30" x14ac:dyDescent="0.2">
      <c r="A465" s="72" t="s">
        <v>44</v>
      </c>
      <c r="B465" s="74">
        <v>166592.54</v>
      </c>
      <c r="C465" s="74">
        <v>150985.29</v>
      </c>
      <c r="D465" s="74">
        <v>146685.82</v>
      </c>
      <c r="E465" s="74">
        <v>140588.17000000001</v>
      </c>
      <c r="F465" s="74">
        <v>134371.10999999999</v>
      </c>
      <c r="G465" s="74">
        <v>133603.67000000001</v>
      </c>
      <c r="H465" s="74">
        <v>136786.01</v>
      </c>
      <c r="I465" s="74">
        <v>132593.14000000001</v>
      </c>
      <c r="J465" s="74">
        <v>127221.32</v>
      </c>
      <c r="K465" s="74">
        <v>118401.24</v>
      </c>
      <c r="L465" s="74">
        <v>128830.21</v>
      </c>
      <c r="M465" s="74">
        <v>128714.01</v>
      </c>
      <c r="N465" s="74">
        <v>125511.42</v>
      </c>
      <c r="O465" s="74">
        <v>129169.27</v>
      </c>
      <c r="P465" s="74">
        <v>130066.59</v>
      </c>
      <c r="Q465" s="74">
        <v>127708.87</v>
      </c>
      <c r="R465" s="74">
        <v>128566.07</v>
      </c>
      <c r="S465" s="74">
        <v>130382.32</v>
      </c>
      <c r="T465" s="74">
        <v>125099.94</v>
      </c>
      <c r="U465" s="74">
        <v>117185.74</v>
      </c>
      <c r="V465" s="74">
        <v>119435.83</v>
      </c>
      <c r="W465" s="74">
        <v>116967.25</v>
      </c>
      <c r="X465" s="74">
        <v>112754.8</v>
      </c>
      <c r="Y465" s="74">
        <v>108095.34</v>
      </c>
      <c r="Z465" s="74">
        <v>105736.05</v>
      </c>
      <c r="AA465" s="74">
        <v>106491.9</v>
      </c>
      <c r="AB465" s="74">
        <v>108337.59</v>
      </c>
      <c r="AC465" s="74">
        <v>107433.39</v>
      </c>
      <c r="AD465" s="74">
        <v>106338.65</v>
      </c>
    </row>
    <row r="466" spans="1:30" x14ac:dyDescent="0.2">
      <c r="A466" s="72" t="s">
        <v>45</v>
      </c>
      <c r="B466" s="74">
        <v>56459.99</v>
      </c>
      <c r="C466" s="74">
        <v>66988.070000000007</v>
      </c>
      <c r="D466" s="74">
        <v>61206.6</v>
      </c>
      <c r="E466" s="74">
        <v>63400.39</v>
      </c>
      <c r="F466" s="74">
        <v>67576.100000000006</v>
      </c>
      <c r="G466" s="74">
        <v>64513.4</v>
      </c>
      <c r="H466" s="74">
        <v>77847.240000000005</v>
      </c>
      <c r="I466" s="74">
        <v>68417.61</v>
      </c>
      <c r="J466" s="74">
        <v>64301.68</v>
      </c>
      <c r="K466" s="74">
        <v>61786.239999999998</v>
      </c>
      <c r="L466" s="74">
        <v>57446.92</v>
      </c>
      <c r="M466" s="74">
        <v>59042.28</v>
      </c>
      <c r="N466" s="74">
        <v>58337.45</v>
      </c>
      <c r="O466" s="74">
        <v>63483.47</v>
      </c>
      <c r="P466" s="74">
        <v>58209.37</v>
      </c>
      <c r="Q466" s="74">
        <v>54733.45</v>
      </c>
      <c r="R466" s="74">
        <v>62620.61</v>
      </c>
      <c r="S466" s="74">
        <v>57868.43</v>
      </c>
      <c r="T466" s="74">
        <v>54418.05</v>
      </c>
      <c r="U466" s="74">
        <v>51622.34</v>
      </c>
      <c r="V466" s="74">
        <v>52037.58</v>
      </c>
      <c r="W466" s="74">
        <v>47085.88</v>
      </c>
      <c r="X466" s="74">
        <v>42698.62</v>
      </c>
      <c r="Y466" s="74">
        <v>44554.01</v>
      </c>
      <c r="Z466" s="74">
        <v>40529.61</v>
      </c>
      <c r="AA466" s="74">
        <v>38114.68</v>
      </c>
      <c r="AB466" s="74">
        <v>40108.14</v>
      </c>
      <c r="AC466" s="74">
        <v>37920.769999999997</v>
      </c>
      <c r="AD466" s="74">
        <v>37977.83</v>
      </c>
    </row>
    <row r="467" spans="1:30" x14ac:dyDescent="0.2">
      <c r="A467" s="72" t="s">
        <v>46</v>
      </c>
      <c r="B467" s="74">
        <v>1064401.22</v>
      </c>
      <c r="C467" s="74">
        <v>1026054.05</v>
      </c>
      <c r="D467" s="74">
        <v>978743.39</v>
      </c>
      <c r="E467" s="74">
        <v>970032.11</v>
      </c>
      <c r="F467" s="74">
        <v>954071.04000000004</v>
      </c>
      <c r="G467" s="74">
        <v>954108.32</v>
      </c>
      <c r="H467" s="74">
        <v>974944.81</v>
      </c>
      <c r="I467" s="74">
        <v>947630.26</v>
      </c>
      <c r="J467" s="74">
        <v>940198.66</v>
      </c>
      <c r="K467" s="74">
        <v>913945.92</v>
      </c>
      <c r="L467" s="74">
        <v>919217.14</v>
      </c>
      <c r="M467" s="74">
        <v>935303.88</v>
      </c>
      <c r="N467" s="74">
        <v>918681.72</v>
      </c>
      <c r="O467" s="74">
        <v>920060.97</v>
      </c>
      <c r="P467" s="74">
        <v>906811.66</v>
      </c>
      <c r="Q467" s="74">
        <v>889389.93</v>
      </c>
      <c r="R467" s="74">
        <v>902219.97</v>
      </c>
      <c r="S467" s="74">
        <v>876502.28</v>
      </c>
      <c r="T467" s="74">
        <v>880087.5</v>
      </c>
      <c r="U467" s="74">
        <v>814901.42</v>
      </c>
      <c r="V467" s="74">
        <v>856982.52</v>
      </c>
      <c r="W467" s="74">
        <v>832572.11</v>
      </c>
      <c r="X467" s="74">
        <v>838932.15</v>
      </c>
      <c r="Y467" s="74">
        <v>856858.77</v>
      </c>
      <c r="Z467" s="74">
        <v>817208.15</v>
      </c>
      <c r="AA467" s="74">
        <v>820306.73</v>
      </c>
      <c r="AB467" s="74">
        <v>826993.77</v>
      </c>
      <c r="AC467" s="74">
        <v>815846.89</v>
      </c>
      <c r="AD467" s="74">
        <v>785424.39</v>
      </c>
    </row>
    <row r="468" spans="1:30" x14ac:dyDescent="0.2">
      <c r="A468" s="72" t="s">
        <v>47</v>
      </c>
      <c r="B468" s="74">
        <v>37013.99</v>
      </c>
      <c r="C468" s="74">
        <v>34010.99</v>
      </c>
      <c r="D468" s="74">
        <v>24406.35</v>
      </c>
      <c r="E468" s="74">
        <v>18963.88</v>
      </c>
      <c r="F468" s="74">
        <v>19777.97</v>
      </c>
      <c r="G468" s="74">
        <v>18099.32</v>
      </c>
      <c r="H468" s="74">
        <v>18806.29</v>
      </c>
      <c r="I468" s="74">
        <v>18382.599999999999</v>
      </c>
      <c r="J468" s="74">
        <v>16863.63</v>
      </c>
      <c r="K468" s="74">
        <v>15718.88</v>
      </c>
      <c r="L468" s="74">
        <v>15307.77</v>
      </c>
      <c r="M468" s="74">
        <v>15627.86</v>
      </c>
      <c r="N468" s="74">
        <v>15144.15</v>
      </c>
      <c r="O468" s="74">
        <v>16999.560000000001</v>
      </c>
      <c r="P468" s="74">
        <v>17294.11</v>
      </c>
      <c r="Q468" s="74">
        <v>17058.259999999998</v>
      </c>
      <c r="R468" s="74">
        <v>16355.33</v>
      </c>
      <c r="S468" s="74">
        <v>20016.27</v>
      </c>
      <c r="T468" s="74">
        <v>17871.23</v>
      </c>
      <c r="U468" s="74">
        <v>14449.41</v>
      </c>
      <c r="V468" s="74">
        <v>18886.259999999998</v>
      </c>
      <c r="W468" s="74">
        <v>18991.7</v>
      </c>
      <c r="X468" s="74">
        <v>17864.439999999999</v>
      </c>
      <c r="Y468" s="74">
        <v>19695.189999999999</v>
      </c>
      <c r="Z468" s="74">
        <v>18899.27</v>
      </c>
      <c r="AA468" s="74">
        <v>15963.68</v>
      </c>
      <c r="AB468" s="74">
        <v>17515.53</v>
      </c>
      <c r="AC468" s="74">
        <v>18815.21</v>
      </c>
      <c r="AD468" s="74">
        <v>17919.55</v>
      </c>
    </row>
    <row r="469" spans="1:30" x14ac:dyDescent="0.2">
      <c r="A469" s="72" t="s">
        <v>48</v>
      </c>
      <c r="B469" s="74">
        <v>34017.019999999997</v>
      </c>
      <c r="C469" s="74">
        <v>34713.58</v>
      </c>
      <c r="D469" s="74">
        <v>34399.730000000003</v>
      </c>
      <c r="E469" s="74">
        <v>35057.58</v>
      </c>
      <c r="F469" s="74">
        <v>36026.559999999998</v>
      </c>
      <c r="G469" s="74">
        <v>37006.54</v>
      </c>
      <c r="H469" s="74">
        <v>38528.370000000003</v>
      </c>
      <c r="I469" s="74">
        <v>40085.980000000003</v>
      </c>
      <c r="J469" s="74">
        <v>42027.71</v>
      </c>
      <c r="K469" s="74">
        <v>44001.55</v>
      </c>
      <c r="L469" s="74">
        <v>47063.96</v>
      </c>
      <c r="M469" s="74">
        <v>49800.92</v>
      </c>
      <c r="N469" s="74">
        <v>48414.13</v>
      </c>
      <c r="O469" s="74">
        <v>47960.66</v>
      </c>
      <c r="P469" s="74">
        <v>48324.21</v>
      </c>
      <c r="Q469" s="74">
        <v>50642.62</v>
      </c>
      <c r="R469" s="74">
        <v>50470.61</v>
      </c>
      <c r="S469" s="74">
        <v>50704.37</v>
      </c>
      <c r="T469" s="74">
        <v>50191.34</v>
      </c>
      <c r="U469" s="74">
        <v>44409.64</v>
      </c>
      <c r="V469" s="74">
        <v>44054.44</v>
      </c>
      <c r="W469" s="74">
        <v>40121.050000000003</v>
      </c>
      <c r="X469" s="74">
        <v>39947.67</v>
      </c>
      <c r="Y469" s="74">
        <v>39240.720000000001</v>
      </c>
      <c r="Z469" s="74">
        <v>39009.129999999997</v>
      </c>
      <c r="AA469" s="74">
        <v>41062.58</v>
      </c>
      <c r="AB469" s="74">
        <v>42611.42</v>
      </c>
      <c r="AC469" s="74">
        <v>41947.75</v>
      </c>
      <c r="AD469" s="74">
        <v>42083.21</v>
      </c>
    </row>
    <row r="470" spans="1:30" x14ac:dyDescent="0.2">
      <c r="A470" s="72" t="s">
        <v>49</v>
      </c>
      <c r="B470" s="74">
        <v>85900.34</v>
      </c>
      <c r="C470" s="74">
        <v>85535.11</v>
      </c>
      <c r="D470" s="74">
        <v>87209.07</v>
      </c>
      <c r="E470" s="74">
        <v>86666.06</v>
      </c>
      <c r="F470" s="74">
        <v>89254.59</v>
      </c>
      <c r="G470" s="74">
        <v>89616.33</v>
      </c>
      <c r="H470" s="74">
        <v>91657.77</v>
      </c>
      <c r="I470" s="74">
        <v>96263.87</v>
      </c>
      <c r="J470" s="74">
        <v>101205.48</v>
      </c>
      <c r="K470" s="74">
        <v>100837.68</v>
      </c>
      <c r="L470" s="74">
        <v>105524.79</v>
      </c>
      <c r="M470" s="74">
        <v>107733.01</v>
      </c>
      <c r="N470" s="74">
        <v>107368.35</v>
      </c>
      <c r="O470" s="74">
        <v>112145.26</v>
      </c>
      <c r="P470" s="74">
        <v>112687.69</v>
      </c>
      <c r="Q470" s="74">
        <v>116531.45</v>
      </c>
      <c r="R470" s="74">
        <v>115251.86</v>
      </c>
      <c r="S470" s="74">
        <v>117540.65</v>
      </c>
      <c r="T470" s="74">
        <v>114056.14</v>
      </c>
      <c r="U470" s="74">
        <v>107072.66</v>
      </c>
      <c r="V470" s="74">
        <v>99945.66</v>
      </c>
      <c r="W470" s="74">
        <v>97245.61</v>
      </c>
      <c r="X470" s="74">
        <v>93817.08</v>
      </c>
      <c r="Y470" s="74">
        <v>84201.5</v>
      </c>
      <c r="Z470" s="74">
        <v>81489.72</v>
      </c>
      <c r="AA470" s="74">
        <v>77827</v>
      </c>
      <c r="AB470" s="74">
        <v>74447.509999999995</v>
      </c>
      <c r="AC470" s="74">
        <v>78287.350000000006</v>
      </c>
      <c r="AD470" s="74">
        <v>75655.95</v>
      </c>
    </row>
    <row r="471" spans="1:30" x14ac:dyDescent="0.2">
      <c r="A471" s="72" t="s">
        <v>50</v>
      </c>
      <c r="B471" s="74">
        <v>235945.05</v>
      </c>
      <c r="C471" s="74">
        <v>246177.55</v>
      </c>
      <c r="D471" s="74">
        <v>255577.1</v>
      </c>
      <c r="E471" s="74">
        <v>246864.48</v>
      </c>
      <c r="F471" s="74">
        <v>259708.45</v>
      </c>
      <c r="G471" s="74">
        <v>274036.73</v>
      </c>
      <c r="H471" s="74">
        <v>261969.03</v>
      </c>
      <c r="I471" s="74">
        <v>274959.84999999998</v>
      </c>
      <c r="J471" s="74">
        <v>284160.43</v>
      </c>
      <c r="K471" s="74">
        <v>308394.56</v>
      </c>
      <c r="L471" s="74">
        <v>320809.76</v>
      </c>
      <c r="M471" s="74">
        <v>322843.95</v>
      </c>
      <c r="N471" s="74">
        <v>342733.19</v>
      </c>
      <c r="O471" s="74">
        <v>347402.08</v>
      </c>
      <c r="P471" s="74">
        <v>365363.79</v>
      </c>
      <c r="Q471" s="74">
        <v>380956.34</v>
      </c>
      <c r="R471" s="74">
        <v>372470.25</v>
      </c>
      <c r="S471" s="74">
        <v>381123.42</v>
      </c>
      <c r="T471" s="74">
        <v>349351.67</v>
      </c>
      <c r="U471" s="74">
        <v>308930.69</v>
      </c>
      <c r="V471" s="74">
        <v>296028.82</v>
      </c>
      <c r="W471" s="74">
        <v>297963.44</v>
      </c>
      <c r="X471" s="74">
        <v>291845.84999999998</v>
      </c>
      <c r="Y471" s="74">
        <v>265860.63</v>
      </c>
      <c r="Z471" s="74">
        <v>268715.84999999998</v>
      </c>
      <c r="AA471" s="74">
        <v>285789.74</v>
      </c>
      <c r="AB471" s="74">
        <v>276468.5</v>
      </c>
      <c r="AC471" s="74">
        <v>291597.40999999997</v>
      </c>
      <c r="AD471" s="74">
        <v>287460.69</v>
      </c>
    </row>
    <row r="472" spans="1:30" x14ac:dyDescent="0.2">
      <c r="A472" s="72" t="s">
        <v>51</v>
      </c>
      <c r="B472" s="74">
        <v>409314.13</v>
      </c>
      <c r="C472" s="74">
        <v>434628.46</v>
      </c>
      <c r="D472" s="74">
        <v>425259.08</v>
      </c>
      <c r="E472" s="74">
        <v>404886.24</v>
      </c>
      <c r="F472" s="74">
        <v>401001.35</v>
      </c>
      <c r="G472" s="74">
        <v>407714.89</v>
      </c>
      <c r="H472" s="74">
        <v>424126.56</v>
      </c>
      <c r="I472" s="74">
        <v>417413.32</v>
      </c>
      <c r="J472" s="74">
        <v>437584.63</v>
      </c>
      <c r="K472" s="74">
        <v>435157.3</v>
      </c>
      <c r="L472" s="74">
        <v>430212.61</v>
      </c>
      <c r="M472" s="74">
        <v>434780.44</v>
      </c>
      <c r="N472" s="74">
        <v>429874.23</v>
      </c>
      <c r="O472" s="74">
        <v>436874.92</v>
      </c>
      <c r="P472" s="74">
        <v>438817.44</v>
      </c>
      <c r="Q472" s="74">
        <v>442154.68</v>
      </c>
      <c r="R472" s="74">
        <v>432216.99</v>
      </c>
      <c r="S472" s="74">
        <v>422093.55</v>
      </c>
      <c r="T472" s="74">
        <v>414732.33</v>
      </c>
      <c r="U472" s="74">
        <v>397156.99</v>
      </c>
      <c r="V472" s="74">
        <v>405045.07</v>
      </c>
      <c r="W472" s="74">
        <v>378814.55</v>
      </c>
      <c r="X472" s="74">
        <v>379752.81</v>
      </c>
      <c r="Y472" s="74">
        <v>381673.64</v>
      </c>
      <c r="Z472" s="74">
        <v>349918.61</v>
      </c>
      <c r="AA472" s="74">
        <v>355475.33</v>
      </c>
      <c r="AB472" s="74">
        <v>357726.39</v>
      </c>
      <c r="AC472" s="74">
        <v>362987.26</v>
      </c>
      <c r="AD472" s="74">
        <v>349367.57</v>
      </c>
    </row>
    <row r="473" spans="1:30" x14ac:dyDescent="0.2">
      <c r="A473" s="72" t="s">
        <v>52</v>
      </c>
      <c r="B473" s="74">
        <v>23825.87</v>
      </c>
      <c r="C473" s="74">
        <v>17276.599999999999</v>
      </c>
      <c r="D473" s="74">
        <v>16578.37</v>
      </c>
      <c r="E473" s="74">
        <v>17142.080000000002</v>
      </c>
      <c r="F473" s="74">
        <v>16478.25</v>
      </c>
      <c r="G473" s="74">
        <v>17171.5</v>
      </c>
      <c r="H473" s="74">
        <v>17738.43</v>
      </c>
      <c r="I473" s="74">
        <v>18811.61</v>
      </c>
      <c r="J473" s="74">
        <v>19533.5</v>
      </c>
      <c r="K473" s="74">
        <v>20360.62</v>
      </c>
      <c r="L473" s="74">
        <v>19895.61</v>
      </c>
      <c r="M473" s="74">
        <v>21007.9</v>
      </c>
      <c r="N473" s="74">
        <v>22101.33</v>
      </c>
      <c r="O473" s="74">
        <v>23450.51</v>
      </c>
      <c r="P473" s="74">
        <v>23127.42</v>
      </c>
      <c r="Q473" s="74">
        <v>23587.84</v>
      </c>
      <c r="R473" s="74">
        <v>23793.48</v>
      </c>
      <c r="S473" s="74">
        <v>25120.41</v>
      </c>
      <c r="T473" s="74">
        <v>23946.03</v>
      </c>
      <c r="U473" s="74">
        <v>22108.11</v>
      </c>
      <c r="V473" s="74">
        <v>21346.31</v>
      </c>
      <c r="W473" s="74">
        <v>20993.61</v>
      </c>
      <c r="X473" s="74">
        <v>19444.810000000001</v>
      </c>
      <c r="Y473" s="74">
        <v>18821.14</v>
      </c>
      <c r="Z473" s="74">
        <v>18073.09</v>
      </c>
      <c r="AA473" s="74">
        <v>18194.830000000002</v>
      </c>
      <c r="AB473" s="74">
        <v>18480.8</v>
      </c>
      <c r="AC473" s="74">
        <v>19186.740000000002</v>
      </c>
      <c r="AD473" s="74">
        <v>18278.29</v>
      </c>
    </row>
    <row r="474" spans="1:30" x14ac:dyDescent="0.2">
      <c r="A474" s="72" t="s">
        <v>53</v>
      </c>
      <c r="B474" s="74">
        <v>442293.58</v>
      </c>
      <c r="C474" s="74">
        <v>442668.66</v>
      </c>
      <c r="D474" s="74">
        <v>442898.98</v>
      </c>
      <c r="E474" s="74">
        <v>435404.89</v>
      </c>
      <c r="F474" s="74">
        <v>429979.65</v>
      </c>
      <c r="G474" s="74">
        <v>454132.02</v>
      </c>
      <c r="H474" s="74">
        <v>448427.99</v>
      </c>
      <c r="I474" s="74">
        <v>454266.4</v>
      </c>
      <c r="J474" s="74">
        <v>466814.06</v>
      </c>
      <c r="K474" s="74">
        <v>472022.97</v>
      </c>
      <c r="L474" s="74">
        <v>476397.23</v>
      </c>
      <c r="M474" s="74">
        <v>476504.1</v>
      </c>
      <c r="N474" s="74">
        <v>483059.63</v>
      </c>
      <c r="O474" s="74">
        <v>502103.01</v>
      </c>
      <c r="P474" s="74">
        <v>507579.56</v>
      </c>
      <c r="Q474" s="74">
        <v>508497.3</v>
      </c>
      <c r="R474" s="74">
        <v>504341.53</v>
      </c>
      <c r="S474" s="74">
        <v>497469.7</v>
      </c>
      <c r="T474" s="74">
        <v>485621.37</v>
      </c>
      <c r="U474" s="74">
        <v>430899.72</v>
      </c>
      <c r="V474" s="74">
        <v>442505.68</v>
      </c>
      <c r="W474" s="74">
        <v>431260.7</v>
      </c>
      <c r="X474" s="74">
        <v>410489.62</v>
      </c>
      <c r="Y474" s="74">
        <v>376447.17</v>
      </c>
      <c r="Z474" s="74">
        <v>356890.98</v>
      </c>
      <c r="AA474" s="74">
        <v>369661.74</v>
      </c>
      <c r="AB474" s="74">
        <v>366857.64</v>
      </c>
      <c r="AC474" s="74">
        <v>362640.15</v>
      </c>
      <c r="AD474" s="74">
        <v>359730.53</v>
      </c>
    </row>
    <row r="475" spans="1:30" x14ac:dyDescent="0.2">
      <c r="A475" s="72" t="s">
        <v>54</v>
      </c>
      <c r="B475" s="74">
        <v>5375.03</v>
      </c>
      <c r="C475" s="74">
        <v>5999.87</v>
      </c>
      <c r="D475" s="74">
        <v>6352.99</v>
      </c>
      <c r="E475" s="74">
        <v>6472.96</v>
      </c>
      <c r="F475" s="74">
        <v>6736.49</v>
      </c>
      <c r="G475" s="74">
        <v>6679.18</v>
      </c>
      <c r="H475" s="74">
        <v>6997.53</v>
      </c>
      <c r="I475" s="74">
        <v>7074.13</v>
      </c>
      <c r="J475" s="74">
        <v>7408.85</v>
      </c>
      <c r="K475" s="74">
        <v>7696.31</v>
      </c>
      <c r="L475" s="74">
        <v>7973.23</v>
      </c>
      <c r="M475" s="74">
        <v>7992.15</v>
      </c>
      <c r="N475" s="74">
        <v>8145.76</v>
      </c>
      <c r="O475" s="74">
        <v>8606.9699999999993</v>
      </c>
      <c r="P475" s="74">
        <v>8756.85</v>
      </c>
      <c r="Q475" s="74">
        <v>8864.4599999999991</v>
      </c>
      <c r="R475" s="74">
        <v>9063.08</v>
      </c>
      <c r="S475" s="74">
        <v>9366.24</v>
      </c>
      <c r="T475" s="74">
        <v>9565.92</v>
      </c>
      <c r="U475" s="74">
        <v>9265.39</v>
      </c>
      <c r="V475" s="74">
        <v>8917.2099999999991</v>
      </c>
      <c r="W475" s="74">
        <v>8626.1</v>
      </c>
      <c r="X475" s="74">
        <v>8065.64</v>
      </c>
      <c r="Y475" s="74">
        <v>7329.29</v>
      </c>
      <c r="Z475" s="74">
        <v>7710.45</v>
      </c>
      <c r="AA475" s="74">
        <v>7711.06</v>
      </c>
      <c r="AB475" s="74">
        <v>8245.42</v>
      </c>
      <c r="AC475" s="74">
        <v>8515.99</v>
      </c>
      <c r="AD475" s="74">
        <v>8370.86</v>
      </c>
    </row>
    <row r="476" spans="1:30" x14ac:dyDescent="0.2">
      <c r="A476" s="72" t="s">
        <v>55</v>
      </c>
      <c r="B476" s="74">
        <v>19765.759999999998</v>
      </c>
      <c r="C476" s="74">
        <v>18120.59</v>
      </c>
      <c r="D476" s="74">
        <v>14199.6</v>
      </c>
      <c r="E476" s="74">
        <v>11936.38</v>
      </c>
      <c r="F476" s="74">
        <v>10407.629999999999</v>
      </c>
      <c r="G476" s="74">
        <v>9200.18</v>
      </c>
      <c r="H476" s="74">
        <v>9300.67</v>
      </c>
      <c r="I476" s="74">
        <v>8774.4699999999993</v>
      </c>
      <c r="J476" s="74">
        <v>8398.3700000000008</v>
      </c>
      <c r="K476" s="74">
        <v>7812.89</v>
      </c>
      <c r="L476" s="74">
        <v>7170.36</v>
      </c>
      <c r="M476" s="74">
        <v>7579.38</v>
      </c>
      <c r="N476" s="74">
        <v>7611.53</v>
      </c>
      <c r="O476" s="74">
        <v>7863.87</v>
      </c>
      <c r="P476" s="74">
        <v>7894.5</v>
      </c>
      <c r="Q476" s="74">
        <v>8006.8</v>
      </c>
      <c r="R476" s="74">
        <v>8522.9</v>
      </c>
      <c r="S476" s="74">
        <v>8894.9</v>
      </c>
      <c r="T476" s="74">
        <v>8504.83</v>
      </c>
      <c r="U476" s="74">
        <v>7779.49</v>
      </c>
      <c r="V476" s="74">
        <v>8921.56</v>
      </c>
      <c r="W476" s="74">
        <v>8173.81</v>
      </c>
      <c r="X476" s="74">
        <v>7889.89</v>
      </c>
      <c r="Y476" s="74">
        <v>7771.12</v>
      </c>
      <c r="Z476" s="74">
        <v>7536.63</v>
      </c>
      <c r="AA476" s="74">
        <v>7616.89</v>
      </c>
      <c r="AB476" s="74">
        <v>7610.92</v>
      </c>
      <c r="AC476" s="74">
        <v>7668.33</v>
      </c>
      <c r="AD476" s="74">
        <v>8338.18</v>
      </c>
    </row>
    <row r="477" spans="1:30" x14ac:dyDescent="0.2">
      <c r="A477" s="72" t="s">
        <v>56</v>
      </c>
      <c r="B477" s="74">
        <v>36170.720000000001</v>
      </c>
      <c r="C477" s="74">
        <v>38331.699999999997</v>
      </c>
      <c r="D477" s="74">
        <v>21394.76</v>
      </c>
      <c r="E477" s="74">
        <v>16455.400000000001</v>
      </c>
      <c r="F477" s="74">
        <v>15902.12</v>
      </c>
      <c r="G477" s="74">
        <v>15201.65</v>
      </c>
      <c r="H477" s="74">
        <v>15853.2</v>
      </c>
      <c r="I477" s="74">
        <v>15271.79</v>
      </c>
      <c r="J477" s="74">
        <v>16120.03</v>
      </c>
      <c r="K477" s="74">
        <v>13551.22</v>
      </c>
      <c r="L477" s="74">
        <v>11944.14</v>
      </c>
      <c r="M477" s="74">
        <v>12714.92</v>
      </c>
      <c r="N477" s="74">
        <v>12773.44</v>
      </c>
      <c r="O477" s="74">
        <v>12773.35</v>
      </c>
      <c r="P477" s="74">
        <v>13376.73</v>
      </c>
      <c r="Q477" s="74">
        <v>14229.99</v>
      </c>
      <c r="R477" s="74">
        <v>14566.14</v>
      </c>
      <c r="S477" s="74">
        <v>15995.87</v>
      </c>
      <c r="T477" s="74">
        <v>15408.6</v>
      </c>
      <c r="U477" s="74">
        <v>13132.72</v>
      </c>
      <c r="V477" s="74">
        <v>14072.09</v>
      </c>
      <c r="W477" s="74">
        <v>14438.02</v>
      </c>
      <c r="X477" s="74">
        <v>14521.11</v>
      </c>
      <c r="Y477" s="74">
        <v>13551.35</v>
      </c>
      <c r="Z477" s="74">
        <v>13321.6</v>
      </c>
      <c r="AA477" s="74">
        <v>13542.21</v>
      </c>
      <c r="AB477" s="74">
        <v>13614.4</v>
      </c>
      <c r="AC477" s="74">
        <v>13863.49</v>
      </c>
      <c r="AD477" s="74">
        <v>14047.48</v>
      </c>
    </row>
    <row r="478" spans="1:30" x14ac:dyDescent="0.2">
      <c r="A478" s="72" t="s">
        <v>57</v>
      </c>
      <c r="B478" s="74">
        <v>12233.65</v>
      </c>
      <c r="C478" s="74">
        <v>12869.26</v>
      </c>
      <c r="D478" s="74">
        <v>12622.22</v>
      </c>
      <c r="E478" s="74">
        <v>12758.58</v>
      </c>
      <c r="F478" s="74">
        <v>12053.38</v>
      </c>
      <c r="G478" s="74">
        <v>9725.11</v>
      </c>
      <c r="H478" s="74">
        <v>9822.74</v>
      </c>
      <c r="I478" s="74">
        <v>9294.32</v>
      </c>
      <c r="J478" s="74">
        <v>8569.41</v>
      </c>
      <c r="K478" s="74">
        <v>9134.42</v>
      </c>
      <c r="L478" s="74">
        <v>9671.66</v>
      </c>
      <c r="M478" s="74">
        <v>10243.15</v>
      </c>
      <c r="N478" s="74">
        <v>11104.7</v>
      </c>
      <c r="O478" s="74">
        <v>11623.67</v>
      </c>
      <c r="P478" s="74">
        <v>13093.05</v>
      </c>
      <c r="Q478" s="74">
        <v>13374.2</v>
      </c>
      <c r="R478" s="74">
        <v>13123.59</v>
      </c>
      <c r="S478" s="74">
        <v>12609.86</v>
      </c>
      <c r="T478" s="74">
        <v>12479.96</v>
      </c>
      <c r="U478" s="74">
        <v>11878.65</v>
      </c>
      <c r="V478" s="74">
        <v>12482.48</v>
      </c>
      <c r="W478" s="74">
        <v>12296.31</v>
      </c>
      <c r="X478" s="74">
        <v>11941.7</v>
      </c>
      <c r="Y478" s="74">
        <v>11399.63</v>
      </c>
      <c r="Z478" s="74">
        <v>11013.76</v>
      </c>
      <c r="AA478" s="74">
        <v>10674.07</v>
      </c>
      <c r="AB478" s="74">
        <v>10568.22</v>
      </c>
      <c r="AC478" s="74">
        <v>10932.86</v>
      </c>
      <c r="AD478" s="74">
        <v>11369.05</v>
      </c>
    </row>
    <row r="479" spans="1:30" x14ac:dyDescent="0.2">
      <c r="A479" s="72" t="s">
        <v>58</v>
      </c>
      <c r="B479" s="74">
        <v>73969.86</v>
      </c>
      <c r="C479" s="74">
        <v>70182.25</v>
      </c>
      <c r="D479" s="74">
        <v>62835.76</v>
      </c>
      <c r="E479" s="74">
        <v>64017.87</v>
      </c>
      <c r="F479" s="74">
        <v>62554.239999999998</v>
      </c>
      <c r="G479" s="74">
        <v>62249.41</v>
      </c>
      <c r="H479" s="74">
        <v>63850.87</v>
      </c>
      <c r="I479" s="74">
        <v>62378.09</v>
      </c>
      <c r="J479" s="74">
        <v>62014.3</v>
      </c>
      <c r="K479" s="74">
        <v>62555.08</v>
      </c>
      <c r="L479" s="74">
        <v>59327.42</v>
      </c>
      <c r="M479" s="74">
        <v>60913.88</v>
      </c>
      <c r="N479" s="74">
        <v>59834.22</v>
      </c>
      <c r="O479" s="74">
        <v>62606.07</v>
      </c>
      <c r="P479" s="74">
        <v>61202.91</v>
      </c>
      <c r="Q479" s="74">
        <v>61430.19</v>
      </c>
      <c r="R479" s="74">
        <v>60748.52</v>
      </c>
      <c r="S479" s="74">
        <v>59553.34</v>
      </c>
      <c r="T479" s="74">
        <v>58381.74</v>
      </c>
      <c r="U479" s="74">
        <v>52500.86</v>
      </c>
      <c r="V479" s="74">
        <v>52844.160000000003</v>
      </c>
      <c r="W479" s="74">
        <v>51049.38</v>
      </c>
      <c r="X479" s="74">
        <v>47299.66</v>
      </c>
      <c r="Y479" s="74">
        <v>44215.06</v>
      </c>
      <c r="Z479" s="74">
        <v>44401.37</v>
      </c>
      <c r="AA479" s="74">
        <v>47179.33</v>
      </c>
      <c r="AB479" s="74">
        <v>47981.5</v>
      </c>
      <c r="AC479" s="74">
        <v>50365.2</v>
      </c>
      <c r="AD479" s="74">
        <v>50469.440000000002</v>
      </c>
    </row>
    <row r="480" spans="1:30" x14ac:dyDescent="0.2">
      <c r="A480" s="72" t="s">
        <v>59</v>
      </c>
      <c r="B480" s="74">
        <v>2605.42</v>
      </c>
      <c r="C480" s="74">
        <v>2441.5</v>
      </c>
      <c r="D480" s="74">
        <v>2559.0500000000002</v>
      </c>
      <c r="E480" s="74">
        <v>3141.41</v>
      </c>
      <c r="F480" s="74">
        <v>2978.09</v>
      </c>
      <c r="G480" s="74">
        <v>2789.99</v>
      </c>
      <c r="H480" s="74">
        <v>2905.07</v>
      </c>
      <c r="I480" s="74">
        <v>2929.16</v>
      </c>
      <c r="J480" s="74">
        <v>2874.7</v>
      </c>
      <c r="K480" s="74">
        <v>2965.76</v>
      </c>
      <c r="L480" s="74">
        <v>2870.81</v>
      </c>
      <c r="M480" s="74">
        <v>2939.82</v>
      </c>
      <c r="N480" s="74">
        <v>2961.85</v>
      </c>
      <c r="O480" s="74">
        <v>3234.73</v>
      </c>
      <c r="P480" s="74">
        <v>3107.38</v>
      </c>
      <c r="Q480" s="74">
        <v>2920.82</v>
      </c>
      <c r="R480" s="74">
        <v>2935.43</v>
      </c>
      <c r="S480" s="74">
        <v>3018.53</v>
      </c>
      <c r="T480" s="74">
        <v>3037.18</v>
      </c>
      <c r="U480" s="74">
        <v>2803.31</v>
      </c>
      <c r="V480" s="74">
        <v>2885.92</v>
      </c>
      <c r="W480" s="74">
        <v>2890.38</v>
      </c>
      <c r="X480" s="74">
        <v>3059.75</v>
      </c>
      <c r="Y480" s="74">
        <v>2750.72</v>
      </c>
      <c r="Z480" s="74">
        <v>2774.06</v>
      </c>
      <c r="AA480" s="74">
        <v>2085.21</v>
      </c>
      <c r="AB480" s="74">
        <v>1774.32</v>
      </c>
      <c r="AC480" s="74">
        <v>1980.57</v>
      </c>
      <c r="AD480" s="74">
        <v>2003.2</v>
      </c>
    </row>
    <row r="481" spans="1:30" x14ac:dyDescent="0.2">
      <c r="A481" s="72" t="s">
        <v>60</v>
      </c>
      <c r="B481" s="74">
        <v>167906.66</v>
      </c>
      <c r="C481" s="74">
        <v>176581.49</v>
      </c>
      <c r="D481" s="74">
        <v>177150.15</v>
      </c>
      <c r="E481" s="74">
        <v>177845.1</v>
      </c>
      <c r="F481" s="74">
        <v>178705.01</v>
      </c>
      <c r="G481" s="74">
        <v>181216.28</v>
      </c>
      <c r="H481" s="74">
        <v>190935.86</v>
      </c>
      <c r="I481" s="74">
        <v>184417.16</v>
      </c>
      <c r="J481" s="74">
        <v>186042.12</v>
      </c>
      <c r="K481" s="74">
        <v>181163.86</v>
      </c>
      <c r="L481" s="74">
        <v>182297.21</v>
      </c>
      <c r="M481" s="74">
        <v>186900.93</v>
      </c>
      <c r="N481" s="74">
        <v>186613.64</v>
      </c>
      <c r="O481" s="74">
        <v>189910.52</v>
      </c>
      <c r="P481" s="74">
        <v>192405.95</v>
      </c>
      <c r="Q481" s="74">
        <v>188813.98</v>
      </c>
      <c r="R481" s="74">
        <v>184178.03</v>
      </c>
      <c r="S481" s="74">
        <v>184158.83</v>
      </c>
      <c r="T481" s="74">
        <v>187192.8</v>
      </c>
      <c r="U481" s="74">
        <v>181057.32</v>
      </c>
      <c r="V481" s="74">
        <v>192783.01</v>
      </c>
      <c r="W481" s="74">
        <v>180147.43</v>
      </c>
      <c r="X481" s="74">
        <v>176491.53</v>
      </c>
      <c r="Y481" s="74">
        <v>176599.86</v>
      </c>
      <c r="Z481" s="74">
        <v>170024.02</v>
      </c>
      <c r="AA481" s="74">
        <v>178198.53</v>
      </c>
      <c r="AB481" s="74">
        <v>178408.51</v>
      </c>
      <c r="AC481" s="74">
        <v>176912.03</v>
      </c>
      <c r="AD481" s="74">
        <v>172768.81</v>
      </c>
    </row>
    <row r="482" spans="1:30" x14ac:dyDescent="0.2">
      <c r="A482" s="72" t="s">
        <v>61</v>
      </c>
      <c r="B482" s="74">
        <v>63010.67</v>
      </c>
      <c r="C482" s="74">
        <v>66719.41</v>
      </c>
      <c r="D482" s="74">
        <v>61281.51</v>
      </c>
      <c r="E482" s="74">
        <v>61775.4</v>
      </c>
      <c r="F482" s="74">
        <v>62188.09</v>
      </c>
      <c r="G482" s="74">
        <v>65392.68</v>
      </c>
      <c r="H482" s="74">
        <v>68888.009999999995</v>
      </c>
      <c r="I482" s="74">
        <v>68758.350000000006</v>
      </c>
      <c r="J482" s="74">
        <v>68453.36</v>
      </c>
      <c r="K482" s="74">
        <v>67104.39</v>
      </c>
      <c r="L482" s="74">
        <v>67858.47</v>
      </c>
      <c r="M482" s="74">
        <v>71753.88</v>
      </c>
      <c r="N482" s="74">
        <v>73459.61</v>
      </c>
      <c r="O482" s="74">
        <v>79007.23</v>
      </c>
      <c r="P482" s="74">
        <v>79399.320000000007</v>
      </c>
      <c r="Q482" s="74">
        <v>81152.259999999995</v>
      </c>
      <c r="R482" s="74">
        <v>78947.210000000006</v>
      </c>
      <c r="S482" s="74">
        <v>76438.38</v>
      </c>
      <c r="T482" s="74">
        <v>75770.37</v>
      </c>
      <c r="U482" s="74">
        <v>69387.350000000006</v>
      </c>
      <c r="V482" s="74">
        <v>74061.39</v>
      </c>
      <c r="W482" s="74">
        <v>72066.679999999993</v>
      </c>
      <c r="X482" s="74">
        <v>69281.75</v>
      </c>
      <c r="Y482" s="74">
        <v>69721.13</v>
      </c>
      <c r="Z482" s="74">
        <v>66061.13</v>
      </c>
      <c r="AA482" s="74">
        <v>68410.179999999993</v>
      </c>
      <c r="AB482" s="74">
        <v>69437.06</v>
      </c>
      <c r="AC482" s="74">
        <v>71874.820000000007</v>
      </c>
      <c r="AD482" s="74">
        <v>69249.64</v>
      </c>
    </row>
    <row r="483" spans="1:30" x14ac:dyDescent="0.2">
      <c r="A483" s="72" t="s">
        <v>62</v>
      </c>
      <c r="B483" s="74">
        <v>377184.07</v>
      </c>
      <c r="C483" s="74">
        <v>374451.63</v>
      </c>
      <c r="D483" s="74">
        <v>365392.52</v>
      </c>
      <c r="E483" s="74">
        <v>366082.38</v>
      </c>
      <c r="F483" s="74">
        <v>361137.39</v>
      </c>
      <c r="G483" s="74">
        <v>363538.19</v>
      </c>
      <c r="H483" s="74">
        <v>378321.17</v>
      </c>
      <c r="I483" s="74">
        <v>368203.76</v>
      </c>
      <c r="J483" s="74">
        <v>339966.15</v>
      </c>
      <c r="K483" s="74">
        <v>329911.64</v>
      </c>
      <c r="L483" s="74">
        <v>318129.78999999998</v>
      </c>
      <c r="M483" s="74">
        <v>314427.55</v>
      </c>
      <c r="N483" s="74">
        <v>307168.40000000002</v>
      </c>
      <c r="O483" s="74">
        <v>320233.39</v>
      </c>
      <c r="P483" s="74">
        <v>324958.71999999997</v>
      </c>
      <c r="Q483" s="74">
        <v>324072.34000000003</v>
      </c>
      <c r="R483" s="74">
        <v>338262.91</v>
      </c>
      <c r="S483" s="74">
        <v>337650.76</v>
      </c>
      <c r="T483" s="74">
        <v>331697.59999999998</v>
      </c>
      <c r="U483" s="74">
        <v>317975.58</v>
      </c>
      <c r="V483" s="74">
        <v>336039.52</v>
      </c>
      <c r="W483" s="74">
        <v>335347.65999999997</v>
      </c>
      <c r="X483" s="74">
        <v>327855.82</v>
      </c>
      <c r="Y483" s="74">
        <v>323734.5</v>
      </c>
      <c r="Z483" s="74">
        <v>311613.98</v>
      </c>
      <c r="AA483" s="74">
        <v>314973.55</v>
      </c>
      <c r="AB483" s="74">
        <v>326012.82</v>
      </c>
      <c r="AC483" s="74">
        <v>339835.32</v>
      </c>
      <c r="AD483" s="74">
        <v>340682.23</v>
      </c>
    </row>
    <row r="484" spans="1:30" x14ac:dyDescent="0.2">
      <c r="A484" s="72" t="s">
        <v>63</v>
      </c>
      <c r="B484" s="74">
        <v>46703.69</v>
      </c>
      <c r="C484" s="74">
        <v>48598.03</v>
      </c>
      <c r="D484" s="74">
        <v>52624.26</v>
      </c>
      <c r="E484" s="74">
        <v>51039.34</v>
      </c>
      <c r="F484" s="74">
        <v>51960.08</v>
      </c>
      <c r="G484" s="74">
        <v>56271.82</v>
      </c>
      <c r="H484" s="74">
        <v>53495.62</v>
      </c>
      <c r="I484" s="74">
        <v>56471.29</v>
      </c>
      <c r="J484" s="74">
        <v>61100.41</v>
      </c>
      <c r="K484" s="74">
        <v>68907.259999999995</v>
      </c>
      <c r="L484" s="74">
        <v>67717.47</v>
      </c>
      <c r="M484" s="74">
        <v>67299.839999999997</v>
      </c>
      <c r="N484" s="74">
        <v>71607.929999999993</v>
      </c>
      <c r="O484" s="74">
        <v>66673.53</v>
      </c>
      <c r="P484" s="74">
        <v>69672.14</v>
      </c>
      <c r="Q484" s="74">
        <v>71974.67</v>
      </c>
      <c r="R484" s="74">
        <v>67391.429999999993</v>
      </c>
      <c r="S484" s="74">
        <v>65040.91</v>
      </c>
      <c r="T484" s="74">
        <v>62797.760000000002</v>
      </c>
      <c r="U484" s="74">
        <v>59768.84</v>
      </c>
      <c r="V484" s="74">
        <v>55826.17</v>
      </c>
      <c r="W484" s="74">
        <v>54705.919999999998</v>
      </c>
      <c r="X484" s="74">
        <v>52905.36</v>
      </c>
      <c r="Y484" s="74">
        <v>51156.37</v>
      </c>
      <c r="Z484" s="74">
        <v>51109.07</v>
      </c>
      <c r="AA484" s="74">
        <v>55602.53</v>
      </c>
      <c r="AB484" s="74">
        <v>53979.18</v>
      </c>
      <c r="AC484" s="74">
        <v>58747.49</v>
      </c>
      <c r="AD484" s="74">
        <v>55739.19</v>
      </c>
    </row>
    <row r="485" spans="1:30" x14ac:dyDescent="0.2">
      <c r="A485" s="72" t="s">
        <v>64</v>
      </c>
      <c r="B485" s="74">
        <v>170076.03</v>
      </c>
      <c r="C485" s="74">
        <v>139930.75</v>
      </c>
      <c r="D485" s="74">
        <v>131914.67000000001</v>
      </c>
      <c r="E485" s="74">
        <v>123685.14</v>
      </c>
      <c r="F485" s="74">
        <v>122518.48</v>
      </c>
      <c r="G485" s="74">
        <v>127656</v>
      </c>
      <c r="H485" s="74">
        <v>130388.58</v>
      </c>
      <c r="I485" s="74">
        <v>121492.82</v>
      </c>
      <c r="J485" s="74">
        <v>107917.35</v>
      </c>
      <c r="K485" s="74">
        <v>91220.82</v>
      </c>
      <c r="L485" s="74">
        <v>95884.56</v>
      </c>
      <c r="M485" s="74">
        <v>100740.3</v>
      </c>
      <c r="N485" s="74">
        <v>102062.71</v>
      </c>
      <c r="O485" s="74">
        <v>105692.2</v>
      </c>
      <c r="P485" s="74">
        <v>104733.86</v>
      </c>
      <c r="Q485" s="74">
        <v>103072.53</v>
      </c>
      <c r="R485" s="74">
        <v>105548.61</v>
      </c>
      <c r="S485" s="74">
        <v>108810.91</v>
      </c>
      <c r="T485" s="74">
        <v>105937.31</v>
      </c>
      <c r="U485" s="74">
        <v>86469.32</v>
      </c>
      <c r="V485" s="74">
        <v>84787.15</v>
      </c>
      <c r="W485" s="74">
        <v>89953.17</v>
      </c>
      <c r="X485" s="74">
        <v>86654.27</v>
      </c>
      <c r="Y485" s="74">
        <v>77371.02</v>
      </c>
      <c r="Z485" s="74">
        <v>78051.19</v>
      </c>
      <c r="AA485" s="74">
        <v>78441.929999999993</v>
      </c>
      <c r="AB485" s="74">
        <v>76682.61</v>
      </c>
      <c r="AC485" s="74">
        <v>79083.16</v>
      </c>
      <c r="AD485" s="74">
        <v>77362.429999999993</v>
      </c>
    </row>
    <row r="486" spans="1:30" x14ac:dyDescent="0.2">
      <c r="A486" s="72" t="s">
        <v>65</v>
      </c>
      <c r="B486" s="74">
        <v>15142.71</v>
      </c>
      <c r="C486" s="74">
        <v>14022.41</v>
      </c>
      <c r="D486" s="74">
        <v>14040.25</v>
      </c>
      <c r="E486" s="74">
        <v>14351.29</v>
      </c>
      <c r="F486" s="74">
        <v>14696.09</v>
      </c>
      <c r="G486" s="74">
        <v>15311.41</v>
      </c>
      <c r="H486" s="74">
        <v>15969.44</v>
      </c>
      <c r="I486" s="74">
        <v>16300.57</v>
      </c>
      <c r="J486" s="74">
        <v>16010.86</v>
      </c>
      <c r="K486" s="74">
        <v>15396.87</v>
      </c>
      <c r="L486" s="74">
        <v>15513.67</v>
      </c>
      <c r="M486" s="74">
        <v>16456.2</v>
      </c>
      <c r="N486" s="74">
        <v>16605.54</v>
      </c>
      <c r="O486" s="74">
        <v>16365.56</v>
      </c>
      <c r="P486" s="74">
        <v>16708.28</v>
      </c>
      <c r="Q486" s="74">
        <v>17009.009999999998</v>
      </c>
      <c r="R486" s="74">
        <v>17213.03</v>
      </c>
      <c r="S486" s="74">
        <v>17373.87</v>
      </c>
      <c r="T486" s="74">
        <v>18323.18</v>
      </c>
      <c r="U486" s="74">
        <v>16407.099999999999</v>
      </c>
      <c r="V486" s="74">
        <v>16449.189999999999</v>
      </c>
      <c r="W486" s="74">
        <v>16428.580000000002</v>
      </c>
      <c r="X486" s="74">
        <v>15887.58</v>
      </c>
      <c r="Y486" s="74">
        <v>15261.43</v>
      </c>
      <c r="Z486" s="74">
        <v>13603.5</v>
      </c>
      <c r="AA486" s="74">
        <v>13691.7</v>
      </c>
      <c r="AB486" s="74">
        <v>14477.25</v>
      </c>
      <c r="AC486" s="74">
        <v>14338.44</v>
      </c>
      <c r="AD486" s="74">
        <v>14589.24</v>
      </c>
    </row>
    <row r="487" spans="1:30" x14ac:dyDescent="0.2">
      <c r="A487" s="72" t="s">
        <v>66</v>
      </c>
      <c r="B487" s="74">
        <v>61700.54</v>
      </c>
      <c r="C487" s="74">
        <v>53500.27</v>
      </c>
      <c r="D487" s="74">
        <v>49086.8</v>
      </c>
      <c r="E487" s="74">
        <v>46540.68</v>
      </c>
      <c r="F487" s="74">
        <v>43926.32</v>
      </c>
      <c r="G487" s="74">
        <v>44370.27</v>
      </c>
      <c r="H487" s="74">
        <v>44242.57</v>
      </c>
      <c r="I487" s="74">
        <v>44363.68</v>
      </c>
      <c r="J487" s="74">
        <v>44119.23</v>
      </c>
      <c r="K487" s="74">
        <v>43247.13</v>
      </c>
      <c r="L487" s="74">
        <v>41336.47</v>
      </c>
      <c r="M487" s="74">
        <v>43422.86</v>
      </c>
      <c r="N487" s="74">
        <v>42158.69</v>
      </c>
      <c r="O487" s="74">
        <v>42499.12</v>
      </c>
      <c r="P487" s="74">
        <v>43007.03</v>
      </c>
      <c r="Q487" s="74">
        <v>43050.29</v>
      </c>
      <c r="R487" s="74">
        <v>42853.42</v>
      </c>
      <c r="S487" s="74">
        <v>41268.75</v>
      </c>
      <c r="T487" s="74">
        <v>41697.74</v>
      </c>
      <c r="U487" s="74">
        <v>37898.25</v>
      </c>
      <c r="V487" s="74">
        <v>38655.379999999997</v>
      </c>
      <c r="W487" s="74">
        <v>38247.040000000001</v>
      </c>
      <c r="X487" s="74">
        <v>36141.39</v>
      </c>
      <c r="Y487" s="74">
        <v>35690.01</v>
      </c>
      <c r="Z487" s="74">
        <v>33772.94</v>
      </c>
      <c r="AA487" s="74">
        <v>34628.629999999997</v>
      </c>
      <c r="AB487" s="74">
        <v>35075.769999999997</v>
      </c>
      <c r="AC487" s="74">
        <v>36252.35</v>
      </c>
      <c r="AD487" s="74">
        <v>36272.33</v>
      </c>
    </row>
    <row r="488" spans="1:30" x14ac:dyDescent="0.2">
      <c r="A488" s="72" t="s">
        <v>67</v>
      </c>
      <c r="B488" s="74">
        <v>58145.41</v>
      </c>
      <c r="C488" s="74">
        <v>56333.89</v>
      </c>
      <c r="D488" s="74">
        <v>55272.959999999999</v>
      </c>
      <c r="E488" s="74">
        <v>57283.09</v>
      </c>
      <c r="F488" s="74">
        <v>62687.77</v>
      </c>
      <c r="G488" s="74">
        <v>59175.360000000001</v>
      </c>
      <c r="H488" s="74">
        <v>65141.47</v>
      </c>
      <c r="I488" s="74">
        <v>63838.34</v>
      </c>
      <c r="J488" s="74">
        <v>60509.919999999998</v>
      </c>
      <c r="K488" s="74">
        <v>60098.85</v>
      </c>
      <c r="L488" s="74">
        <v>58209.26</v>
      </c>
      <c r="M488" s="74">
        <v>63733.58</v>
      </c>
      <c r="N488" s="74">
        <v>66234.41</v>
      </c>
      <c r="O488" s="74">
        <v>73868.759999999995</v>
      </c>
      <c r="P488" s="74">
        <v>70341.69</v>
      </c>
      <c r="Q488" s="74">
        <v>58420.55</v>
      </c>
      <c r="R488" s="74">
        <v>69907.3</v>
      </c>
      <c r="S488" s="74">
        <v>68503.87</v>
      </c>
      <c r="T488" s="74">
        <v>60480.63</v>
      </c>
      <c r="U488" s="74">
        <v>57563.61</v>
      </c>
      <c r="V488" s="74">
        <v>65822.17</v>
      </c>
      <c r="W488" s="74">
        <v>58687.94</v>
      </c>
      <c r="X488" s="74">
        <v>53172.37</v>
      </c>
      <c r="Y488" s="74">
        <v>53759.86</v>
      </c>
      <c r="Z488" s="74">
        <v>49620.32</v>
      </c>
      <c r="AA488" s="74">
        <v>46131.34</v>
      </c>
      <c r="AB488" s="74">
        <v>49249.96</v>
      </c>
      <c r="AC488" s="74">
        <v>46823.43</v>
      </c>
      <c r="AD488" s="74">
        <v>48289.8</v>
      </c>
    </row>
    <row r="489" spans="1:30" x14ac:dyDescent="0.2">
      <c r="A489" s="72" t="s">
        <v>68</v>
      </c>
      <c r="B489" s="74">
        <v>58683.76</v>
      </c>
      <c r="C489" s="74">
        <v>58795.14</v>
      </c>
      <c r="D489" s="74">
        <v>58350.98</v>
      </c>
      <c r="E489" s="74">
        <v>58723.21</v>
      </c>
      <c r="F489" s="74">
        <v>61304.27</v>
      </c>
      <c r="G489" s="74">
        <v>60802.98</v>
      </c>
      <c r="H489" s="74">
        <v>64778.06</v>
      </c>
      <c r="I489" s="74">
        <v>59772.639999999999</v>
      </c>
      <c r="J489" s="74">
        <v>60369.56</v>
      </c>
      <c r="K489" s="74">
        <v>57699.34</v>
      </c>
      <c r="L489" s="74">
        <v>56610.66</v>
      </c>
      <c r="M489" s="74">
        <v>57487.81</v>
      </c>
      <c r="N489" s="74">
        <v>58183.78</v>
      </c>
      <c r="O489" s="74">
        <v>58727.02</v>
      </c>
      <c r="P489" s="74">
        <v>58247.47</v>
      </c>
      <c r="Q489" s="74">
        <v>55788.58</v>
      </c>
      <c r="R489" s="74">
        <v>55680.55</v>
      </c>
      <c r="S489" s="74">
        <v>55135.59</v>
      </c>
      <c r="T489" s="74">
        <v>53312.84</v>
      </c>
      <c r="U489" s="74">
        <v>49319.17</v>
      </c>
      <c r="V489" s="74">
        <v>55152.41</v>
      </c>
      <c r="W489" s="74">
        <v>51440.73</v>
      </c>
      <c r="X489" s="74">
        <v>48856.92</v>
      </c>
      <c r="Y489" s="74">
        <v>47326.16</v>
      </c>
      <c r="Z489" s="74">
        <v>45606.21</v>
      </c>
      <c r="AA489" s="74">
        <v>45504.42</v>
      </c>
      <c r="AB489" s="74">
        <v>45500.44</v>
      </c>
      <c r="AC489" s="74">
        <v>45060.160000000003</v>
      </c>
      <c r="AD489" s="74">
        <v>44554.39</v>
      </c>
    </row>
    <row r="490" spans="1:30" x14ac:dyDescent="0.2">
      <c r="A490" s="72" t="s">
        <v>69</v>
      </c>
      <c r="B490" s="74">
        <v>613717.89</v>
      </c>
      <c r="C490" s="74">
        <v>621546.09</v>
      </c>
      <c r="D490" s="74">
        <v>607625.46</v>
      </c>
      <c r="E490" s="74">
        <v>594588.67000000004</v>
      </c>
      <c r="F490" s="74">
        <v>591613.22</v>
      </c>
      <c r="G490" s="74">
        <v>584455.81000000006</v>
      </c>
      <c r="H490" s="74">
        <v>607106.81000000006</v>
      </c>
      <c r="I490" s="74">
        <v>582451.39</v>
      </c>
      <c r="J490" s="74">
        <v>590079.46</v>
      </c>
      <c r="K490" s="74">
        <v>585509.06999999995</v>
      </c>
      <c r="L490" s="74">
        <v>594948.28</v>
      </c>
      <c r="M490" s="74">
        <v>603095.57999999996</v>
      </c>
      <c r="N490" s="74">
        <v>586617.93999999994</v>
      </c>
      <c r="O490" s="74">
        <v>598866.73</v>
      </c>
      <c r="P490" s="74">
        <v>603122.57999999996</v>
      </c>
      <c r="Q490" s="74">
        <v>602242.63</v>
      </c>
      <c r="R490" s="74">
        <v>600292</v>
      </c>
      <c r="S490" s="74">
        <v>591697.09</v>
      </c>
      <c r="T490" s="74">
        <v>576656.29</v>
      </c>
      <c r="U490" s="74">
        <v>524477.38</v>
      </c>
      <c r="V490" s="74">
        <v>541189.62</v>
      </c>
      <c r="W490" s="74">
        <v>500382.49</v>
      </c>
      <c r="X490" s="74">
        <v>517458.59</v>
      </c>
      <c r="Y490" s="74">
        <v>507772.64</v>
      </c>
      <c r="Z490" s="74">
        <v>469162.04</v>
      </c>
      <c r="AA490" s="74">
        <v>453223.74</v>
      </c>
      <c r="AB490" s="74">
        <v>430159.22</v>
      </c>
      <c r="AC490" s="74">
        <v>421590.35</v>
      </c>
      <c r="AD490" s="74">
        <v>414006.17</v>
      </c>
    </row>
    <row r="492" spans="1:30" x14ac:dyDescent="0.2">
      <c r="A492" s="72" t="s">
        <v>70</v>
      </c>
    </row>
    <row r="493" spans="1:30" x14ac:dyDescent="0.2">
      <c r="A493" s="72" t="s">
        <v>71</v>
      </c>
      <c r="B493" s="74" t="s">
        <v>72</v>
      </c>
    </row>
    <row r="495" spans="1:30" x14ac:dyDescent="0.2">
      <c r="A495" s="72" t="s">
        <v>5</v>
      </c>
      <c r="B495" s="74" t="s">
        <v>6</v>
      </c>
    </row>
    <row r="496" spans="1:30" x14ac:dyDescent="0.2">
      <c r="A496" s="72" t="s">
        <v>7</v>
      </c>
      <c r="B496" s="74" t="s">
        <v>81</v>
      </c>
    </row>
    <row r="497" spans="1:30" x14ac:dyDescent="0.2">
      <c r="A497" s="72" t="s">
        <v>9</v>
      </c>
      <c r="B497" s="74" t="s">
        <v>75</v>
      </c>
    </row>
    <row r="499" spans="1:30" x14ac:dyDescent="0.2">
      <c r="A499" s="72" t="s">
        <v>11</v>
      </c>
      <c r="B499" s="74" t="s">
        <v>12</v>
      </c>
      <c r="C499" s="74" t="s">
        <v>13</v>
      </c>
      <c r="D499" s="74" t="s">
        <v>14</v>
      </c>
      <c r="E499" s="74" t="s">
        <v>15</v>
      </c>
      <c r="F499" s="74" t="s">
        <v>16</v>
      </c>
      <c r="G499" s="74" t="s">
        <v>17</v>
      </c>
      <c r="H499" s="74" t="s">
        <v>18</v>
      </c>
      <c r="I499" s="74" t="s">
        <v>19</v>
      </c>
      <c r="J499" s="74" t="s">
        <v>20</v>
      </c>
      <c r="K499" s="74" t="s">
        <v>21</v>
      </c>
      <c r="L499" s="74" t="s">
        <v>22</v>
      </c>
      <c r="M499" s="74" t="s">
        <v>23</v>
      </c>
      <c r="N499" s="74" t="s">
        <v>24</v>
      </c>
      <c r="O499" s="74" t="s">
        <v>25</v>
      </c>
      <c r="P499" s="74" t="s">
        <v>26</v>
      </c>
      <c r="Q499" s="74" t="s">
        <v>27</v>
      </c>
      <c r="R499" s="74" t="s">
        <v>28</v>
      </c>
      <c r="S499" s="74" t="s">
        <v>29</v>
      </c>
      <c r="T499" s="74" t="s">
        <v>30</v>
      </c>
      <c r="U499" s="74" t="s">
        <v>31</v>
      </c>
      <c r="V499" s="74" t="s">
        <v>32</v>
      </c>
      <c r="W499" s="74" t="s">
        <v>33</v>
      </c>
      <c r="X499" s="74" t="s">
        <v>34</v>
      </c>
      <c r="Y499" s="74" t="s">
        <v>35</v>
      </c>
      <c r="Z499" s="74" t="s">
        <v>36</v>
      </c>
      <c r="AA499" s="74" t="s">
        <v>37</v>
      </c>
      <c r="AB499" s="74" t="s">
        <v>38</v>
      </c>
      <c r="AC499" s="74" t="s">
        <v>39</v>
      </c>
      <c r="AD499" s="74" t="s">
        <v>40</v>
      </c>
    </row>
    <row r="500" spans="1:30" x14ac:dyDescent="0.2">
      <c r="A500" s="72" t="s">
        <v>41</v>
      </c>
      <c r="B500" s="74">
        <v>4120784.44</v>
      </c>
      <c r="C500" s="74">
        <v>4098465.28</v>
      </c>
      <c r="D500" s="74">
        <v>3972893.55</v>
      </c>
      <c r="E500" s="74">
        <v>3895275.75</v>
      </c>
      <c r="F500" s="74">
        <v>3859855.91</v>
      </c>
      <c r="G500" s="74">
        <v>3892347.3</v>
      </c>
      <c r="H500" s="74">
        <v>4004638.98</v>
      </c>
      <c r="I500" s="74">
        <v>3910741.6</v>
      </c>
      <c r="J500" s="74">
        <v>3908870.46</v>
      </c>
      <c r="K500" s="74">
        <v>3852530.15</v>
      </c>
      <c r="L500" s="74">
        <v>3859290.42</v>
      </c>
      <c r="M500" s="74">
        <v>3936889.3</v>
      </c>
      <c r="N500" s="74">
        <v>3923305.53</v>
      </c>
      <c r="O500" s="74">
        <v>4008025.49</v>
      </c>
      <c r="P500" s="74">
        <v>4008166.66</v>
      </c>
      <c r="Q500" s="74">
        <v>3989390.01</v>
      </c>
      <c r="R500" s="74">
        <v>3993031.9</v>
      </c>
      <c r="S500" s="74">
        <v>3940900.47</v>
      </c>
      <c r="T500" s="74">
        <v>3860339.45</v>
      </c>
      <c r="U500" s="74">
        <v>3583873.1</v>
      </c>
      <c r="V500" s="74">
        <v>3681622.03</v>
      </c>
      <c r="W500" s="74">
        <v>3534893.5</v>
      </c>
      <c r="X500" s="74">
        <v>3490791.65</v>
      </c>
      <c r="Y500" s="74">
        <v>3402100.13</v>
      </c>
      <c r="Z500" s="74">
        <v>3222794.97</v>
      </c>
      <c r="AA500" s="74">
        <v>3261986.16</v>
      </c>
      <c r="AB500" s="74">
        <v>3243661.86</v>
      </c>
      <c r="AC500" s="74">
        <v>3249042.4</v>
      </c>
      <c r="AD500" s="74">
        <v>3169064.92</v>
      </c>
    </row>
    <row r="501" spans="1:30" x14ac:dyDescent="0.2">
      <c r="A501" s="72" t="s">
        <v>42</v>
      </c>
      <c r="B501" s="74">
        <v>101627.8</v>
      </c>
      <c r="C501" s="74">
        <v>105393.9</v>
      </c>
      <c r="D501" s="74">
        <v>103918.51</v>
      </c>
      <c r="E501" s="74">
        <v>103761.3</v>
      </c>
      <c r="F501" s="74">
        <v>105592.61</v>
      </c>
      <c r="G501" s="74">
        <v>105902.87</v>
      </c>
      <c r="H501" s="74">
        <v>110205.79</v>
      </c>
      <c r="I501" s="74">
        <v>104463.34</v>
      </c>
      <c r="J501" s="74">
        <v>108875.71</v>
      </c>
      <c r="K501" s="74">
        <v>103592.15</v>
      </c>
      <c r="L501" s="74">
        <v>104430.55</v>
      </c>
      <c r="M501" s="74">
        <v>104903.92</v>
      </c>
      <c r="N501" s="74">
        <v>105298.47</v>
      </c>
      <c r="O501" s="74">
        <v>106395.31</v>
      </c>
      <c r="P501" s="74">
        <v>106210.27</v>
      </c>
      <c r="Q501" s="74">
        <v>104166.57</v>
      </c>
      <c r="R501" s="74">
        <v>102399.48</v>
      </c>
      <c r="S501" s="74">
        <v>100211.73</v>
      </c>
      <c r="T501" s="74">
        <v>99743.039999999994</v>
      </c>
      <c r="U501" s="74">
        <v>93124.33</v>
      </c>
      <c r="V501" s="74">
        <v>97641.13</v>
      </c>
      <c r="W501" s="74">
        <v>88203.22</v>
      </c>
      <c r="X501" s="74">
        <v>87359.72</v>
      </c>
      <c r="Y501" s="74">
        <v>87073.96</v>
      </c>
      <c r="Z501" s="74">
        <v>81196.789999999994</v>
      </c>
      <c r="AA501" s="74">
        <v>85118.9</v>
      </c>
      <c r="AB501" s="74">
        <v>83695.199999999997</v>
      </c>
      <c r="AC501" s="74">
        <v>83437.5</v>
      </c>
      <c r="AD501" s="74">
        <v>83779.350000000006</v>
      </c>
    </row>
    <row r="502" spans="1:30" x14ac:dyDescent="0.2">
      <c r="A502" s="72" t="s">
        <v>43</v>
      </c>
      <c r="B502" s="74">
        <v>68273.22</v>
      </c>
      <c r="C502" s="74">
        <v>54513.89</v>
      </c>
      <c r="D502" s="74">
        <v>51365.47</v>
      </c>
      <c r="E502" s="74">
        <v>51626.2</v>
      </c>
      <c r="F502" s="74">
        <v>48588.53</v>
      </c>
      <c r="G502" s="74">
        <v>48635.01</v>
      </c>
      <c r="H502" s="74">
        <v>49205.42</v>
      </c>
      <c r="I502" s="74">
        <v>47401.55</v>
      </c>
      <c r="J502" s="74">
        <v>46795.55</v>
      </c>
      <c r="K502" s="74">
        <v>40659.9</v>
      </c>
      <c r="L502" s="74">
        <v>38891.54</v>
      </c>
      <c r="M502" s="74">
        <v>42680.83</v>
      </c>
      <c r="N502" s="74">
        <v>40523.800000000003</v>
      </c>
      <c r="O502" s="74">
        <v>44161.65</v>
      </c>
      <c r="P502" s="74">
        <v>43247.94</v>
      </c>
      <c r="Q502" s="74">
        <v>44014.46</v>
      </c>
      <c r="R502" s="74">
        <v>45160.51</v>
      </c>
      <c r="S502" s="74">
        <v>48708.98</v>
      </c>
      <c r="T502" s="74">
        <v>48062.57</v>
      </c>
      <c r="U502" s="74">
        <v>42497.03</v>
      </c>
      <c r="V502" s="74">
        <v>44358.09</v>
      </c>
      <c r="W502" s="74">
        <v>49146.879999999997</v>
      </c>
      <c r="X502" s="74">
        <v>44510.69</v>
      </c>
      <c r="Y502" s="74">
        <v>38945.46</v>
      </c>
      <c r="Z502" s="74">
        <v>41276.730000000003</v>
      </c>
      <c r="AA502" s="74">
        <v>43769.33</v>
      </c>
      <c r="AB502" s="74">
        <v>40799</v>
      </c>
      <c r="AC502" s="74">
        <v>42989.07</v>
      </c>
      <c r="AD502" s="74">
        <v>39383.5</v>
      </c>
    </row>
    <row r="503" spans="1:30" x14ac:dyDescent="0.2">
      <c r="A503" s="72" t="s">
        <v>44</v>
      </c>
      <c r="B503" s="74">
        <v>147240.64000000001</v>
      </c>
      <c r="C503" s="74">
        <v>135653.17000000001</v>
      </c>
      <c r="D503" s="74">
        <v>131020.33</v>
      </c>
      <c r="E503" s="74">
        <v>125999.22</v>
      </c>
      <c r="F503" s="74">
        <v>118688.3</v>
      </c>
      <c r="G503" s="74">
        <v>118538.99</v>
      </c>
      <c r="H503" s="74">
        <v>121229.84</v>
      </c>
      <c r="I503" s="74">
        <v>116267.26</v>
      </c>
      <c r="J503" s="74">
        <v>110798.62</v>
      </c>
      <c r="K503" s="74">
        <v>104550.5</v>
      </c>
      <c r="L503" s="74">
        <v>113791.9</v>
      </c>
      <c r="M503" s="74">
        <v>114506.35</v>
      </c>
      <c r="N503" s="74">
        <v>111658.51</v>
      </c>
      <c r="O503" s="74">
        <v>114207.92</v>
      </c>
      <c r="P503" s="74">
        <v>114222.48</v>
      </c>
      <c r="Q503" s="74">
        <v>113017.23</v>
      </c>
      <c r="R503" s="74">
        <v>112885.44</v>
      </c>
      <c r="S503" s="74">
        <v>114173.42</v>
      </c>
      <c r="T503" s="74">
        <v>109167.34</v>
      </c>
      <c r="U503" s="74">
        <v>103919.1</v>
      </c>
      <c r="V503" s="74">
        <v>105375.28</v>
      </c>
      <c r="W503" s="74">
        <v>102962.23</v>
      </c>
      <c r="X503" s="74">
        <v>99154.95</v>
      </c>
      <c r="Y503" s="74">
        <v>94715.89</v>
      </c>
      <c r="Z503" s="74">
        <v>91798.1</v>
      </c>
      <c r="AA503" s="74">
        <v>92994.48</v>
      </c>
      <c r="AB503" s="74">
        <v>94670.76</v>
      </c>
      <c r="AC503" s="74">
        <v>93827.44</v>
      </c>
      <c r="AD503" s="74">
        <v>92006.35</v>
      </c>
    </row>
    <row r="504" spans="1:30" x14ac:dyDescent="0.2">
      <c r="A504" s="72" t="s">
        <v>45</v>
      </c>
      <c r="B504" s="74">
        <v>51635.46</v>
      </c>
      <c r="C504" s="74">
        <v>62165.1</v>
      </c>
      <c r="D504" s="74">
        <v>56331.77</v>
      </c>
      <c r="E504" s="74">
        <v>58626.400000000001</v>
      </c>
      <c r="F504" s="74">
        <v>62586.04</v>
      </c>
      <c r="G504" s="74">
        <v>59375.49</v>
      </c>
      <c r="H504" s="74">
        <v>72627.47</v>
      </c>
      <c r="I504" s="74">
        <v>63103.85</v>
      </c>
      <c r="J504" s="74">
        <v>59049.42</v>
      </c>
      <c r="K504" s="74">
        <v>56476.77</v>
      </c>
      <c r="L504" s="74">
        <v>52122.99</v>
      </c>
      <c r="M504" s="74">
        <v>53785.61</v>
      </c>
      <c r="N504" s="74">
        <v>53402.27</v>
      </c>
      <c r="O504" s="74">
        <v>58630.32</v>
      </c>
      <c r="P504" s="74">
        <v>53033.919999999998</v>
      </c>
      <c r="Q504" s="74">
        <v>49454.37</v>
      </c>
      <c r="R504" s="74">
        <v>57383.51</v>
      </c>
      <c r="S504" s="74">
        <v>52605.94</v>
      </c>
      <c r="T504" s="74">
        <v>49449.120000000003</v>
      </c>
      <c r="U504" s="74">
        <v>47550.94</v>
      </c>
      <c r="V504" s="74">
        <v>47970.54</v>
      </c>
      <c r="W504" s="74">
        <v>42824.99</v>
      </c>
      <c r="X504" s="74">
        <v>38433.4</v>
      </c>
      <c r="Y504" s="74">
        <v>40276.53</v>
      </c>
      <c r="Z504" s="74">
        <v>36065.53</v>
      </c>
      <c r="AA504" s="74">
        <v>33766.129999999997</v>
      </c>
      <c r="AB504" s="74">
        <v>35358.720000000001</v>
      </c>
      <c r="AC504" s="74">
        <v>32981.199999999997</v>
      </c>
      <c r="AD504" s="74">
        <v>32928.61</v>
      </c>
    </row>
    <row r="505" spans="1:30" x14ac:dyDescent="0.2">
      <c r="A505" s="72" t="s">
        <v>46</v>
      </c>
      <c r="B505" s="74">
        <v>989470.22</v>
      </c>
      <c r="C505" s="74">
        <v>955417.4</v>
      </c>
      <c r="D505" s="74">
        <v>910148.39</v>
      </c>
      <c r="E505" s="74">
        <v>900266.13</v>
      </c>
      <c r="F505" s="74">
        <v>881456.24</v>
      </c>
      <c r="G505" s="74">
        <v>881166.19</v>
      </c>
      <c r="H505" s="74">
        <v>903266.14</v>
      </c>
      <c r="I505" s="74">
        <v>872568.95</v>
      </c>
      <c r="J505" s="74">
        <v>865936.07</v>
      </c>
      <c r="K505" s="74">
        <v>840515.56</v>
      </c>
      <c r="L505" s="74">
        <v>839481.1</v>
      </c>
      <c r="M505" s="74">
        <v>862284.42</v>
      </c>
      <c r="N505" s="74">
        <v>847554.54</v>
      </c>
      <c r="O505" s="74">
        <v>844370.89</v>
      </c>
      <c r="P505" s="74">
        <v>830281.7</v>
      </c>
      <c r="Q505" s="74">
        <v>811815.08</v>
      </c>
      <c r="R505" s="74">
        <v>823021.51</v>
      </c>
      <c r="S505" s="74">
        <v>797730.88</v>
      </c>
      <c r="T505" s="74">
        <v>803379.72</v>
      </c>
      <c r="U505" s="74">
        <v>746979.08</v>
      </c>
      <c r="V505" s="74">
        <v>784388.33</v>
      </c>
      <c r="W505" s="74">
        <v>760739.43</v>
      </c>
      <c r="X505" s="74">
        <v>766024.41</v>
      </c>
      <c r="Y505" s="74">
        <v>783628.39</v>
      </c>
      <c r="Z505" s="74">
        <v>744818.05</v>
      </c>
      <c r="AA505" s="74">
        <v>749274.52</v>
      </c>
      <c r="AB505" s="74">
        <v>752475.03</v>
      </c>
      <c r="AC505" s="74">
        <v>735108.76</v>
      </c>
      <c r="AD505" s="74">
        <v>704108.86</v>
      </c>
    </row>
    <row r="506" spans="1:30" x14ac:dyDescent="0.2">
      <c r="A506" s="72" t="s">
        <v>47</v>
      </c>
      <c r="B506" s="74">
        <v>35934.04</v>
      </c>
      <c r="C506" s="74">
        <v>32927.519999999997</v>
      </c>
      <c r="D506" s="74">
        <v>23813.32</v>
      </c>
      <c r="E506" s="74">
        <v>18578.89</v>
      </c>
      <c r="F506" s="74">
        <v>19160.669999999998</v>
      </c>
      <c r="G506" s="74">
        <v>17444.27</v>
      </c>
      <c r="H506" s="74">
        <v>18146.34</v>
      </c>
      <c r="I506" s="74">
        <v>17657.59</v>
      </c>
      <c r="J506" s="74">
        <v>16096.5</v>
      </c>
      <c r="K506" s="74">
        <v>15007.9</v>
      </c>
      <c r="L506" s="74">
        <v>14615.85</v>
      </c>
      <c r="M506" s="74">
        <v>14928.54</v>
      </c>
      <c r="N506" s="74">
        <v>14622.74</v>
      </c>
      <c r="O506" s="74">
        <v>16429.169999999998</v>
      </c>
      <c r="P506" s="74">
        <v>16574.82</v>
      </c>
      <c r="Q506" s="74">
        <v>16326.76</v>
      </c>
      <c r="R506" s="74">
        <v>15597.35</v>
      </c>
      <c r="S506" s="74">
        <v>19049.57</v>
      </c>
      <c r="T506" s="74">
        <v>16852.310000000001</v>
      </c>
      <c r="U506" s="74">
        <v>14023.24</v>
      </c>
      <c r="V506" s="74">
        <v>18418.669999999998</v>
      </c>
      <c r="W506" s="74">
        <v>18378.52</v>
      </c>
      <c r="X506" s="74">
        <v>16969.59</v>
      </c>
      <c r="Y506" s="74">
        <v>18760.009999999998</v>
      </c>
      <c r="Z506" s="74">
        <v>18259.169999999998</v>
      </c>
      <c r="AA506" s="74">
        <v>15516.89</v>
      </c>
      <c r="AB506" s="74">
        <v>17100.439999999999</v>
      </c>
      <c r="AC506" s="74">
        <v>18216.849999999999</v>
      </c>
      <c r="AD506" s="74">
        <v>17301.16</v>
      </c>
    </row>
    <row r="507" spans="1:30" x14ac:dyDescent="0.2">
      <c r="A507" s="72" t="s">
        <v>48</v>
      </c>
      <c r="B507" s="74">
        <v>30149.119999999999</v>
      </c>
      <c r="C507" s="74">
        <v>31014.14</v>
      </c>
      <c r="D507" s="74">
        <v>30964.07</v>
      </c>
      <c r="E507" s="74">
        <v>31135.82</v>
      </c>
      <c r="F507" s="74">
        <v>32107.79</v>
      </c>
      <c r="G507" s="74">
        <v>32995.89</v>
      </c>
      <c r="H507" s="74">
        <v>34540.050000000003</v>
      </c>
      <c r="I507" s="74">
        <v>35627.64</v>
      </c>
      <c r="J507" s="74">
        <v>37764.57</v>
      </c>
      <c r="K507" s="74">
        <v>39453.54</v>
      </c>
      <c r="L507" s="74">
        <v>41739.4</v>
      </c>
      <c r="M507" s="74">
        <v>43827.54</v>
      </c>
      <c r="N507" s="74">
        <v>42631.43</v>
      </c>
      <c r="O507" s="74">
        <v>42604.47</v>
      </c>
      <c r="P507" s="74">
        <v>43083.55</v>
      </c>
      <c r="Q507" s="74">
        <v>44971.75</v>
      </c>
      <c r="R507" s="74">
        <v>44485.14</v>
      </c>
      <c r="S507" s="74">
        <v>44426.16</v>
      </c>
      <c r="T507" s="74">
        <v>44536.91</v>
      </c>
      <c r="U507" s="74">
        <v>40096.800000000003</v>
      </c>
      <c r="V507" s="74">
        <v>39737.56</v>
      </c>
      <c r="W507" s="74">
        <v>36284.550000000003</v>
      </c>
      <c r="X507" s="74">
        <v>36367</v>
      </c>
      <c r="Y507" s="74">
        <v>35190.61</v>
      </c>
      <c r="Z507" s="74">
        <v>34519.449999999997</v>
      </c>
      <c r="AA507" s="74">
        <v>36072.25</v>
      </c>
      <c r="AB507" s="74">
        <v>37384.949999999997</v>
      </c>
      <c r="AC507" s="74">
        <v>36239.22</v>
      </c>
      <c r="AD507" s="74">
        <v>35960.639999999999</v>
      </c>
    </row>
    <row r="508" spans="1:30" x14ac:dyDescent="0.2">
      <c r="A508" s="72" t="s">
        <v>49</v>
      </c>
      <c r="B508" s="74">
        <v>74664.53</v>
      </c>
      <c r="C508" s="74">
        <v>74738.27</v>
      </c>
      <c r="D508" s="74">
        <v>76679.19</v>
      </c>
      <c r="E508" s="74">
        <v>76317.399999999994</v>
      </c>
      <c r="F508" s="74">
        <v>78488.87</v>
      </c>
      <c r="G508" s="74">
        <v>78540</v>
      </c>
      <c r="H508" s="74">
        <v>80697.98</v>
      </c>
      <c r="I508" s="74">
        <v>85210.36</v>
      </c>
      <c r="J508" s="74">
        <v>89795.33</v>
      </c>
      <c r="K508" s="74">
        <v>89207.94</v>
      </c>
      <c r="L508" s="74">
        <v>94040.42</v>
      </c>
      <c r="M508" s="74">
        <v>96392.7</v>
      </c>
      <c r="N508" s="74">
        <v>96133.09</v>
      </c>
      <c r="O508" s="74">
        <v>100038.52</v>
      </c>
      <c r="P508" s="74">
        <v>100509.58</v>
      </c>
      <c r="Q508" s="74">
        <v>104309.84</v>
      </c>
      <c r="R508" s="74">
        <v>103081.26</v>
      </c>
      <c r="S508" s="74">
        <v>105297.67</v>
      </c>
      <c r="T508" s="74">
        <v>102481.14</v>
      </c>
      <c r="U508" s="74">
        <v>97677.64</v>
      </c>
      <c r="V508" s="74">
        <v>90725.79</v>
      </c>
      <c r="W508" s="74">
        <v>89559.15</v>
      </c>
      <c r="X508" s="74">
        <v>85903.15</v>
      </c>
      <c r="Y508" s="74">
        <v>75823.3</v>
      </c>
      <c r="Z508" s="74">
        <v>72455.539999999994</v>
      </c>
      <c r="AA508" s="74">
        <v>69220.33</v>
      </c>
      <c r="AB508" s="74">
        <v>65355.02</v>
      </c>
      <c r="AC508" s="74">
        <v>68490.59</v>
      </c>
      <c r="AD508" s="74">
        <v>65581.8</v>
      </c>
    </row>
    <row r="509" spans="1:30" x14ac:dyDescent="0.2">
      <c r="A509" s="72" t="s">
        <v>50</v>
      </c>
      <c r="B509" s="74">
        <v>208603.96</v>
      </c>
      <c r="C509" s="74">
        <v>219247.2</v>
      </c>
      <c r="D509" s="74">
        <v>229789.04</v>
      </c>
      <c r="E509" s="74">
        <v>221534.14</v>
      </c>
      <c r="F509" s="74">
        <v>231666.95</v>
      </c>
      <c r="G509" s="74">
        <v>245442.07</v>
      </c>
      <c r="H509" s="74">
        <v>232671.85</v>
      </c>
      <c r="I509" s="74">
        <v>244252.11</v>
      </c>
      <c r="J509" s="74">
        <v>251263.66</v>
      </c>
      <c r="K509" s="74">
        <v>273806.03000000003</v>
      </c>
      <c r="L509" s="74">
        <v>284847.25</v>
      </c>
      <c r="M509" s="74">
        <v>286284.48</v>
      </c>
      <c r="N509" s="74">
        <v>305691.05</v>
      </c>
      <c r="O509" s="74">
        <v>309242.28999999998</v>
      </c>
      <c r="P509" s="74">
        <v>325436.46000000002</v>
      </c>
      <c r="Q509" s="74">
        <v>339353.59999999998</v>
      </c>
      <c r="R509" s="74">
        <v>329860.01</v>
      </c>
      <c r="S509" s="74">
        <v>337831.83</v>
      </c>
      <c r="T509" s="74">
        <v>309873.28000000003</v>
      </c>
      <c r="U509" s="74">
        <v>275528.90000000002</v>
      </c>
      <c r="V509" s="74">
        <v>260954.72</v>
      </c>
      <c r="W509" s="74">
        <v>263784.99</v>
      </c>
      <c r="X509" s="74">
        <v>259863.72</v>
      </c>
      <c r="Y509" s="74">
        <v>234869.28</v>
      </c>
      <c r="Z509" s="74">
        <v>235016.71</v>
      </c>
      <c r="AA509" s="74">
        <v>250385.04</v>
      </c>
      <c r="AB509" s="74">
        <v>239773.13</v>
      </c>
      <c r="AC509" s="74">
        <v>254294.72</v>
      </c>
      <c r="AD509" s="74">
        <v>248829</v>
      </c>
    </row>
    <row r="510" spans="1:30" x14ac:dyDescent="0.2">
      <c r="A510" s="72" t="s">
        <v>51</v>
      </c>
      <c r="B510" s="74">
        <v>365301.41</v>
      </c>
      <c r="C510" s="74">
        <v>391285.43</v>
      </c>
      <c r="D510" s="74">
        <v>382648.84</v>
      </c>
      <c r="E510" s="74">
        <v>362669.06</v>
      </c>
      <c r="F510" s="74">
        <v>356592.97</v>
      </c>
      <c r="G510" s="74">
        <v>362733.19</v>
      </c>
      <c r="H510" s="74">
        <v>379793.1</v>
      </c>
      <c r="I510" s="74">
        <v>372453.23</v>
      </c>
      <c r="J510" s="74">
        <v>391039.04</v>
      </c>
      <c r="K510" s="74">
        <v>388137.91</v>
      </c>
      <c r="L510" s="74">
        <v>382469.31</v>
      </c>
      <c r="M510" s="74">
        <v>387869.2</v>
      </c>
      <c r="N510" s="74">
        <v>383049.36</v>
      </c>
      <c r="O510" s="74">
        <v>389960.44</v>
      </c>
      <c r="P510" s="74">
        <v>389895.19</v>
      </c>
      <c r="Q510" s="74">
        <v>393265.64</v>
      </c>
      <c r="R510" s="74">
        <v>383406.77</v>
      </c>
      <c r="S510" s="74">
        <v>372321.39</v>
      </c>
      <c r="T510" s="74">
        <v>366488.97</v>
      </c>
      <c r="U510" s="74">
        <v>354211.94</v>
      </c>
      <c r="V510" s="74">
        <v>359841.5</v>
      </c>
      <c r="W510" s="74">
        <v>333437.73</v>
      </c>
      <c r="X510" s="74">
        <v>336618.47</v>
      </c>
      <c r="Y510" s="74">
        <v>338339.81</v>
      </c>
      <c r="Z510" s="74">
        <v>306557.34999999998</v>
      </c>
      <c r="AA510" s="74">
        <v>312389.09000000003</v>
      </c>
      <c r="AB510" s="74">
        <v>315063.52</v>
      </c>
      <c r="AC510" s="74">
        <v>319508.73</v>
      </c>
      <c r="AD510" s="74">
        <v>305546.53000000003</v>
      </c>
    </row>
    <row r="511" spans="1:30" x14ac:dyDescent="0.2">
      <c r="A511" s="72" t="s">
        <v>52</v>
      </c>
      <c r="B511" s="74">
        <v>20656.669999999998</v>
      </c>
      <c r="C511" s="74">
        <v>15164.22</v>
      </c>
      <c r="D511" s="74">
        <v>14438.14</v>
      </c>
      <c r="E511" s="74">
        <v>15213.61</v>
      </c>
      <c r="F511" s="74">
        <v>14277.28</v>
      </c>
      <c r="G511" s="74">
        <v>15175.22</v>
      </c>
      <c r="H511" s="74">
        <v>15743.63</v>
      </c>
      <c r="I511" s="74">
        <v>16616.78</v>
      </c>
      <c r="J511" s="74">
        <v>17463.39</v>
      </c>
      <c r="K511" s="74">
        <v>17984.689999999999</v>
      </c>
      <c r="L511" s="74">
        <v>17385.419999999998</v>
      </c>
      <c r="M511" s="74">
        <v>18376.939999999999</v>
      </c>
      <c r="N511" s="74">
        <v>19530.509999999998</v>
      </c>
      <c r="O511" s="74">
        <v>20865.009999999998</v>
      </c>
      <c r="P511" s="74">
        <v>20291.96</v>
      </c>
      <c r="Q511" s="74">
        <v>20676.93</v>
      </c>
      <c r="R511" s="74">
        <v>20756.61</v>
      </c>
      <c r="S511" s="74">
        <v>21991.29</v>
      </c>
      <c r="T511" s="74">
        <v>20826.66</v>
      </c>
      <c r="U511" s="74">
        <v>19666.36</v>
      </c>
      <c r="V511" s="74">
        <v>18831.12</v>
      </c>
      <c r="W511" s="74">
        <v>18617.189999999999</v>
      </c>
      <c r="X511" s="74">
        <v>17242.22</v>
      </c>
      <c r="Y511" s="74">
        <v>16504.21</v>
      </c>
      <c r="Z511" s="74">
        <v>15634.59</v>
      </c>
      <c r="AA511" s="74">
        <v>15804.39</v>
      </c>
      <c r="AB511" s="74">
        <v>16194.04</v>
      </c>
      <c r="AC511" s="74">
        <v>16581.63</v>
      </c>
      <c r="AD511" s="74">
        <v>15672.91</v>
      </c>
    </row>
    <row r="512" spans="1:30" x14ac:dyDescent="0.2">
      <c r="A512" s="72" t="s">
        <v>53</v>
      </c>
      <c r="B512" s="74">
        <v>407633.76</v>
      </c>
      <c r="C512" s="74">
        <v>407501.85</v>
      </c>
      <c r="D512" s="74">
        <v>407203.19</v>
      </c>
      <c r="E512" s="74">
        <v>402528.39</v>
      </c>
      <c r="F512" s="74">
        <v>397912.41</v>
      </c>
      <c r="G512" s="74">
        <v>420019.95</v>
      </c>
      <c r="H512" s="74">
        <v>416482.47</v>
      </c>
      <c r="I512" s="74">
        <v>422048.41</v>
      </c>
      <c r="J512" s="74">
        <v>434068.09</v>
      </c>
      <c r="K512" s="74">
        <v>438472.85</v>
      </c>
      <c r="L512" s="74">
        <v>441798.45</v>
      </c>
      <c r="M512" s="74">
        <v>441290.14</v>
      </c>
      <c r="N512" s="74">
        <v>449002.39</v>
      </c>
      <c r="O512" s="74">
        <v>466024.27</v>
      </c>
      <c r="P512" s="74">
        <v>470518.79</v>
      </c>
      <c r="Q512" s="74">
        <v>470480.28</v>
      </c>
      <c r="R512" s="74">
        <v>465554.19</v>
      </c>
      <c r="S512" s="74">
        <v>457789.77</v>
      </c>
      <c r="T512" s="74">
        <v>448777.71</v>
      </c>
      <c r="U512" s="74">
        <v>400693.29</v>
      </c>
      <c r="V512" s="74">
        <v>411382.31</v>
      </c>
      <c r="W512" s="74">
        <v>400157.79</v>
      </c>
      <c r="X512" s="74">
        <v>382657.61</v>
      </c>
      <c r="Y512" s="74">
        <v>350517.34</v>
      </c>
      <c r="Z512" s="74">
        <v>331647.3</v>
      </c>
      <c r="AA512" s="74">
        <v>344542.29</v>
      </c>
      <c r="AB512" s="74">
        <v>341147.18</v>
      </c>
      <c r="AC512" s="74">
        <v>335933.41</v>
      </c>
      <c r="AD512" s="74">
        <v>332283.71999999997</v>
      </c>
    </row>
    <row r="513" spans="1:30" x14ac:dyDescent="0.2">
      <c r="A513" s="72" t="s">
        <v>54</v>
      </c>
      <c r="B513" s="74">
        <v>3929.37</v>
      </c>
      <c r="C513" s="74">
        <v>4459.88</v>
      </c>
      <c r="D513" s="74">
        <v>4783.74</v>
      </c>
      <c r="E513" s="74">
        <v>4959.17</v>
      </c>
      <c r="F513" s="74">
        <v>5167.1899999999996</v>
      </c>
      <c r="G513" s="74">
        <v>5072.4399999999996</v>
      </c>
      <c r="H513" s="74">
        <v>5364.84</v>
      </c>
      <c r="I513" s="74">
        <v>5486.31</v>
      </c>
      <c r="J513" s="74">
        <v>5826.86</v>
      </c>
      <c r="K513" s="74">
        <v>6088.26</v>
      </c>
      <c r="L513" s="74">
        <v>6313.67</v>
      </c>
      <c r="M513" s="74">
        <v>6205.31</v>
      </c>
      <c r="N513" s="74">
        <v>6362.32</v>
      </c>
      <c r="O513" s="74">
        <v>6750.39</v>
      </c>
      <c r="P513" s="74">
        <v>6913.75</v>
      </c>
      <c r="Q513" s="74">
        <v>7092.56</v>
      </c>
      <c r="R513" s="74">
        <v>7275.16</v>
      </c>
      <c r="S513" s="74">
        <v>7595.36</v>
      </c>
      <c r="T513" s="74">
        <v>7761.1</v>
      </c>
      <c r="U513" s="74">
        <v>7686.45</v>
      </c>
      <c r="V513" s="74">
        <v>7457.73</v>
      </c>
      <c r="W513" s="74">
        <v>7166.83</v>
      </c>
      <c r="X513" s="74">
        <v>6679.49</v>
      </c>
      <c r="Y513" s="74">
        <v>5764.96</v>
      </c>
      <c r="Z513" s="74">
        <v>5927.9</v>
      </c>
      <c r="AA513" s="74">
        <v>6049.24</v>
      </c>
      <c r="AB513" s="74">
        <v>6445.99</v>
      </c>
      <c r="AC513" s="74">
        <v>6552.7</v>
      </c>
      <c r="AD513" s="74">
        <v>6439.97</v>
      </c>
    </row>
    <row r="514" spans="1:30" x14ac:dyDescent="0.2">
      <c r="A514" s="72" t="s">
        <v>55</v>
      </c>
      <c r="B514" s="74">
        <v>18487.73</v>
      </c>
      <c r="C514" s="74">
        <v>16969.45</v>
      </c>
      <c r="D514" s="74">
        <v>13739.82</v>
      </c>
      <c r="E514" s="74">
        <v>11669.28</v>
      </c>
      <c r="F514" s="74">
        <v>10101.469999999999</v>
      </c>
      <c r="G514" s="74">
        <v>8882.56</v>
      </c>
      <c r="H514" s="74">
        <v>8952.11</v>
      </c>
      <c r="I514" s="74">
        <v>8412.67</v>
      </c>
      <c r="J514" s="74">
        <v>8041.06</v>
      </c>
      <c r="K514" s="74">
        <v>7423.74</v>
      </c>
      <c r="L514" s="74">
        <v>6840.88</v>
      </c>
      <c r="M514" s="74">
        <v>7231.9</v>
      </c>
      <c r="N514" s="74">
        <v>7235.27</v>
      </c>
      <c r="O514" s="74">
        <v>7434.86</v>
      </c>
      <c r="P514" s="74">
        <v>7446.12</v>
      </c>
      <c r="Q514" s="74">
        <v>7545.34</v>
      </c>
      <c r="R514" s="74">
        <v>8018.76</v>
      </c>
      <c r="S514" s="74">
        <v>8342.14</v>
      </c>
      <c r="T514" s="74">
        <v>7916.87</v>
      </c>
      <c r="U514" s="74">
        <v>7187.76</v>
      </c>
      <c r="V514" s="74">
        <v>8018.94</v>
      </c>
      <c r="W514" s="74">
        <v>7174.03</v>
      </c>
      <c r="X514" s="74">
        <v>6822.51</v>
      </c>
      <c r="Y514" s="74">
        <v>6758.08</v>
      </c>
      <c r="Z514" s="74">
        <v>6551.72</v>
      </c>
      <c r="AA514" s="74">
        <v>6724.21</v>
      </c>
      <c r="AB514" s="74">
        <v>6788.14</v>
      </c>
      <c r="AC514" s="74">
        <v>6702.71</v>
      </c>
      <c r="AD514" s="74">
        <v>7206.46</v>
      </c>
    </row>
    <row r="515" spans="1:30" x14ac:dyDescent="0.2">
      <c r="A515" s="72" t="s">
        <v>56</v>
      </c>
      <c r="B515" s="74">
        <v>32242.83</v>
      </c>
      <c r="C515" s="74">
        <v>34329.42</v>
      </c>
      <c r="D515" s="74">
        <v>19291.810000000001</v>
      </c>
      <c r="E515" s="74">
        <v>15421.39</v>
      </c>
      <c r="F515" s="74">
        <v>14509.78</v>
      </c>
      <c r="G515" s="74">
        <v>13589.41</v>
      </c>
      <c r="H515" s="74">
        <v>14087.33</v>
      </c>
      <c r="I515" s="74">
        <v>13637.14</v>
      </c>
      <c r="J515" s="74">
        <v>14364.82</v>
      </c>
      <c r="K515" s="74">
        <v>11933.02</v>
      </c>
      <c r="L515" s="74">
        <v>10402.02</v>
      </c>
      <c r="M515" s="74">
        <v>11067.3</v>
      </c>
      <c r="N515" s="74">
        <v>11100.91</v>
      </c>
      <c r="O515" s="74">
        <v>11095.64</v>
      </c>
      <c r="P515" s="74">
        <v>11721.24</v>
      </c>
      <c r="Q515" s="74">
        <v>12520.7</v>
      </c>
      <c r="R515" s="74">
        <v>12576.44</v>
      </c>
      <c r="S515" s="74">
        <v>12824.56</v>
      </c>
      <c r="T515" s="74">
        <v>12697.41</v>
      </c>
      <c r="U515" s="74">
        <v>11560.42</v>
      </c>
      <c r="V515" s="74">
        <v>12510.95</v>
      </c>
      <c r="W515" s="74">
        <v>11718.43</v>
      </c>
      <c r="X515" s="74">
        <v>11690.3</v>
      </c>
      <c r="Y515" s="74">
        <v>11076.19</v>
      </c>
      <c r="Z515" s="74">
        <v>10656.36</v>
      </c>
      <c r="AA515" s="74">
        <v>10603.36</v>
      </c>
      <c r="AB515" s="74">
        <v>10926.95</v>
      </c>
      <c r="AC515" s="74">
        <v>10853.58</v>
      </c>
      <c r="AD515" s="74">
        <v>11242.48</v>
      </c>
    </row>
    <row r="516" spans="1:30" x14ac:dyDescent="0.2">
      <c r="A516" s="72" t="s">
        <v>57</v>
      </c>
      <c r="B516" s="74">
        <v>10218.469999999999</v>
      </c>
      <c r="C516" s="74">
        <v>10914.73</v>
      </c>
      <c r="D516" s="74">
        <v>10751.97</v>
      </c>
      <c r="E516" s="74">
        <v>10914.74</v>
      </c>
      <c r="F516" s="74">
        <v>10198.16</v>
      </c>
      <c r="G516" s="74">
        <v>8164.83</v>
      </c>
      <c r="H516" s="74">
        <v>8270.59</v>
      </c>
      <c r="I516" s="74">
        <v>7733</v>
      </c>
      <c r="J516" s="74">
        <v>7014.38</v>
      </c>
      <c r="K516" s="74">
        <v>7430.86</v>
      </c>
      <c r="L516" s="74">
        <v>7987.7</v>
      </c>
      <c r="M516" s="74">
        <v>8539.7800000000007</v>
      </c>
      <c r="N516" s="74">
        <v>9298.42</v>
      </c>
      <c r="O516" s="74">
        <v>9827.1299999999992</v>
      </c>
      <c r="P516" s="74">
        <v>11138.05</v>
      </c>
      <c r="Q516" s="74">
        <v>11425.52</v>
      </c>
      <c r="R516" s="74">
        <v>11206.87</v>
      </c>
      <c r="S516" s="74">
        <v>10613.38</v>
      </c>
      <c r="T516" s="74">
        <v>10533.16</v>
      </c>
      <c r="U516" s="74">
        <v>10055.94</v>
      </c>
      <c r="V516" s="74">
        <v>10604.63</v>
      </c>
      <c r="W516" s="74">
        <v>10485.290000000001</v>
      </c>
      <c r="X516" s="74">
        <v>10283.83</v>
      </c>
      <c r="Y516" s="74">
        <v>9755.9</v>
      </c>
      <c r="Z516" s="74">
        <v>9265</v>
      </c>
      <c r="AA516" s="74">
        <v>8781.14</v>
      </c>
      <c r="AB516" s="74">
        <v>8502.4699999999993</v>
      </c>
      <c r="AC516" s="74">
        <v>8665.7000000000007</v>
      </c>
      <c r="AD516" s="74">
        <v>8977.24</v>
      </c>
    </row>
    <row r="517" spans="1:30" x14ac:dyDescent="0.2">
      <c r="A517" s="72" t="s">
        <v>58</v>
      </c>
      <c r="B517" s="74">
        <v>64810.27</v>
      </c>
      <c r="C517" s="74">
        <v>63398.02</v>
      </c>
      <c r="D517" s="74">
        <v>56966.39</v>
      </c>
      <c r="E517" s="74">
        <v>57844.21</v>
      </c>
      <c r="F517" s="74">
        <v>55406.92</v>
      </c>
      <c r="G517" s="74">
        <v>54978.25</v>
      </c>
      <c r="H517" s="74">
        <v>56759.4</v>
      </c>
      <c r="I517" s="74">
        <v>55925.08</v>
      </c>
      <c r="J517" s="74">
        <v>55764.09</v>
      </c>
      <c r="K517" s="74">
        <v>56297.48</v>
      </c>
      <c r="L517" s="74">
        <v>52621.06</v>
      </c>
      <c r="M517" s="74">
        <v>54501.01</v>
      </c>
      <c r="N517" s="74">
        <v>53446.09</v>
      </c>
      <c r="O517" s="74">
        <v>56242.17</v>
      </c>
      <c r="P517" s="74">
        <v>54621.87</v>
      </c>
      <c r="Q517" s="74">
        <v>54209.75</v>
      </c>
      <c r="R517" s="74">
        <v>53524.29</v>
      </c>
      <c r="S517" s="74">
        <v>52090.8</v>
      </c>
      <c r="T517" s="74">
        <v>51432.55</v>
      </c>
      <c r="U517" s="74">
        <v>46653.45</v>
      </c>
      <c r="V517" s="74">
        <v>46878.92</v>
      </c>
      <c r="W517" s="74">
        <v>45078.29</v>
      </c>
      <c r="X517" s="74">
        <v>41919.29</v>
      </c>
      <c r="Y517" s="74">
        <v>39513.730000000003</v>
      </c>
      <c r="Z517" s="74">
        <v>39146.9</v>
      </c>
      <c r="AA517" s="74">
        <v>41555.86</v>
      </c>
      <c r="AB517" s="74">
        <v>42644.55</v>
      </c>
      <c r="AC517" s="74">
        <v>44193.87</v>
      </c>
      <c r="AD517" s="74">
        <v>43974.27</v>
      </c>
    </row>
    <row r="518" spans="1:30" x14ac:dyDescent="0.2">
      <c r="A518" s="72" t="s">
        <v>59</v>
      </c>
      <c r="B518" s="74">
        <v>2402.9699999999998</v>
      </c>
      <c r="C518" s="74">
        <v>2249.67</v>
      </c>
      <c r="D518" s="74">
        <v>2309.59</v>
      </c>
      <c r="E518" s="74">
        <v>2885.8</v>
      </c>
      <c r="F518" s="74">
        <v>2664.11</v>
      </c>
      <c r="G518" s="74">
        <v>2454.71</v>
      </c>
      <c r="H518" s="74">
        <v>2573.1</v>
      </c>
      <c r="I518" s="74">
        <v>2580.63</v>
      </c>
      <c r="J518" s="74">
        <v>2540.19</v>
      </c>
      <c r="K518" s="74">
        <v>2623.46</v>
      </c>
      <c r="L518" s="74">
        <v>2541.52</v>
      </c>
      <c r="M518" s="74">
        <v>2660.98</v>
      </c>
      <c r="N518" s="74">
        <v>2703.38</v>
      </c>
      <c r="O518" s="74">
        <v>2975.31</v>
      </c>
      <c r="P518" s="74">
        <v>2842.6</v>
      </c>
      <c r="Q518" s="74">
        <v>2650.29</v>
      </c>
      <c r="R518" s="74">
        <v>2661.43</v>
      </c>
      <c r="S518" s="74">
        <v>2732.05</v>
      </c>
      <c r="T518" s="74">
        <v>2743.2</v>
      </c>
      <c r="U518" s="74">
        <v>2528.17</v>
      </c>
      <c r="V518" s="74">
        <v>2577.67</v>
      </c>
      <c r="W518" s="74">
        <v>2573.36</v>
      </c>
      <c r="X518" s="74">
        <v>2756.28</v>
      </c>
      <c r="Y518" s="74">
        <v>2426.36</v>
      </c>
      <c r="Z518" s="74">
        <v>2430.81</v>
      </c>
      <c r="AA518" s="74">
        <v>1725.23</v>
      </c>
      <c r="AB518" s="74">
        <v>1391.57</v>
      </c>
      <c r="AC518" s="74">
        <v>1547.66</v>
      </c>
      <c r="AD518" s="74">
        <v>1525.5</v>
      </c>
    </row>
    <row r="519" spans="1:30" x14ac:dyDescent="0.2">
      <c r="A519" s="72" t="s">
        <v>60</v>
      </c>
      <c r="B519" s="74">
        <v>155366.54999999999</v>
      </c>
      <c r="C519" s="74">
        <v>163655.13</v>
      </c>
      <c r="D519" s="74">
        <v>163502.04</v>
      </c>
      <c r="E519" s="74">
        <v>163756.34</v>
      </c>
      <c r="F519" s="74">
        <v>164035.62</v>
      </c>
      <c r="G519" s="74">
        <v>165612.47</v>
      </c>
      <c r="H519" s="74">
        <v>175156.73</v>
      </c>
      <c r="I519" s="74">
        <v>167767.07</v>
      </c>
      <c r="J519" s="74">
        <v>168691.01</v>
      </c>
      <c r="K519" s="74">
        <v>163280.39000000001</v>
      </c>
      <c r="L519" s="74">
        <v>164380.72</v>
      </c>
      <c r="M519" s="74">
        <v>169859.81</v>
      </c>
      <c r="N519" s="74">
        <v>169374.76</v>
      </c>
      <c r="O519" s="74">
        <v>172922.16</v>
      </c>
      <c r="P519" s="74">
        <v>174361.57</v>
      </c>
      <c r="Q519" s="74">
        <v>170318.5</v>
      </c>
      <c r="R519" s="74">
        <v>165733.07</v>
      </c>
      <c r="S519" s="74">
        <v>165670.93</v>
      </c>
      <c r="T519" s="74">
        <v>168679.7</v>
      </c>
      <c r="U519" s="74">
        <v>163842.12</v>
      </c>
      <c r="V519" s="74">
        <v>175262.06</v>
      </c>
      <c r="W519" s="74">
        <v>162030.26999999999</v>
      </c>
      <c r="X519" s="74">
        <v>159084.92000000001</v>
      </c>
      <c r="Y519" s="74">
        <v>158900.54</v>
      </c>
      <c r="Z519" s="74">
        <v>152137.26</v>
      </c>
      <c r="AA519" s="74">
        <v>159470.39999999999</v>
      </c>
      <c r="AB519" s="74">
        <v>159571.95000000001</v>
      </c>
      <c r="AC519" s="74">
        <v>157249.25</v>
      </c>
      <c r="AD519" s="74">
        <v>152628.68</v>
      </c>
    </row>
    <row r="520" spans="1:30" x14ac:dyDescent="0.2">
      <c r="A520" s="72" t="s">
        <v>61</v>
      </c>
      <c r="B520" s="74">
        <v>51175.519999999997</v>
      </c>
      <c r="C520" s="74">
        <v>54915.53</v>
      </c>
      <c r="D520" s="74">
        <v>50322.73</v>
      </c>
      <c r="E520" s="74">
        <v>50718.22</v>
      </c>
      <c r="F520" s="74">
        <v>50520.53</v>
      </c>
      <c r="G520" s="74">
        <v>53031.05</v>
      </c>
      <c r="H520" s="74">
        <v>57094.400000000001</v>
      </c>
      <c r="I520" s="74">
        <v>55758.7</v>
      </c>
      <c r="J520" s="74">
        <v>55611.66</v>
      </c>
      <c r="K520" s="74">
        <v>54466.720000000001</v>
      </c>
      <c r="L520" s="74">
        <v>54048.93</v>
      </c>
      <c r="M520" s="74">
        <v>58170.57</v>
      </c>
      <c r="N520" s="74">
        <v>59427.16</v>
      </c>
      <c r="O520" s="74">
        <v>65056.46</v>
      </c>
      <c r="P520" s="74">
        <v>65102.43</v>
      </c>
      <c r="Q520" s="74">
        <v>65784.160000000003</v>
      </c>
      <c r="R520" s="74">
        <v>62817.23</v>
      </c>
      <c r="S520" s="74">
        <v>59526.89</v>
      </c>
      <c r="T520" s="74">
        <v>58598.75</v>
      </c>
      <c r="U520" s="74">
        <v>55515.27</v>
      </c>
      <c r="V520" s="74">
        <v>58153.83</v>
      </c>
      <c r="W520" s="74">
        <v>55867.63</v>
      </c>
      <c r="X520" s="74">
        <v>53635.29</v>
      </c>
      <c r="Y520" s="74">
        <v>53881.23</v>
      </c>
      <c r="Z520" s="74">
        <v>50167.82</v>
      </c>
      <c r="AA520" s="74">
        <v>51809.25</v>
      </c>
      <c r="AB520" s="74">
        <v>52920.23</v>
      </c>
      <c r="AC520" s="74">
        <v>54724.53</v>
      </c>
      <c r="AD520" s="74">
        <v>53482.27</v>
      </c>
    </row>
    <row r="521" spans="1:30" x14ac:dyDescent="0.2">
      <c r="A521" s="72" t="s">
        <v>62</v>
      </c>
      <c r="B521" s="74">
        <v>354865.85</v>
      </c>
      <c r="C521" s="74">
        <v>355171.88</v>
      </c>
      <c r="D521" s="74">
        <v>347012.23</v>
      </c>
      <c r="E521" s="74">
        <v>348084.76</v>
      </c>
      <c r="F521" s="74">
        <v>340963.92</v>
      </c>
      <c r="G521" s="74">
        <v>342139.41</v>
      </c>
      <c r="H521" s="74">
        <v>357780.91</v>
      </c>
      <c r="I521" s="74">
        <v>346582.19</v>
      </c>
      <c r="J521" s="74">
        <v>319821.48</v>
      </c>
      <c r="K521" s="74">
        <v>311293.38</v>
      </c>
      <c r="L521" s="74">
        <v>298020.32</v>
      </c>
      <c r="M521" s="74">
        <v>296279.28999999998</v>
      </c>
      <c r="N521" s="74">
        <v>290224.12</v>
      </c>
      <c r="O521" s="74">
        <v>301468.11</v>
      </c>
      <c r="P521" s="74">
        <v>305323.65999999997</v>
      </c>
      <c r="Q521" s="74">
        <v>305267.65000000002</v>
      </c>
      <c r="R521" s="74">
        <v>317830.28000000003</v>
      </c>
      <c r="S521" s="74">
        <v>315497.82</v>
      </c>
      <c r="T521" s="74">
        <v>310289.23</v>
      </c>
      <c r="U521" s="74">
        <v>299828.06</v>
      </c>
      <c r="V521" s="74">
        <v>316807.87</v>
      </c>
      <c r="W521" s="74">
        <v>313795.03000000003</v>
      </c>
      <c r="X521" s="74">
        <v>307524.14</v>
      </c>
      <c r="Y521" s="74">
        <v>303748.26</v>
      </c>
      <c r="Z521" s="74">
        <v>290378.94</v>
      </c>
      <c r="AA521" s="74">
        <v>293475.03999999998</v>
      </c>
      <c r="AB521" s="74">
        <v>303860.77</v>
      </c>
      <c r="AC521" s="74">
        <v>316765.82</v>
      </c>
      <c r="AD521" s="74">
        <v>316466.19</v>
      </c>
    </row>
    <row r="522" spans="1:30" x14ac:dyDescent="0.2">
      <c r="A522" s="72" t="s">
        <v>63</v>
      </c>
      <c r="B522" s="74">
        <v>39444.93</v>
      </c>
      <c r="C522" s="74">
        <v>41391.11</v>
      </c>
      <c r="D522" s="74">
        <v>45551.11</v>
      </c>
      <c r="E522" s="74">
        <v>44080.480000000003</v>
      </c>
      <c r="F522" s="74">
        <v>44819.38</v>
      </c>
      <c r="G522" s="74">
        <v>48438.68</v>
      </c>
      <c r="H522" s="74">
        <v>45640.43</v>
      </c>
      <c r="I522" s="74">
        <v>48214.92</v>
      </c>
      <c r="J522" s="74">
        <v>52736.75</v>
      </c>
      <c r="K522" s="74">
        <v>60007.26</v>
      </c>
      <c r="L522" s="74">
        <v>58592.53</v>
      </c>
      <c r="M522" s="74">
        <v>58939.68</v>
      </c>
      <c r="N522" s="74">
        <v>63239.37</v>
      </c>
      <c r="O522" s="74">
        <v>58186.82</v>
      </c>
      <c r="P522" s="74">
        <v>60473.14</v>
      </c>
      <c r="Q522" s="74">
        <v>62799.83</v>
      </c>
      <c r="R522" s="74">
        <v>58444.63</v>
      </c>
      <c r="S522" s="74">
        <v>55364.44</v>
      </c>
      <c r="T522" s="74">
        <v>53440.37</v>
      </c>
      <c r="U522" s="74">
        <v>52319.95</v>
      </c>
      <c r="V522" s="74">
        <v>47857.01</v>
      </c>
      <c r="W522" s="74">
        <v>47188.26</v>
      </c>
      <c r="X522" s="74">
        <v>45757.33</v>
      </c>
      <c r="Y522" s="74">
        <v>43634.57</v>
      </c>
      <c r="Z522" s="74">
        <v>43058.43</v>
      </c>
      <c r="AA522" s="74">
        <v>47457.94</v>
      </c>
      <c r="AB522" s="74">
        <v>46293.93</v>
      </c>
      <c r="AC522" s="74">
        <v>50286.71</v>
      </c>
      <c r="AD522" s="74">
        <v>47510.239999999998</v>
      </c>
    </row>
    <row r="523" spans="1:30" x14ac:dyDescent="0.2">
      <c r="A523" s="72" t="s">
        <v>64</v>
      </c>
      <c r="B523" s="74">
        <v>144727.45000000001</v>
      </c>
      <c r="C523" s="74">
        <v>121718.56</v>
      </c>
      <c r="D523" s="74">
        <v>116221.28</v>
      </c>
      <c r="E523" s="74">
        <v>107617.96</v>
      </c>
      <c r="F523" s="74">
        <v>106368.18</v>
      </c>
      <c r="G523" s="74">
        <v>109037.78</v>
      </c>
      <c r="H523" s="74">
        <v>112745.52</v>
      </c>
      <c r="I523" s="74">
        <v>104879.44</v>
      </c>
      <c r="J523" s="74">
        <v>91907.39</v>
      </c>
      <c r="K523" s="74">
        <v>77589.17</v>
      </c>
      <c r="L523" s="74">
        <v>81491.92</v>
      </c>
      <c r="M523" s="74">
        <v>85947.03</v>
      </c>
      <c r="N523" s="74">
        <v>85748.56</v>
      </c>
      <c r="O523" s="74">
        <v>88396.1</v>
      </c>
      <c r="P523" s="74">
        <v>85409.91</v>
      </c>
      <c r="Q523" s="74">
        <v>83948.79</v>
      </c>
      <c r="R523" s="74">
        <v>86418.14</v>
      </c>
      <c r="S523" s="74">
        <v>90002.35</v>
      </c>
      <c r="T523" s="74">
        <v>89042.28</v>
      </c>
      <c r="U523" s="74">
        <v>75276.63</v>
      </c>
      <c r="V523" s="74">
        <v>72268.09</v>
      </c>
      <c r="W523" s="74">
        <v>76917.27</v>
      </c>
      <c r="X523" s="74">
        <v>74908.100000000006</v>
      </c>
      <c r="Y523" s="74">
        <v>66902.02</v>
      </c>
      <c r="Z523" s="74">
        <v>66728.91</v>
      </c>
      <c r="AA523" s="74">
        <v>67009.73</v>
      </c>
      <c r="AB523" s="74">
        <v>65126.400000000001</v>
      </c>
      <c r="AC523" s="74">
        <v>67315.460000000006</v>
      </c>
      <c r="AD523" s="74">
        <v>65975.89</v>
      </c>
    </row>
    <row r="524" spans="1:30" x14ac:dyDescent="0.2">
      <c r="A524" s="72" t="s">
        <v>65</v>
      </c>
      <c r="B524" s="74">
        <v>13910.34</v>
      </c>
      <c r="C524" s="74">
        <v>13053.78</v>
      </c>
      <c r="D524" s="74">
        <v>13049.52</v>
      </c>
      <c r="E524" s="74">
        <v>13543.58</v>
      </c>
      <c r="F524" s="74">
        <v>13710.05</v>
      </c>
      <c r="G524" s="74">
        <v>14334.88</v>
      </c>
      <c r="H524" s="74">
        <v>15000.98</v>
      </c>
      <c r="I524" s="74">
        <v>15306.02</v>
      </c>
      <c r="J524" s="74">
        <v>15044.74</v>
      </c>
      <c r="K524" s="74">
        <v>14401.51</v>
      </c>
      <c r="L524" s="74">
        <v>14490.14</v>
      </c>
      <c r="M524" s="74">
        <v>15378.4</v>
      </c>
      <c r="N524" s="74">
        <v>15539.49</v>
      </c>
      <c r="O524" s="74">
        <v>15255.75</v>
      </c>
      <c r="P524" s="74">
        <v>15597.23</v>
      </c>
      <c r="Q524" s="74">
        <v>15848.3</v>
      </c>
      <c r="R524" s="74">
        <v>16012.57</v>
      </c>
      <c r="S524" s="74">
        <v>16135.3</v>
      </c>
      <c r="T524" s="74">
        <v>17141</v>
      </c>
      <c r="U524" s="74">
        <v>15588.86</v>
      </c>
      <c r="V524" s="74">
        <v>15651.68</v>
      </c>
      <c r="W524" s="74">
        <v>15660.11</v>
      </c>
      <c r="X524" s="74">
        <v>15122.54</v>
      </c>
      <c r="Y524" s="74">
        <v>14412.63</v>
      </c>
      <c r="Z524" s="74">
        <v>12720</v>
      </c>
      <c r="AA524" s="74">
        <v>12841.25</v>
      </c>
      <c r="AB524" s="74">
        <v>13656.61</v>
      </c>
      <c r="AC524" s="74">
        <v>13421.35</v>
      </c>
      <c r="AD524" s="74">
        <v>13611.93</v>
      </c>
    </row>
    <row r="525" spans="1:30" x14ac:dyDescent="0.2">
      <c r="A525" s="72" t="s">
        <v>66</v>
      </c>
      <c r="B525" s="74">
        <v>53180.06</v>
      </c>
      <c r="C525" s="74">
        <v>46839.55</v>
      </c>
      <c r="D525" s="74">
        <v>42699.88</v>
      </c>
      <c r="E525" s="74">
        <v>38876.51</v>
      </c>
      <c r="F525" s="74">
        <v>36480.800000000003</v>
      </c>
      <c r="G525" s="74">
        <v>36087.58</v>
      </c>
      <c r="H525" s="74">
        <v>35759.39</v>
      </c>
      <c r="I525" s="74">
        <v>35721.08</v>
      </c>
      <c r="J525" s="74">
        <v>35122.22</v>
      </c>
      <c r="K525" s="74">
        <v>34451.1</v>
      </c>
      <c r="L525" s="74">
        <v>33729.339999999997</v>
      </c>
      <c r="M525" s="74">
        <v>35798.89</v>
      </c>
      <c r="N525" s="74">
        <v>33470.76</v>
      </c>
      <c r="O525" s="74">
        <v>34362.82</v>
      </c>
      <c r="P525" s="74">
        <v>33800.78</v>
      </c>
      <c r="Q525" s="74">
        <v>34322.11</v>
      </c>
      <c r="R525" s="74">
        <v>33588.35</v>
      </c>
      <c r="S525" s="74">
        <v>32016.69</v>
      </c>
      <c r="T525" s="74">
        <v>32494.22</v>
      </c>
      <c r="U525" s="74">
        <v>30152.51</v>
      </c>
      <c r="V525" s="74">
        <v>30530.74</v>
      </c>
      <c r="W525" s="74">
        <v>30030.91</v>
      </c>
      <c r="X525" s="74">
        <v>27953.46</v>
      </c>
      <c r="Y525" s="74">
        <v>27698.52</v>
      </c>
      <c r="Z525" s="74">
        <v>25534.82</v>
      </c>
      <c r="AA525" s="74">
        <v>26208.04</v>
      </c>
      <c r="AB525" s="74">
        <v>26358.43</v>
      </c>
      <c r="AC525" s="74">
        <v>27316.43</v>
      </c>
      <c r="AD525" s="74">
        <v>27293.759999999998</v>
      </c>
    </row>
    <row r="526" spans="1:30" x14ac:dyDescent="0.2">
      <c r="A526" s="72" t="s">
        <v>67</v>
      </c>
      <c r="B526" s="74">
        <v>52642.27</v>
      </c>
      <c r="C526" s="74">
        <v>51272.480000000003</v>
      </c>
      <c r="D526" s="74">
        <v>50630.7</v>
      </c>
      <c r="E526" s="74">
        <v>52543.82</v>
      </c>
      <c r="F526" s="74">
        <v>57789.72</v>
      </c>
      <c r="G526" s="74">
        <v>54336.92</v>
      </c>
      <c r="H526" s="74">
        <v>60042.61</v>
      </c>
      <c r="I526" s="74">
        <v>58463.62</v>
      </c>
      <c r="J526" s="74">
        <v>55150.57</v>
      </c>
      <c r="K526" s="74">
        <v>54575.45</v>
      </c>
      <c r="L526" s="74">
        <v>52812.959999999999</v>
      </c>
      <c r="M526" s="74">
        <v>58172.93</v>
      </c>
      <c r="N526" s="74">
        <v>60761.84</v>
      </c>
      <c r="O526" s="74">
        <v>68321.89</v>
      </c>
      <c r="P526" s="74">
        <v>64482.27</v>
      </c>
      <c r="Q526" s="74">
        <v>52784.51</v>
      </c>
      <c r="R526" s="74">
        <v>63834.3</v>
      </c>
      <c r="S526" s="74">
        <v>61861.51</v>
      </c>
      <c r="T526" s="74">
        <v>53558.62</v>
      </c>
      <c r="U526" s="74">
        <v>51750.06</v>
      </c>
      <c r="V526" s="74">
        <v>59243.43</v>
      </c>
      <c r="W526" s="74">
        <v>51898.38</v>
      </c>
      <c r="X526" s="74">
        <v>46662.6</v>
      </c>
      <c r="Y526" s="74">
        <v>47252.13</v>
      </c>
      <c r="Z526" s="74">
        <v>43445.17</v>
      </c>
      <c r="AA526" s="74">
        <v>39773.269999999997</v>
      </c>
      <c r="AB526" s="74">
        <v>42506.93</v>
      </c>
      <c r="AC526" s="74">
        <v>40144.410000000003</v>
      </c>
      <c r="AD526" s="74">
        <v>41234.75</v>
      </c>
    </row>
    <row r="527" spans="1:30" x14ac:dyDescent="0.2">
      <c r="A527" s="72" t="s">
        <v>68</v>
      </c>
      <c r="B527" s="74">
        <v>51172.31</v>
      </c>
      <c r="C527" s="74">
        <v>51840.87</v>
      </c>
      <c r="D527" s="74">
        <v>51916.21</v>
      </c>
      <c r="E527" s="74">
        <v>51853.760000000002</v>
      </c>
      <c r="F527" s="74">
        <v>53852.37</v>
      </c>
      <c r="G527" s="74">
        <v>52959.83</v>
      </c>
      <c r="H527" s="74">
        <v>57077.71</v>
      </c>
      <c r="I527" s="74">
        <v>52099.839999999997</v>
      </c>
      <c r="J527" s="74">
        <v>52555.23</v>
      </c>
      <c r="K527" s="74">
        <v>49824.51</v>
      </c>
      <c r="L527" s="74">
        <v>48224.24</v>
      </c>
      <c r="M527" s="74">
        <v>49005.16</v>
      </c>
      <c r="N527" s="74">
        <v>49796.89</v>
      </c>
      <c r="O527" s="74">
        <v>50760.62</v>
      </c>
      <c r="P527" s="74">
        <v>49583.21</v>
      </c>
      <c r="Q527" s="74">
        <v>47140.12</v>
      </c>
      <c r="R527" s="74">
        <v>47009.09</v>
      </c>
      <c r="S527" s="74">
        <v>46136.22</v>
      </c>
      <c r="T527" s="74">
        <v>44318.65</v>
      </c>
      <c r="U527" s="74">
        <v>42411.05</v>
      </c>
      <c r="V527" s="74">
        <v>46335.25</v>
      </c>
      <c r="W527" s="74">
        <v>42656.43</v>
      </c>
      <c r="X527" s="74">
        <v>40362.730000000003</v>
      </c>
      <c r="Y527" s="74">
        <v>38741.919999999998</v>
      </c>
      <c r="Z527" s="74">
        <v>37206.19</v>
      </c>
      <c r="AA527" s="74">
        <v>37209.050000000003</v>
      </c>
      <c r="AB527" s="74">
        <v>36324.69</v>
      </c>
      <c r="AC527" s="74">
        <v>35897.35</v>
      </c>
      <c r="AD527" s="74">
        <v>35543.26</v>
      </c>
    </row>
    <row r="528" spans="1:30" x14ac:dyDescent="0.2">
      <c r="A528" s="72" t="s">
        <v>69</v>
      </c>
      <c r="B528" s="74">
        <v>571016.71</v>
      </c>
      <c r="C528" s="74">
        <v>581263.12</v>
      </c>
      <c r="D528" s="74">
        <v>565824.26</v>
      </c>
      <c r="E528" s="74">
        <v>552249.21</v>
      </c>
      <c r="F528" s="74">
        <v>546149.06000000006</v>
      </c>
      <c r="G528" s="74">
        <v>537257.36</v>
      </c>
      <c r="H528" s="74">
        <v>557722.84</v>
      </c>
      <c r="I528" s="74">
        <v>534502.82999999996</v>
      </c>
      <c r="J528" s="74">
        <v>539732.07999999996</v>
      </c>
      <c r="K528" s="74">
        <v>532978.1</v>
      </c>
      <c r="L528" s="74">
        <v>541178.30000000005</v>
      </c>
      <c r="M528" s="74">
        <v>552000.6</v>
      </c>
      <c r="N528" s="74">
        <v>536478.03</v>
      </c>
      <c r="O528" s="74">
        <v>546039.01</v>
      </c>
      <c r="P528" s="74">
        <v>546042.15</v>
      </c>
      <c r="Q528" s="74">
        <v>543879.36</v>
      </c>
      <c r="R528" s="74">
        <v>542489.5</v>
      </c>
      <c r="S528" s="74">
        <v>532351.4</v>
      </c>
      <c r="T528" s="74">
        <v>520053.6</v>
      </c>
      <c r="U528" s="74">
        <v>475547.77</v>
      </c>
      <c r="V528" s="74">
        <v>491838.19</v>
      </c>
      <c r="W528" s="74">
        <v>450556.32</v>
      </c>
      <c r="X528" s="74">
        <v>468523.91</v>
      </c>
      <c r="Y528" s="74">
        <v>456988.31</v>
      </c>
      <c r="Z528" s="74">
        <v>418193.43</v>
      </c>
      <c r="AA528" s="74">
        <v>402439.51</v>
      </c>
      <c r="AB528" s="74">
        <v>381325.27</v>
      </c>
      <c r="AC528" s="74">
        <v>369795.76</v>
      </c>
      <c r="AD528" s="74">
        <v>362569.61</v>
      </c>
    </row>
    <row r="530" spans="1:30" x14ac:dyDescent="0.2">
      <c r="A530" s="72" t="s">
        <v>70</v>
      </c>
    </row>
    <row r="531" spans="1:30" x14ac:dyDescent="0.2">
      <c r="A531" s="72" t="s">
        <v>71</v>
      </c>
      <c r="B531" s="74" t="s">
        <v>72</v>
      </c>
    </row>
    <row r="533" spans="1:30" x14ac:dyDescent="0.2">
      <c r="A533" s="72" t="s">
        <v>5</v>
      </c>
      <c r="B533" s="74" t="s">
        <v>6</v>
      </c>
    </row>
    <row r="534" spans="1:30" x14ac:dyDescent="0.2">
      <c r="A534" s="72" t="s">
        <v>7</v>
      </c>
      <c r="B534" s="74" t="s">
        <v>81</v>
      </c>
    </row>
    <row r="535" spans="1:30" x14ac:dyDescent="0.2">
      <c r="A535" s="72" t="s">
        <v>9</v>
      </c>
      <c r="B535" s="74" t="s">
        <v>76</v>
      </c>
    </row>
    <row r="537" spans="1:30" x14ac:dyDescent="0.2">
      <c r="A537" s="72" t="s">
        <v>11</v>
      </c>
      <c r="B537" s="74" t="s">
        <v>12</v>
      </c>
      <c r="C537" s="74" t="s">
        <v>13</v>
      </c>
      <c r="D537" s="74" t="s">
        <v>14</v>
      </c>
      <c r="E537" s="74" t="s">
        <v>15</v>
      </c>
      <c r="F537" s="74" t="s">
        <v>16</v>
      </c>
      <c r="G537" s="74" t="s">
        <v>17</v>
      </c>
      <c r="H537" s="74" t="s">
        <v>18</v>
      </c>
      <c r="I537" s="74" t="s">
        <v>19</v>
      </c>
      <c r="J537" s="74" t="s">
        <v>20</v>
      </c>
      <c r="K537" s="74" t="s">
        <v>21</v>
      </c>
      <c r="L537" s="74" t="s">
        <v>22</v>
      </c>
      <c r="M537" s="74" t="s">
        <v>23</v>
      </c>
      <c r="N537" s="74" t="s">
        <v>24</v>
      </c>
      <c r="O537" s="74" t="s">
        <v>25</v>
      </c>
      <c r="P537" s="74" t="s">
        <v>26</v>
      </c>
      <c r="Q537" s="74" t="s">
        <v>27</v>
      </c>
      <c r="R537" s="74" t="s">
        <v>28</v>
      </c>
      <c r="S537" s="74" t="s">
        <v>29</v>
      </c>
      <c r="T537" s="74" t="s">
        <v>30</v>
      </c>
      <c r="U537" s="74" t="s">
        <v>31</v>
      </c>
      <c r="V537" s="74" t="s">
        <v>32</v>
      </c>
      <c r="W537" s="74" t="s">
        <v>33</v>
      </c>
      <c r="X537" s="74" t="s">
        <v>34</v>
      </c>
      <c r="Y537" s="74" t="s">
        <v>35</v>
      </c>
      <c r="Z537" s="74" t="s">
        <v>36</v>
      </c>
      <c r="AA537" s="74" t="s">
        <v>37</v>
      </c>
      <c r="AB537" s="74" t="s">
        <v>38</v>
      </c>
      <c r="AC537" s="74" t="s">
        <v>39</v>
      </c>
      <c r="AD537" s="74" t="s">
        <v>40</v>
      </c>
    </row>
    <row r="538" spans="1:30" x14ac:dyDescent="0.2">
      <c r="A538" s="72" t="s">
        <v>41</v>
      </c>
      <c r="B538" s="74">
        <v>325564.39</v>
      </c>
      <c r="C538" s="74">
        <v>297920.84999999998</v>
      </c>
      <c r="D538" s="74">
        <v>283322.74</v>
      </c>
      <c r="E538" s="74">
        <v>277440.57</v>
      </c>
      <c r="F538" s="74">
        <v>295500.99</v>
      </c>
      <c r="G538" s="74">
        <v>305358.51</v>
      </c>
      <c r="H538" s="74">
        <v>298090.25</v>
      </c>
      <c r="I538" s="74">
        <v>302888.40999999997</v>
      </c>
      <c r="J538" s="74">
        <v>301216.84999999998</v>
      </c>
      <c r="K538" s="74">
        <v>292277.03999999998</v>
      </c>
      <c r="L538" s="74">
        <v>304855.11</v>
      </c>
      <c r="M538" s="74">
        <v>292922.28999999998</v>
      </c>
      <c r="N538" s="74">
        <v>292026.59000000003</v>
      </c>
      <c r="O538" s="74">
        <v>302029.21999999997</v>
      </c>
      <c r="P538" s="74">
        <v>314304.40000000002</v>
      </c>
      <c r="Q538" s="74">
        <v>310493.46000000002</v>
      </c>
      <c r="R538" s="74">
        <v>313302.27</v>
      </c>
      <c r="S538" s="74">
        <v>318378.98</v>
      </c>
      <c r="T538" s="74">
        <v>299290.94</v>
      </c>
      <c r="U538" s="74">
        <v>235009.12</v>
      </c>
      <c r="V538" s="74">
        <v>256833.45</v>
      </c>
      <c r="W538" s="74">
        <v>255594.38</v>
      </c>
      <c r="X538" s="74">
        <v>242028.71</v>
      </c>
      <c r="Y538" s="74">
        <v>239603.17</v>
      </c>
      <c r="Z538" s="74">
        <v>244259.31</v>
      </c>
      <c r="AA538" s="74">
        <v>243358.2</v>
      </c>
      <c r="AB538" s="74">
        <v>242525.95</v>
      </c>
      <c r="AC538" s="74">
        <v>250235.9</v>
      </c>
      <c r="AD538" s="74">
        <v>249289.86</v>
      </c>
    </row>
    <row r="539" spans="1:30" x14ac:dyDescent="0.2">
      <c r="A539" s="72" t="s">
        <v>42</v>
      </c>
      <c r="B539" s="74">
        <v>18203.689999999999</v>
      </c>
      <c r="C539" s="74">
        <v>17509.310000000001</v>
      </c>
      <c r="D539" s="74">
        <v>18100.88</v>
      </c>
      <c r="E539" s="74">
        <v>17192.34</v>
      </c>
      <c r="F539" s="74">
        <v>18854.330000000002</v>
      </c>
      <c r="G539" s="74">
        <v>19703.97</v>
      </c>
      <c r="H539" s="74">
        <v>18941.38</v>
      </c>
      <c r="I539" s="74">
        <v>19185.02</v>
      </c>
      <c r="J539" s="74">
        <v>21024.9</v>
      </c>
      <c r="K539" s="74">
        <v>20796.97</v>
      </c>
      <c r="L539" s="74">
        <v>21931.759999999998</v>
      </c>
      <c r="M539" s="74">
        <v>20803.71</v>
      </c>
      <c r="N539" s="74">
        <v>20995.8</v>
      </c>
      <c r="O539" s="74">
        <v>21263.77</v>
      </c>
      <c r="P539" s="74">
        <v>21929.59</v>
      </c>
      <c r="Q539" s="74">
        <v>20786.11</v>
      </c>
      <c r="R539" s="74">
        <v>20734.97</v>
      </c>
      <c r="S539" s="74">
        <v>19385.88</v>
      </c>
      <c r="T539" s="74">
        <v>19601.02</v>
      </c>
      <c r="U539" s="74">
        <v>13852.93</v>
      </c>
      <c r="V539" s="74">
        <v>16066.32</v>
      </c>
      <c r="W539" s="74">
        <v>16142.23</v>
      </c>
      <c r="X539" s="74">
        <v>14379.72</v>
      </c>
      <c r="Y539" s="74">
        <v>15112.72</v>
      </c>
      <c r="Z539" s="74">
        <v>15208.05</v>
      </c>
      <c r="AA539" s="74">
        <v>15382.09</v>
      </c>
      <c r="AB539" s="74">
        <v>15672.52</v>
      </c>
      <c r="AC539" s="74">
        <v>15534.55</v>
      </c>
      <c r="AD539" s="74">
        <v>15953.78</v>
      </c>
    </row>
    <row r="540" spans="1:30" x14ac:dyDescent="0.2">
      <c r="A540" s="72" t="s">
        <v>43</v>
      </c>
      <c r="B540" s="74">
        <v>8360.44</v>
      </c>
      <c r="C540" s="74">
        <v>6677.27</v>
      </c>
      <c r="D540" s="74">
        <v>5610.08</v>
      </c>
      <c r="E540" s="74">
        <v>6010.1</v>
      </c>
      <c r="F540" s="74">
        <v>7450.98</v>
      </c>
      <c r="G540" s="74">
        <v>9045.56</v>
      </c>
      <c r="H540" s="74">
        <v>8864.56</v>
      </c>
      <c r="I540" s="74">
        <v>8421.44</v>
      </c>
      <c r="J540" s="74">
        <v>6433.58</v>
      </c>
      <c r="K540" s="74">
        <v>5665.64</v>
      </c>
      <c r="L540" s="74">
        <v>6334.26</v>
      </c>
      <c r="M540" s="74">
        <v>6274.3</v>
      </c>
      <c r="N540" s="74">
        <v>5678.17</v>
      </c>
      <c r="O540" s="74">
        <v>6288.04</v>
      </c>
      <c r="P540" s="74">
        <v>6234.18</v>
      </c>
      <c r="Q540" s="74">
        <v>6568.82</v>
      </c>
      <c r="R540" s="74">
        <v>6666.01</v>
      </c>
      <c r="S540" s="74">
        <v>6981.89</v>
      </c>
      <c r="T540" s="74">
        <v>5954.3</v>
      </c>
      <c r="U540" s="74">
        <v>3218.61</v>
      </c>
      <c r="V540" s="74">
        <v>3473.34</v>
      </c>
      <c r="W540" s="74">
        <v>3995.18</v>
      </c>
      <c r="X540" s="74">
        <v>3786.91</v>
      </c>
      <c r="Y540" s="74">
        <v>3627.94</v>
      </c>
      <c r="Z540" s="74">
        <v>3850.47</v>
      </c>
      <c r="AA540" s="74">
        <v>4383.58</v>
      </c>
      <c r="AB540" s="74">
        <v>4506.5200000000004</v>
      </c>
      <c r="AC540" s="74">
        <v>4467.95</v>
      </c>
      <c r="AD540" s="74">
        <v>4127.59</v>
      </c>
    </row>
    <row r="541" spans="1:30" x14ac:dyDescent="0.2">
      <c r="A541" s="72" t="s">
        <v>44</v>
      </c>
      <c r="B541" s="74">
        <v>15646.57</v>
      </c>
      <c r="C541" s="74">
        <v>12768.09</v>
      </c>
      <c r="D541" s="74">
        <v>13351.68</v>
      </c>
      <c r="E541" s="74">
        <v>12401.19</v>
      </c>
      <c r="F541" s="74">
        <v>13436.01</v>
      </c>
      <c r="G541" s="74">
        <v>12785.11</v>
      </c>
      <c r="H541" s="74">
        <v>13454.9</v>
      </c>
      <c r="I541" s="74">
        <v>14238.11</v>
      </c>
      <c r="J541" s="74">
        <v>14217.89</v>
      </c>
      <c r="K541" s="74">
        <v>11828.56</v>
      </c>
      <c r="L541" s="74">
        <v>13057</v>
      </c>
      <c r="M541" s="74">
        <v>12190.79</v>
      </c>
      <c r="N541" s="74">
        <v>11961.81</v>
      </c>
      <c r="O541" s="74">
        <v>12861.69</v>
      </c>
      <c r="P541" s="74">
        <v>13582.1</v>
      </c>
      <c r="Q541" s="74">
        <v>12394.36</v>
      </c>
      <c r="R541" s="74">
        <v>13249.7</v>
      </c>
      <c r="S541" s="74">
        <v>13780.14</v>
      </c>
      <c r="T541" s="74">
        <v>13465.32</v>
      </c>
      <c r="U541" s="74">
        <v>11023.13</v>
      </c>
      <c r="V541" s="74">
        <v>11827.42</v>
      </c>
      <c r="W541" s="74">
        <v>11793.5</v>
      </c>
      <c r="X541" s="74">
        <v>11435.09</v>
      </c>
      <c r="Y541" s="74">
        <v>11332.18</v>
      </c>
      <c r="Z541" s="74">
        <v>11924.65</v>
      </c>
      <c r="AA541" s="74">
        <v>11350.2</v>
      </c>
      <c r="AB541" s="74">
        <v>11460.05</v>
      </c>
      <c r="AC541" s="74">
        <v>11397.57</v>
      </c>
      <c r="AD541" s="74">
        <v>11979.33</v>
      </c>
    </row>
    <row r="542" spans="1:30" x14ac:dyDescent="0.2">
      <c r="A542" s="72" t="s">
        <v>45</v>
      </c>
      <c r="B542" s="74">
        <v>1278.42</v>
      </c>
      <c r="C542" s="74">
        <v>1471.88</v>
      </c>
      <c r="D542" s="74">
        <v>1603.88</v>
      </c>
      <c r="E542" s="74">
        <v>1611.11</v>
      </c>
      <c r="F542" s="74">
        <v>1651.16</v>
      </c>
      <c r="G542" s="74">
        <v>1646.45</v>
      </c>
      <c r="H542" s="74">
        <v>1761.83</v>
      </c>
      <c r="I542" s="74">
        <v>1820.96</v>
      </c>
      <c r="J542" s="74">
        <v>1866.12</v>
      </c>
      <c r="K542" s="74">
        <v>1847.72</v>
      </c>
      <c r="L542" s="74">
        <v>1864.65</v>
      </c>
      <c r="M542" s="74">
        <v>1852.39</v>
      </c>
      <c r="N542" s="74">
        <v>1868.48</v>
      </c>
      <c r="O542" s="74">
        <v>1732.99</v>
      </c>
      <c r="P542" s="74">
        <v>1852.47</v>
      </c>
      <c r="Q542" s="74">
        <v>1798.97</v>
      </c>
      <c r="R542" s="74">
        <v>1816.84</v>
      </c>
      <c r="S542" s="74">
        <v>1821.43</v>
      </c>
      <c r="T542" s="74">
        <v>1522.12</v>
      </c>
      <c r="U542" s="74">
        <v>1062.98</v>
      </c>
      <c r="V542" s="74">
        <v>1008.12</v>
      </c>
      <c r="W542" s="74">
        <v>1190.04</v>
      </c>
      <c r="X542" s="74">
        <v>1182.67</v>
      </c>
      <c r="Y542" s="74">
        <v>1190.5</v>
      </c>
      <c r="Z542" s="74">
        <v>1207.19</v>
      </c>
      <c r="AA542" s="74">
        <v>1222.8499999999999</v>
      </c>
      <c r="AB542" s="74">
        <v>1396.26</v>
      </c>
      <c r="AC542" s="74">
        <v>1506.15</v>
      </c>
      <c r="AD542" s="74">
        <v>1460.6</v>
      </c>
    </row>
    <row r="543" spans="1:30" x14ac:dyDescent="0.2">
      <c r="A543" s="72" t="s">
        <v>46</v>
      </c>
      <c r="B543" s="74">
        <v>59694.71</v>
      </c>
      <c r="C543" s="74">
        <v>55877.760000000002</v>
      </c>
      <c r="D543" s="74">
        <v>53137.67</v>
      </c>
      <c r="E543" s="74">
        <v>53599.24</v>
      </c>
      <c r="F543" s="74">
        <v>56237.81</v>
      </c>
      <c r="G543" s="74">
        <v>55788.37</v>
      </c>
      <c r="H543" s="74">
        <v>53633.05</v>
      </c>
      <c r="I543" s="74">
        <v>56341.08</v>
      </c>
      <c r="J543" s="74">
        <v>54818.82</v>
      </c>
      <c r="K543" s="74">
        <v>52519.6</v>
      </c>
      <c r="L543" s="74">
        <v>57495.63</v>
      </c>
      <c r="M543" s="74">
        <v>51527.51</v>
      </c>
      <c r="N543" s="74">
        <v>49629.32</v>
      </c>
      <c r="O543" s="74">
        <v>54031.31</v>
      </c>
      <c r="P543" s="74">
        <v>54194.15</v>
      </c>
      <c r="Q543" s="74">
        <v>52248.12</v>
      </c>
      <c r="R543" s="74">
        <v>52662.93</v>
      </c>
      <c r="S543" s="74">
        <v>51225.14</v>
      </c>
      <c r="T543" s="74">
        <v>48844.02</v>
      </c>
      <c r="U543" s="74">
        <v>40626.300000000003</v>
      </c>
      <c r="V543" s="74">
        <v>45956.36</v>
      </c>
      <c r="W543" s="74">
        <v>46051.93</v>
      </c>
      <c r="X543" s="74">
        <v>45295.15</v>
      </c>
      <c r="Y543" s="74">
        <v>44989.32</v>
      </c>
      <c r="Z543" s="74">
        <v>44926.85</v>
      </c>
      <c r="AA543" s="74">
        <v>43470.84</v>
      </c>
      <c r="AB543" s="74">
        <v>45262.37</v>
      </c>
      <c r="AC543" s="74">
        <v>48621.8</v>
      </c>
      <c r="AD543" s="74">
        <v>48339.67</v>
      </c>
    </row>
    <row r="544" spans="1:30" x14ac:dyDescent="0.2">
      <c r="A544" s="72" t="s">
        <v>47</v>
      </c>
      <c r="B544" s="74">
        <v>957.84</v>
      </c>
      <c r="C544" s="74">
        <v>959.91</v>
      </c>
      <c r="D544" s="74">
        <v>551.61</v>
      </c>
      <c r="E544" s="74">
        <v>326.69</v>
      </c>
      <c r="F544" s="74">
        <v>567.97</v>
      </c>
      <c r="G544" s="74">
        <v>597.33000000000004</v>
      </c>
      <c r="H544" s="74">
        <v>606.49</v>
      </c>
      <c r="I544" s="74">
        <v>650.86</v>
      </c>
      <c r="J544" s="74">
        <v>692.78</v>
      </c>
      <c r="K544" s="74">
        <v>616.34</v>
      </c>
      <c r="L544" s="74">
        <v>605.67999999999995</v>
      </c>
      <c r="M544" s="74">
        <v>624.72</v>
      </c>
      <c r="N544" s="74">
        <v>446.26</v>
      </c>
      <c r="O544" s="74">
        <v>488.18</v>
      </c>
      <c r="P544" s="74">
        <v>614.41999999999996</v>
      </c>
      <c r="Q544" s="74">
        <v>584.77</v>
      </c>
      <c r="R544" s="74">
        <v>604.20000000000005</v>
      </c>
      <c r="S544" s="74">
        <v>782.54</v>
      </c>
      <c r="T544" s="74">
        <v>809.39</v>
      </c>
      <c r="U544" s="74">
        <v>313.41000000000003</v>
      </c>
      <c r="V544" s="74">
        <v>356.08</v>
      </c>
      <c r="W544" s="74">
        <v>471.86</v>
      </c>
      <c r="X544" s="74">
        <v>707.52</v>
      </c>
      <c r="Y544" s="74">
        <v>784.43</v>
      </c>
      <c r="Z544" s="74">
        <v>487.15</v>
      </c>
      <c r="AA544" s="74">
        <v>286.45</v>
      </c>
      <c r="AB544" s="74">
        <v>262.08999999999997</v>
      </c>
      <c r="AC544" s="74">
        <v>401.6</v>
      </c>
      <c r="AD544" s="74">
        <v>389.3</v>
      </c>
    </row>
    <row r="545" spans="1:30" x14ac:dyDescent="0.2">
      <c r="A545" s="72" t="s">
        <v>48</v>
      </c>
      <c r="B545" s="74">
        <v>2247.91</v>
      </c>
      <c r="C545" s="74">
        <v>2149.4</v>
      </c>
      <c r="D545" s="74">
        <v>2060.7600000000002</v>
      </c>
      <c r="E545" s="74">
        <v>2026.04</v>
      </c>
      <c r="F545" s="74">
        <v>2264.2600000000002</v>
      </c>
      <c r="G545" s="74">
        <v>2177.75</v>
      </c>
      <c r="H545" s="74">
        <v>2259.69</v>
      </c>
      <c r="I545" s="74">
        <v>2588.9499999999998</v>
      </c>
      <c r="J545" s="74">
        <v>2478.58</v>
      </c>
      <c r="K545" s="74">
        <v>2427.79</v>
      </c>
      <c r="L545" s="74">
        <v>2974.62</v>
      </c>
      <c r="M545" s="74">
        <v>3225.66</v>
      </c>
      <c r="N545" s="74">
        <v>2987.59</v>
      </c>
      <c r="O545" s="74">
        <v>2461.08</v>
      </c>
      <c r="P545" s="74">
        <v>2632.08</v>
      </c>
      <c r="Q545" s="74">
        <v>2727.74</v>
      </c>
      <c r="R545" s="74">
        <v>2673.15</v>
      </c>
      <c r="S545" s="74">
        <v>2728.24</v>
      </c>
      <c r="T545" s="74">
        <v>2432.15</v>
      </c>
      <c r="U545" s="74">
        <v>1616.92</v>
      </c>
      <c r="V545" s="74">
        <v>1423.17</v>
      </c>
      <c r="W545" s="74">
        <v>1292.9000000000001</v>
      </c>
      <c r="X545" s="74">
        <v>1519.25</v>
      </c>
      <c r="Y545" s="74">
        <v>1437.36</v>
      </c>
      <c r="Z545" s="74">
        <v>1779.12</v>
      </c>
      <c r="AA545" s="74">
        <v>1965.82</v>
      </c>
      <c r="AB545" s="74">
        <v>2107.5300000000002</v>
      </c>
      <c r="AC545" s="74">
        <v>2227.1999999999998</v>
      </c>
      <c r="AD545" s="74">
        <v>2273.06</v>
      </c>
    </row>
    <row r="546" spans="1:30" x14ac:dyDescent="0.2">
      <c r="A546" s="72" t="s">
        <v>49</v>
      </c>
      <c r="B546" s="74">
        <v>8700.3799999999992</v>
      </c>
      <c r="C546" s="74">
        <v>8604.5</v>
      </c>
      <c r="D546" s="74">
        <v>8247.74</v>
      </c>
      <c r="E546" s="74">
        <v>7935.01</v>
      </c>
      <c r="F546" s="74">
        <v>7912.34</v>
      </c>
      <c r="G546" s="74">
        <v>8393.86</v>
      </c>
      <c r="H546" s="74">
        <v>8387.7900000000009</v>
      </c>
      <c r="I546" s="74">
        <v>8566.61</v>
      </c>
      <c r="J546" s="74">
        <v>8802.07</v>
      </c>
      <c r="K546" s="74">
        <v>8708.4699999999993</v>
      </c>
      <c r="L546" s="74">
        <v>8919.92</v>
      </c>
      <c r="M546" s="74">
        <v>8955.73</v>
      </c>
      <c r="N546" s="74">
        <v>8851.34</v>
      </c>
      <c r="O546" s="74">
        <v>9015.19</v>
      </c>
      <c r="P546" s="74">
        <v>8999.7900000000009</v>
      </c>
      <c r="Q546" s="74">
        <v>9587.23</v>
      </c>
      <c r="R546" s="74">
        <v>9358.85</v>
      </c>
      <c r="S546" s="74">
        <v>9257.8700000000008</v>
      </c>
      <c r="T546" s="74">
        <v>8611.7800000000007</v>
      </c>
      <c r="U546" s="74">
        <v>6639.75</v>
      </c>
      <c r="V546" s="74">
        <v>6599.01</v>
      </c>
      <c r="W546" s="74">
        <v>4958.97</v>
      </c>
      <c r="X546" s="74">
        <v>5498.48</v>
      </c>
      <c r="Y546" s="74">
        <v>5881.91</v>
      </c>
      <c r="Z546" s="74">
        <v>6176.13</v>
      </c>
      <c r="AA546" s="74">
        <v>5709.04</v>
      </c>
      <c r="AB546" s="74">
        <v>5983.05</v>
      </c>
      <c r="AC546" s="74">
        <v>6324.6</v>
      </c>
      <c r="AD546" s="74">
        <v>6179.59</v>
      </c>
    </row>
    <row r="547" spans="1:30" x14ac:dyDescent="0.2">
      <c r="A547" s="72" t="s">
        <v>50</v>
      </c>
      <c r="B547" s="74">
        <v>21996.94</v>
      </c>
      <c r="C547" s="74">
        <v>21183.67</v>
      </c>
      <c r="D547" s="74">
        <v>19472.8</v>
      </c>
      <c r="E547" s="74">
        <v>19169.240000000002</v>
      </c>
      <c r="F547" s="74">
        <v>21505.63</v>
      </c>
      <c r="G547" s="74">
        <v>21589.63</v>
      </c>
      <c r="H547" s="74">
        <v>21599.43</v>
      </c>
      <c r="I547" s="74">
        <v>22557.13</v>
      </c>
      <c r="J547" s="74">
        <v>24204.84</v>
      </c>
      <c r="K547" s="74">
        <v>25108.44</v>
      </c>
      <c r="L547" s="74">
        <v>25790.2</v>
      </c>
      <c r="M547" s="74">
        <v>26252.46</v>
      </c>
      <c r="N547" s="74">
        <v>27127.32</v>
      </c>
      <c r="O547" s="74">
        <v>27785.3</v>
      </c>
      <c r="P547" s="74">
        <v>28521.51</v>
      </c>
      <c r="Q547" s="74">
        <v>29720.89</v>
      </c>
      <c r="R547" s="74">
        <v>30256.63</v>
      </c>
      <c r="S547" s="74">
        <v>30144.14</v>
      </c>
      <c r="T547" s="74">
        <v>26405.59</v>
      </c>
      <c r="U547" s="74">
        <v>21257.29</v>
      </c>
      <c r="V547" s="74">
        <v>22269.32</v>
      </c>
      <c r="W547" s="74">
        <v>20308.59</v>
      </c>
      <c r="X547" s="74">
        <v>18551.3</v>
      </c>
      <c r="Y547" s="74">
        <v>17399.61</v>
      </c>
      <c r="Z547" s="74">
        <v>19497.07</v>
      </c>
      <c r="AA547" s="74">
        <v>20797.63</v>
      </c>
      <c r="AB547" s="74">
        <v>20448.88</v>
      </c>
      <c r="AC547" s="74">
        <v>19765.46</v>
      </c>
      <c r="AD547" s="74">
        <v>20326.64</v>
      </c>
    </row>
    <row r="548" spans="1:30" x14ac:dyDescent="0.2">
      <c r="A548" s="72" t="s">
        <v>51</v>
      </c>
      <c r="B548" s="74">
        <v>31501.56</v>
      </c>
      <c r="C548" s="74">
        <v>31032.25</v>
      </c>
      <c r="D548" s="74">
        <v>28999.73</v>
      </c>
      <c r="E548" s="74">
        <v>28118.68</v>
      </c>
      <c r="F548" s="74">
        <v>29854.55</v>
      </c>
      <c r="G548" s="74">
        <v>30285.21</v>
      </c>
      <c r="H548" s="74">
        <v>29170.13</v>
      </c>
      <c r="I548" s="74">
        <v>29536.35</v>
      </c>
      <c r="J548" s="74">
        <v>30330.78</v>
      </c>
      <c r="K548" s="74">
        <v>29606.73</v>
      </c>
      <c r="L548" s="74">
        <v>29835.46</v>
      </c>
      <c r="M548" s="74">
        <v>29125.21</v>
      </c>
      <c r="N548" s="74">
        <v>28992.15</v>
      </c>
      <c r="O548" s="74">
        <v>28831.22</v>
      </c>
      <c r="P548" s="74">
        <v>30040.62</v>
      </c>
      <c r="Q548" s="74">
        <v>29782.42</v>
      </c>
      <c r="R548" s="74">
        <v>28875.62</v>
      </c>
      <c r="S548" s="74">
        <v>29255.79</v>
      </c>
      <c r="T548" s="74">
        <v>27551.26</v>
      </c>
      <c r="U548" s="74">
        <v>23631.88</v>
      </c>
      <c r="V548" s="74">
        <v>25789.85</v>
      </c>
      <c r="W548" s="74">
        <v>25240.1</v>
      </c>
      <c r="X548" s="74">
        <v>23317.14</v>
      </c>
      <c r="Y548" s="74">
        <v>23695.31</v>
      </c>
      <c r="Z548" s="74">
        <v>23262.65</v>
      </c>
      <c r="AA548" s="74">
        <v>22259.119999999999</v>
      </c>
      <c r="AB548" s="74">
        <v>22134.84</v>
      </c>
      <c r="AC548" s="74">
        <v>22611.7</v>
      </c>
      <c r="AD548" s="74">
        <v>22550.720000000001</v>
      </c>
    </row>
    <row r="549" spans="1:30" x14ac:dyDescent="0.2">
      <c r="A549" s="72" t="s">
        <v>52</v>
      </c>
      <c r="B549" s="74">
        <v>2622.02</v>
      </c>
      <c r="C549" s="74">
        <v>1966.6</v>
      </c>
      <c r="D549" s="74">
        <v>2001.88</v>
      </c>
      <c r="E549" s="74">
        <v>1693.49</v>
      </c>
      <c r="F549" s="74">
        <v>1888.84</v>
      </c>
      <c r="G549" s="74">
        <v>1704.29</v>
      </c>
      <c r="H549" s="74">
        <v>1718.66</v>
      </c>
      <c r="I549" s="74">
        <v>1888.89</v>
      </c>
      <c r="J549" s="74">
        <v>1767.57</v>
      </c>
      <c r="K549" s="74">
        <v>2075.89</v>
      </c>
      <c r="L549" s="74">
        <v>2242.0100000000002</v>
      </c>
      <c r="M549" s="74">
        <v>2331.02</v>
      </c>
      <c r="N549" s="74">
        <v>2297.6999999999998</v>
      </c>
      <c r="O549" s="74">
        <v>2330.6</v>
      </c>
      <c r="P549" s="74">
        <v>2548.58</v>
      </c>
      <c r="Q549" s="74">
        <v>2567.5500000000002</v>
      </c>
      <c r="R549" s="74">
        <v>2691.44</v>
      </c>
      <c r="S549" s="74">
        <v>2762.55</v>
      </c>
      <c r="T549" s="74">
        <v>2704.65</v>
      </c>
      <c r="U549" s="74">
        <v>2094.31</v>
      </c>
      <c r="V549" s="74">
        <v>2131.65</v>
      </c>
      <c r="W549" s="74">
        <v>1960.02</v>
      </c>
      <c r="X549" s="74">
        <v>1771.24</v>
      </c>
      <c r="Y549" s="74">
        <v>1875.76</v>
      </c>
      <c r="Z549" s="74">
        <v>2000.89</v>
      </c>
      <c r="AA549" s="74">
        <v>1966.97</v>
      </c>
      <c r="AB549" s="74">
        <v>1834.79</v>
      </c>
      <c r="AC549" s="74">
        <v>2074.9299999999998</v>
      </c>
      <c r="AD549" s="74">
        <v>1969.77</v>
      </c>
    </row>
    <row r="550" spans="1:30" x14ac:dyDescent="0.2">
      <c r="A550" s="72" t="s">
        <v>53</v>
      </c>
      <c r="B550" s="74">
        <v>29396.84</v>
      </c>
      <c r="C550" s="74">
        <v>28978.98</v>
      </c>
      <c r="D550" s="74">
        <v>29552.44</v>
      </c>
      <c r="E550" s="74">
        <v>26532.15</v>
      </c>
      <c r="F550" s="74">
        <v>25580.34</v>
      </c>
      <c r="G550" s="74">
        <v>27341.29</v>
      </c>
      <c r="H550" s="74">
        <v>24896.55</v>
      </c>
      <c r="I550" s="74">
        <v>24987.39</v>
      </c>
      <c r="J550" s="74">
        <v>24978.7</v>
      </c>
      <c r="K550" s="74">
        <v>25124.58</v>
      </c>
      <c r="L550" s="74">
        <v>25908.16</v>
      </c>
      <c r="M550" s="74">
        <v>26582.240000000002</v>
      </c>
      <c r="N550" s="74">
        <v>26505.11</v>
      </c>
      <c r="O550" s="74">
        <v>27385.57</v>
      </c>
      <c r="P550" s="74">
        <v>28329</v>
      </c>
      <c r="Q550" s="74">
        <v>28773.97</v>
      </c>
      <c r="R550" s="74">
        <v>28775.040000000001</v>
      </c>
      <c r="S550" s="74">
        <v>29138.15</v>
      </c>
      <c r="T550" s="74">
        <v>26729.37</v>
      </c>
      <c r="U550" s="74">
        <v>21294.01</v>
      </c>
      <c r="V550" s="74">
        <v>21775.09</v>
      </c>
      <c r="W550" s="74">
        <v>21328.47</v>
      </c>
      <c r="X550" s="74">
        <v>18128.47</v>
      </c>
      <c r="Y550" s="74">
        <v>16363.16</v>
      </c>
      <c r="Z550" s="74">
        <v>15673.63</v>
      </c>
      <c r="AA550" s="74">
        <v>15008.73</v>
      </c>
      <c r="AB550" s="74">
        <v>14766.56</v>
      </c>
      <c r="AC550" s="74">
        <v>15012.52</v>
      </c>
      <c r="AD550" s="74">
        <v>15289.13</v>
      </c>
    </row>
    <row r="551" spans="1:30" x14ac:dyDescent="0.2">
      <c r="A551" s="72" t="s">
        <v>54</v>
      </c>
      <c r="B551" s="74">
        <v>725.74</v>
      </c>
      <c r="C551" s="74">
        <v>685.3</v>
      </c>
      <c r="D551" s="74">
        <v>737.29</v>
      </c>
      <c r="E551" s="74">
        <v>806.25</v>
      </c>
      <c r="F551" s="74">
        <v>842.27</v>
      </c>
      <c r="G551" s="74">
        <v>808.33</v>
      </c>
      <c r="H551" s="74">
        <v>867.06</v>
      </c>
      <c r="I551" s="74">
        <v>833.67</v>
      </c>
      <c r="J551" s="74">
        <v>787.01</v>
      </c>
      <c r="K551" s="74">
        <v>793.34</v>
      </c>
      <c r="L551" s="74">
        <v>830.59</v>
      </c>
      <c r="M551" s="74">
        <v>816</v>
      </c>
      <c r="N551" s="74">
        <v>848.1</v>
      </c>
      <c r="O551" s="74">
        <v>854.5</v>
      </c>
      <c r="P551" s="74">
        <v>926.3</v>
      </c>
      <c r="Q551" s="74">
        <v>937.83</v>
      </c>
      <c r="R551" s="74">
        <v>946.92</v>
      </c>
      <c r="S551" s="74">
        <v>942.52</v>
      </c>
      <c r="T551" s="74">
        <v>945.68</v>
      </c>
      <c r="U551" s="74">
        <v>766.27</v>
      </c>
      <c r="V551" s="74">
        <v>630.61</v>
      </c>
      <c r="W551" s="74">
        <v>599.27</v>
      </c>
      <c r="X551" s="74">
        <v>554.91</v>
      </c>
      <c r="Y551" s="74">
        <v>788.67</v>
      </c>
      <c r="Z551" s="74">
        <v>1006.33</v>
      </c>
      <c r="AA551" s="74">
        <v>910.53</v>
      </c>
      <c r="AB551" s="74">
        <v>921.88</v>
      </c>
      <c r="AC551" s="74">
        <v>964.55</v>
      </c>
      <c r="AD551" s="74">
        <v>893.55</v>
      </c>
    </row>
    <row r="552" spans="1:30" x14ac:dyDescent="0.2">
      <c r="A552" s="72" t="s">
        <v>55</v>
      </c>
      <c r="B552" s="74">
        <v>650.99</v>
      </c>
      <c r="C552" s="74">
        <v>583.41</v>
      </c>
      <c r="D552" s="74">
        <v>303.16000000000003</v>
      </c>
      <c r="E552" s="74">
        <v>144.80000000000001</v>
      </c>
      <c r="F552" s="74">
        <v>192.2</v>
      </c>
      <c r="G552" s="74">
        <v>205.16</v>
      </c>
      <c r="H552" s="74">
        <v>215.98</v>
      </c>
      <c r="I552" s="74">
        <v>231.25</v>
      </c>
      <c r="J552" s="74">
        <v>235.59</v>
      </c>
      <c r="K552" s="74">
        <v>268.12</v>
      </c>
      <c r="L552" s="74">
        <v>216.63</v>
      </c>
      <c r="M552" s="74">
        <v>237.95</v>
      </c>
      <c r="N552" s="74">
        <v>247.5</v>
      </c>
      <c r="O552" s="74">
        <v>261.27999999999997</v>
      </c>
      <c r="P552" s="74">
        <v>278.76</v>
      </c>
      <c r="Q552" s="74">
        <v>257.95</v>
      </c>
      <c r="R552" s="74">
        <v>282.64999999999998</v>
      </c>
      <c r="S552" s="74">
        <v>282.32</v>
      </c>
      <c r="T552" s="74">
        <v>269.52</v>
      </c>
      <c r="U552" s="74">
        <v>255.48</v>
      </c>
      <c r="V552" s="74">
        <v>523.62</v>
      </c>
      <c r="W552" s="74">
        <v>618.79999999999995</v>
      </c>
      <c r="X552" s="74">
        <v>676.68</v>
      </c>
      <c r="Y552" s="74">
        <v>606.16</v>
      </c>
      <c r="Z552" s="74">
        <v>606.69000000000005</v>
      </c>
      <c r="AA552" s="74">
        <v>522.16</v>
      </c>
      <c r="AB552" s="74">
        <v>401.91</v>
      </c>
      <c r="AC552" s="74">
        <v>485.88</v>
      </c>
      <c r="AD552" s="74">
        <v>607.95000000000005</v>
      </c>
    </row>
    <row r="553" spans="1:30" x14ac:dyDescent="0.2">
      <c r="A553" s="72" t="s">
        <v>56</v>
      </c>
      <c r="B553" s="74">
        <v>3470.02</v>
      </c>
      <c r="C553" s="74">
        <v>3457.15</v>
      </c>
      <c r="D553" s="74">
        <v>1872.61</v>
      </c>
      <c r="E553" s="74">
        <v>914.58</v>
      </c>
      <c r="F553" s="74">
        <v>1267.97</v>
      </c>
      <c r="G553" s="74">
        <v>1481.79</v>
      </c>
      <c r="H553" s="74">
        <v>1642.76</v>
      </c>
      <c r="I553" s="74">
        <v>1517.45</v>
      </c>
      <c r="J553" s="74">
        <v>1646.07</v>
      </c>
      <c r="K553" s="74">
        <v>1517.93</v>
      </c>
      <c r="L553" s="74">
        <v>1446.58</v>
      </c>
      <c r="M553" s="74">
        <v>1529.76</v>
      </c>
      <c r="N553" s="74">
        <v>1559.29</v>
      </c>
      <c r="O553" s="74">
        <v>1552.84</v>
      </c>
      <c r="P553" s="74">
        <v>1521.58</v>
      </c>
      <c r="Q553" s="74">
        <v>1528.32</v>
      </c>
      <c r="R553" s="74">
        <v>1802.09</v>
      </c>
      <c r="S553" s="74">
        <v>2934.31</v>
      </c>
      <c r="T553" s="74">
        <v>2451.0700000000002</v>
      </c>
      <c r="U553" s="74">
        <v>1418.52</v>
      </c>
      <c r="V553" s="74">
        <v>1392.26</v>
      </c>
      <c r="W553" s="74">
        <v>2525.2600000000002</v>
      </c>
      <c r="X553" s="74">
        <v>2614.15</v>
      </c>
      <c r="Y553" s="74">
        <v>2230.7600000000002</v>
      </c>
      <c r="Z553" s="74">
        <v>2363.35</v>
      </c>
      <c r="AA553" s="74">
        <v>2650.84</v>
      </c>
      <c r="AB553" s="74">
        <v>2367.67</v>
      </c>
      <c r="AC553" s="74">
        <v>2664.74</v>
      </c>
      <c r="AD553" s="74">
        <v>2400.3200000000002</v>
      </c>
    </row>
    <row r="554" spans="1:30" x14ac:dyDescent="0.2">
      <c r="A554" s="72" t="s">
        <v>57</v>
      </c>
      <c r="B554" s="74">
        <v>1628.91</v>
      </c>
      <c r="C554" s="74">
        <v>1550.6</v>
      </c>
      <c r="D554" s="74">
        <v>1479.53</v>
      </c>
      <c r="E554" s="74">
        <v>1457.04</v>
      </c>
      <c r="F554" s="74">
        <v>1364.28</v>
      </c>
      <c r="G554" s="74">
        <v>1004.26</v>
      </c>
      <c r="H554" s="74">
        <v>948.24</v>
      </c>
      <c r="I554" s="74">
        <v>838.52</v>
      </c>
      <c r="J554" s="74">
        <v>678.51</v>
      </c>
      <c r="K554" s="74">
        <v>715.9</v>
      </c>
      <c r="L554" s="74">
        <v>741.82</v>
      </c>
      <c r="M554" s="74">
        <v>684.11</v>
      </c>
      <c r="N554" s="74">
        <v>701.48</v>
      </c>
      <c r="O554" s="74">
        <v>645.84</v>
      </c>
      <c r="P554" s="74">
        <v>703.63</v>
      </c>
      <c r="Q554" s="74">
        <v>675.69</v>
      </c>
      <c r="R554" s="74">
        <v>726.11</v>
      </c>
      <c r="S554" s="74">
        <v>716.87</v>
      </c>
      <c r="T554" s="74">
        <v>658.99</v>
      </c>
      <c r="U554" s="74">
        <v>587.47</v>
      </c>
      <c r="V554" s="74">
        <v>610.85</v>
      </c>
      <c r="W554" s="74">
        <v>623.98</v>
      </c>
      <c r="X554" s="74">
        <v>562.09</v>
      </c>
      <c r="Y554" s="74">
        <v>541.67999999999995</v>
      </c>
      <c r="Z554" s="74">
        <v>553.26</v>
      </c>
      <c r="AA554" s="74">
        <v>544.66999999999996</v>
      </c>
      <c r="AB554" s="74">
        <v>570.79999999999995</v>
      </c>
      <c r="AC554" s="74">
        <v>575.91</v>
      </c>
      <c r="AD554" s="74">
        <v>580.29999999999995</v>
      </c>
    </row>
    <row r="555" spans="1:30" x14ac:dyDescent="0.2">
      <c r="A555" s="72" t="s">
        <v>58</v>
      </c>
      <c r="B555" s="74">
        <v>8172.96</v>
      </c>
      <c r="C555" s="74">
        <v>6015.42</v>
      </c>
      <c r="D555" s="74">
        <v>5116.0600000000004</v>
      </c>
      <c r="E555" s="74">
        <v>5496.23</v>
      </c>
      <c r="F555" s="74">
        <v>6310.81</v>
      </c>
      <c r="G555" s="74">
        <v>6498.89</v>
      </c>
      <c r="H555" s="74">
        <v>6296.11</v>
      </c>
      <c r="I555" s="74">
        <v>5695.87</v>
      </c>
      <c r="J555" s="74">
        <v>5458.02</v>
      </c>
      <c r="K555" s="74">
        <v>5422.57</v>
      </c>
      <c r="L555" s="74">
        <v>5786.13</v>
      </c>
      <c r="M555" s="74">
        <v>5532.73</v>
      </c>
      <c r="N555" s="74">
        <v>5537.26</v>
      </c>
      <c r="O555" s="74">
        <v>5515.26</v>
      </c>
      <c r="P555" s="74">
        <v>5619.74</v>
      </c>
      <c r="Q555" s="74">
        <v>6156.16</v>
      </c>
      <c r="R555" s="74">
        <v>6153.21</v>
      </c>
      <c r="S555" s="74">
        <v>6322.58</v>
      </c>
      <c r="T555" s="74">
        <v>5893.61</v>
      </c>
      <c r="U555" s="74">
        <v>4913.22</v>
      </c>
      <c r="V555" s="74">
        <v>5012.78</v>
      </c>
      <c r="W555" s="74">
        <v>5021.12</v>
      </c>
      <c r="X555" s="74">
        <v>4620.1099999999997</v>
      </c>
      <c r="Y555" s="74">
        <v>3939.98</v>
      </c>
      <c r="Z555" s="74">
        <v>4450.2</v>
      </c>
      <c r="AA555" s="74">
        <v>4822.6000000000004</v>
      </c>
      <c r="AB555" s="74">
        <v>4507.37</v>
      </c>
      <c r="AC555" s="74">
        <v>5221.24</v>
      </c>
      <c r="AD555" s="74">
        <v>5394.34</v>
      </c>
    </row>
    <row r="556" spans="1:30" x14ac:dyDescent="0.2">
      <c r="A556" s="72" t="s">
        <v>59</v>
      </c>
      <c r="B556" s="74">
        <v>5.13</v>
      </c>
      <c r="C556" s="74">
        <v>5.35</v>
      </c>
      <c r="D556" s="74">
        <v>4.9400000000000004</v>
      </c>
      <c r="E556" s="74">
        <v>4.96</v>
      </c>
      <c r="F556" s="74">
        <v>5.24</v>
      </c>
      <c r="G556" s="74">
        <v>5.19</v>
      </c>
      <c r="H556" s="74">
        <v>4.9800000000000004</v>
      </c>
      <c r="I556" s="74">
        <v>5.19</v>
      </c>
      <c r="J556" s="74">
        <v>4.5999999999999996</v>
      </c>
      <c r="K556" s="74">
        <v>3.79</v>
      </c>
      <c r="L556" s="74">
        <v>3.65</v>
      </c>
      <c r="M556" s="74">
        <v>3.84</v>
      </c>
      <c r="N556" s="74">
        <v>3.75</v>
      </c>
      <c r="O556" s="74">
        <v>3.62</v>
      </c>
      <c r="P556" s="74">
        <v>3.49</v>
      </c>
      <c r="Q556" s="74">
        <v>3.65</v>
      </c>
      <c r="R556" s="74">
        <v>4.2</v>
      </c>
      <c r="S556" s="74">
        <v>3.35</v>
      </c>
      <c r="T556" s="74">
        <v>3.58</v>
      </c>
      <c r="U556" s="74">
        <v>3.92</v>
      </c>
      <c r="V556" s="74">
        <v>3.57</v>
      </c>
      <c r="W556" s="74">
        <v>4.0199999999999996</v>
      </c>
      <c r="X556" s="74">
        <v>5.18</v>
      </c>
      <c r="Y556" s="74">
        <v>11.12</v>
      </c>
      <c r="Z556" s="74">
        <v>10.94</v>
      </c>
      <c r="AA556" s="74">
        <v>9.5299999999999994</v>
      </c>
      <c r="AB556" s="74">
        <v>7.4</v>
      </c>
      <c r="AC556" s="74">
        <v>4.84</v>
      </c>
      <c r="AD556" s="74">
        <v>5.53</v>
      </c>
    </row>
    <row r="557" spans="1:30" x14ac:dyDescent="0.2">
      <c r="A557" s="72" t="s">
        <v>60</v>
      </c>
      <c r="B557" s="74">
        <v>6835.41</v>
      </c>
      <c r="C557" s="74">
        <v>6994.49</v>
      </c>
      <c r="D557" s="74">
        <v>6987.38</v>
      </c>
      <c r="E557" s="74">
        <v>6926.91</v>
      </c>
      <c r="F557" s="74">
        <v>7269.95</v>
      </c>
      <c r="G557" s="74">
        <v>7255.49</v>
      </c>
      <c r="H557" s="74">
        <v>6881</v>
      </c>
      <c r="I557" s="74">
        <v>7142.56</v>
      </c>
      <c r="J557" s="74">
        <v>7341.87</v>
      </c>
      <c r="K557" s="74">
        <v>7362.59</v>
      </c>
      <c r="L557" s="74">
        <v>7409.1</v>
      </c>
      <c r="M557" s="74">
        <v>6858.7</v>
      </c>
      <c r="N557" s="74">
        <v>6653.66</v>
      </c>
      <c r="O557" s="74">
        <v>6556.43</v>
      </c>
      <c r="P557" s="74">
        <v>6941.22</v>
      </c>
      <c r="Q557" s="74">
        <v>7065.77</v>
      </c>
      <c r="R557" s="74">
        <v>6872.34</v>
      </c>
      <c r="S557" s="74">
        <v>6845.17</v>
      </c>
      <c r="T557" s="74">
        <v>6731.2</v>
      </c>
      <c r="U557" s="74">
        <v>6265.91</v>
      </c>
      <c r="V557" s="74">
        <v>6796.16</v>
      </c>
      <c r="W557" s="74">
        <v>6962.14</v>
      </c>
      <c r="X557" s="74">
        <v>6671.66</v>
      </c>
      <c r="Y557" s="74">
        <v>6746.89</v>
      </c>
      <c r="Z557" s="74">
        <v>6560.31</v>
      </c>
      <c r="AA557" s="74">
        <v>6827.54</v>
      </c>
      <c r="AB557" s="74">
        <v>6669.61</v>
      </c>
      <c r="AC557" s="74">
        <v>7144.87</v>
      </c>
      <c r="AD557" s="74">
        <v>7505.6</v>
      </c>
    </row>
    <row r="558" spans="1:30" x14ac:dyDescent="0.2">
      <c r="A558" s="72" t="s">
        <v>61</v>
      </c>
      <c r="B558" s="74">
        <v>10871.19</v>
      </c>
      <c r="C558" s="74">
        <v>10735.57</v>
      </c>
      <c r="D558" s="74">
        <v>9818.3799999999992</v>
      </c>
      <c r="E558" s="74">
        <v>9858.09</v>
      </c>
      <c r="F558" s="74">
        <v>10427.709999999999</v>
      </c>
      <c r="G558" s="74">
        <v>10979.47</v>
      </c>
      <c r="H558" s="74">
        <v>10276.09</v>
      </c>
      <c r="I558" s="74">
        <v>11413.69</v>
      </c>
      <c r="J558" s="74">
        <v>11200.19</v>
      </c>
      <c r="K558" s="74">
        <v>11036.66</v>
      </c>
      <c r="L558" s="74">
        <v>12050.58</v>
      </c>
      <c r="M558" s="74">
        <v>11866.14</v>
      </c>
      <c r="N558" s="74">
        <v>12422.49</v>
      </c>
      <c r="O558" s="74">
        <v>12426.36</v>
      </c>
      <c r="P558" s="74">
        <v>12498.25</v>
      </c>
      <c r="Q558" s="74">
        <v>13330.49</v>
      </c>
      <c r="R558" s="74">
        <v>13997.85</v>
      </c>
      <c r="S558" s="74">
        <v>14647.68</v>
      </c>
      <c r="T558" s="74">
        <v>14895.33</v>
      </c>
      <c r="U558" s="74">
        <v>11880.46</v>
      </c>
      <c r="V558" s="74">
        <v>13767.78</v>
      </c>
      <c r="W558" s="74">
        <v>13933.05</v>
      </c>
      <c r="X558" s="74">
        <v>13469.23</v>
      </c>
      <c r="Y558" s="74">
        <v>13765.57</v>
      </c>
      <c r="Z558" s="74">
        <v>13813.97</v>
      </c>
      <c r="AA558" s="74">
        <v>14362.03</v>
      </c>
      <c r="AB558" s="74">
        <v>14074.89</v>
      </c>
      <c r="AC558" s="74">
        <v>14786.23</v>
      </c>
      <c r="AD558" s="74">
        <v>13114.96</v>
      </c>
    </row>
    <row r="559" spans="1:30" x14ac:dyDescent="0.2">
      <c r="A559" s="72" t="s">
        <v>62</v>
      </c>
      <c r="B559" s="74">
        <v>18760.11</v>
      </c>
      <c r="C559" s="74">
        <v>16442.73</v>
      </c>
      <c r="D559" s="74">
        <v>15804.19</v>
      </c>
      <c r="E559" s="74">
        <v>15432.78</v>
      </c>
      <c r="F559" s="74">
        <v>17678.47</v>
      </c>
      <c r="G559" s="74">
        <v>18509.099999999999</v>
      </c>
      <c r="H559" s="74">
        <v>17597.439999999999</v>
      </c>
      <c r="I559" s="74">
        <v>18598.400000000001</v>
      </c>
      <c r="J559" s="74">
        <v>17169.509999999998</v>
      </c>
      <c r="K559" s="74">
        <v>16086.91</v>
      </c>
      <c r="L559" s="74">
        <v>17640.32</v>
      </c>
      <c r="M559" s="74">
        <v>15611.92</v>
      </c>
      <c r="N559" s="74">
        <v>14401.81</v>
      </c>
      <c r="O559" s="74">
        <v>16073.81</v>
      </c>
      <c r="P559" s="74">
        <v>17131.87</v>
      </c>
      <c r="Q559" s="74">
        <v>16183.12</v>
      </c>
      <c r="R559" s="74">
        <v>17841.78</v>
      </c>
      <c r="S559" s="74">
        <v>19617.89</v>
      </c>
      <c r="T559" s="74">
        <v>18560.43</v>
      </c>
      <c r="U559" s="74">
        <v>15579.35</v>
      </c>
      <c r="V559" s="74">
        <v>16604.080000000002</v>
      </c>
      <c r="W559" s="74">
        <v>18943.5</v>
      </c>
      <c r="X559" s="74">
        <v>17545.849999999999</v>
      </c>
      <c r="Y559" s="74">
        <v>17062.09</v>
      </c>
      <c r="Z559" s="74">
        <v>18162.22</v>
      </c>
      <c r="AA559" s="74">
        <v>18423.66</v>
      </c>
      <c r="AB559" s="74">
        <v>18524.64</v>
      </c>
      <c r="AC559" s="74">
        <v>19081.78</v>
      </c>
      <c r="AD559" s="74">
        <v>19661.07</v>
      </c>
    </row>
    <row r="560" spans="1:30" x14ac:dyDescent="0.2">
      <c r="A560" s="72" t="s">
        <v>63</v>
      </c>
      <c r="B560" s="74">
        <v>5597.1</v>
      </c>
      <c r="C560" s="74">
        <v>5528.15</v>
      </c>
      <c r="D560" s="74">
        <v>5297.01</v>
      </c>
      <c r="E560" s="74">
        <v>5270.31</v>
      </c>
      <c r="F560" s="74">
        <v>5385.91</v>
      </c>
      <c r="G560" s="74">
        <v>5980.89</v>
      </c>
      <c r="H560" s="74">
        <v>6019.83</v>
      </c>
      <c r="I560" s="74">
        <v>6336.95</v>
      </c>
      <c r="J560" s="74">
        <v>6369.3</v>
      </c>
      <c r="K560" s="74">
        <v>6713.22</v>
      </c>
      <c r="L560" s="74">
        <v>6883.51</v>
      </c>
      <c r="M560" s="74">
        <v>6166.2</v>
      </c>
      <c r="N560" s="74">
        <v>6286.69</v>
      </c>
      <c r="O560" s="74">
        <v>6197.91</v>
      </c>
      <c r="P560" s="74">
        <v>6746.13</v>
      </c>
      <c r="Q560" s="74">
        <v>6642.7</v>
      </c>
      <c r="R560" s="74">
        <v>6267.06</v>
      </c>
      <c r="S560" s="74">
        <v>6853.84</v>
      </c>
      <c r="T560" s="74">
        <v>6472.16</v>
      </c>
      <c r="U560" s="74">
        <v>4809.43</v>
      </c>
      <c r="V560" s="74">
        <v>5081.3</v>
      </c>
      <c r="W560" s="74">
        <v>4547.16</v>
      </c>
      <c r="X560" s="74">
        <v>4148.05</v>
      </c>
      <c r="Y560" s="74">
        <v>4470.68</v>
      </c>
      <c r="Z560" s="74">
        <v>4816.16</v>
      </c>
      <c r="AA560" s="74">
        <v>4755.75</v>
      </c>
      <c r="AB560" s="74">
        <v>4082.21</v>
      </c>
      <c r="AC560" s="74">
        <v>4354.3999999999996</v>
      </c>
      <c r="AD560" s="74">
        <v>3892.47</v>
      </c>
    </row>
    <row r="561" spans="1:30" x14ac:dyDescent="0.2">
      <c r="A561" s="72" t="s">
        <v>64</v>
      </c>
      <c r="B561" s="74">
        <v>24375.91</v>
      </c>
      <c r="C561" s="74">
        <v>17572.59</v>
      </c>
      <c r="D561" s="74">
        <v>14771.4</v>
      </c>
      <c r="E561" s="74">
        <v>15115.85</v>
      </c>
      <c r="F561" s="74">
        <v>15473.04</v>
      </c>
      <c r="G561" s="74">
        <v>17883.88</v>
      </c>
      <c r="H561" s="74">
        <v>17235.169999999998</v>
      </c>
      <c r="I561" s="74">
        <v>16088.17</v>
      </c>
      <c r="J561" s="74">
        <v>15541.36</v>
      </c>
      <c r="K561" s="74">
        <v>13085.31</v>
      </c>
      <c r="L561" s="74">
        <v>13825.5</v>
      </c>
      <c r="M561" s="74">
        <v>14248.64</v>
      </c>
      <c r="N561" s="74">
        <v>15839.66</v>
      </c>
      <c r="O561" s="74">
        <v>16731.07</v>
      </c>
      <c r="P561" s="74">
        <v>18668.37</v>
      </c>
      <c r="Q561" s="74">
        <v>18517.28</v>
      </c>
      <c r="R561" s="74">
        <v>18511.240000000002</v>
      </c>
      <c r="S561" s="74">
        <v>18314.61</v>
      </c>
      <c r="T561" s="74">
        <v>16351.02</v>
      </c>
      <c r="U561" s="74">
        <v>10621.28</v>
      </c>
      <c r="V561" s="74">
        <v>11910.82</v>
      </c>
      <c r="W561" s="74">
        <v>12506.15</v>
      </c>
      <c r="X561" s="74">
        <v>11265.85</v>
      </c>
      <c r="Y561" s="74">
        <v>9878.15</v>
      </c>
      <c r="Z561" s="74">
        <v>10615.93</v>
      </c>
      <c r="AA561" s="74">
        <v>10615.14</v>
      </c>
      <c r="AB561" s="74">
        <v>10563.02</v>
      </c>
      <c r="AC561" s="74">
        <v>10627.94</v>
      </c>
      <c r="AD561" s="74">
        <v>10839.71</v>
      </c>
    </row>
    <row r="562" spans="1:30" x14ac:dyDescent="0.2">
      <c r="A562" s="72" t="s">
        <v>65</v>
      </c>
      <c r="B562" s="74">
        <v>1128.8399999999999</v>
      </c>
      <c r="C562" s="74">
        <v>893.81</v>
      </c>
      <c r="D562" s="74">
        <v>898.55</v>
      </c>
      <c r="E562" s="74">
        <v>702.91</v>
      </c>
      <c r="F562" s="74">
        <v>876.29</v>
      </c>
      <c r="G562" s="74">
        <v>877.78</v>
      </c>
      <c r="H562" s="74">
        <v>881.07</v>
      </c>
      <c r="I562" s="74">
        <v>912.17</v>
      </c>
      <c r="J562" s="74">
        <v>886.49</v>
      </c>
      <c r="K562" s="74">
        <v>902.91</v>
      </c>
      <c r="L562" s="74">
        <v>922.63</v>
      </c>
      <c r="M562" s="74">
        <v>968.34</v>
      </c>
      <c r="N562" s="74">
        <v>955.58</v>
      </c>
      <c r="O562" s="74">
        <v>1000.81</v>
      </c>
      <c r="P562" s="74">
        <v>1025.8800000000001</v>
      </c>
      <c r="Q562" s="74">
        <v>1071.33</v>
      </c>
      <c r="R562" s="74">
        <v>1100.99</v>
      </c>
      <c r="S562" s="74">
        <v>1117.74</v>
      </c>
      <c r="T562" s="74">
        <v>1054.26</v>
      </c>
      <c r="U562" s="74">
        <v>708.22</v>
      </c>
      <c r="V562" s="74">
        <v>693.61</v>
      </c>
      <c r="W562" s="74">
        <v>672.45</v>
      </c>
      <c r="X562" s="74">
        <v>668.41</v>
      </c>
      <c r="Y562" s="74">
        <v>737.07</v>
      </c>
      <c r="Z562" s="74">
        <v>771.16</v>
      </c>
      <c r="AA562" s="74">
        <v>729.51</v>
      </c>
      <c r="AB562" s="74">
        <v>716.54</v>
      </c>
      <c r="AC562" s="74">
        <v>797.44</v>
      </c>
      <c r="AD562" s="74">
        <v>833.24</v>
      </c>
    </row>
    <row r="563" spans="1:30" x14ac:dyDescent="0.2">
      <c r="A563" s="72" t="s">
        <v>66</v>
      </c>
      <c r="B563" s="74">
        <v>8384.9</v>
      </c>
      <c r="C563" s="74">
        <v>6538.45</v>
      </c>
      <c r="D563" s="74">
        <v>6277.97</v>
      </c>
      <c r="E563" s="74">
        <v>7565.03</v>
      </c>
      <c r="F563" s="74">
        <v>7363.85</v>
      </c>
      <c r="G563" s="74">
        <v>8147.93</v>
      </c>
      <c r="H563" s="74">
        <v>8354.9599999999991</v>
      </c>
      <c r="I563" s="74">
        <v>8464.75</v>
      </c>
      <c r="J563" s="74">
        <v>8784.07</v>
      </c>
      <c r="K563" s="74">
        <v>8654.0499999999993</v>
      </c>
      <c r="L563" s="74">
        <v>7495.7</v>
      </c>
      <c r="M563" s="74">
        <v>7484.76</v>
      </c>
      <c r="N563" s="74">
        <v>8587.06</v>
      </c>
      <c r="O563" s="74">
        <v>8024.23</v>
      </c>
      <c r="P563" s="74">
        <v>9084.0300000000007</v>
      </c>
      <c r="Q563" s="74">
        <v>8554.42</v>
      </c>
      <c r="R563" s="74">
        <v>9067.49</v>
      </c>
      <c r="S563" s="74">
        <v>9043.2099999999991</v>
      </c>
      <c r="T563" s="74">
        <v>8951.93</v>
      </c>
      <c r="U563" s="74">
        <v>7553</v>
      </c>
      <c r="V563" s="74">
        <v>7944.85</v>
      </c>
      <c r="W563" s="74">
        <v>8010.95</v>
      </c>
      <c r="X563" s="74">
        <v>7999.59</v>
      </c>
      <c r="Y563" s="74">
        <v>7803.27</v>
      </c>
      <c r="Z563" s="74">
        <v>8037.73</v>
      </c>
      <c r="AA563" s="74">
        <v>8190.33</v>
      </c>
      <c r="AB563" s="74">
        <v>8479.64</v>
      </c>
      <c r="AC563" s="74">
        <v>8698.5499999999993</v>
      </c>
      <c r="AD563" s="74">
        <v>8714.18</v>
      </c>
    </row>
    <row r="564" spans="1:30" x14ac:dyDescent="0.2">
      <c r="A564" s="72" t="s">
        <v>67</v>
      </c>
      <c r="B564" s="74">
        <v>3682.21</v>
      </c>
      <c r="C564" s="74">
        <v>3500.36</v>
      </c>
      <c r="D564" s="74">
        <v>3355.35</v>
      </c>
      <c r="E564" s="74">
        <v>3335.61</v>
      </c>
      <c r="F564" s="74">
        <v>3453.3</v>
      </c>
      <c r="G564" s="74">
        <v>3398.25</v>
      </c>
      <c r="H564" s="74">
        <v>3541.97</v>
      </c>
      <c r="I564" s="74">
        <v>3767.58</v>
      </c>
      <c r="J564" s="74">
        <v>3770.28</v>
      </c>
      <c r="K564" s="74">
        <v>3865.72</v>
      </c>
      <c r="L564" s="74">
        <v>3874.43</v>
      </c>
      <c r="M564" s="74">
        <v>3943.42</v>
      </c>
      <c r="N564" s="74">
        <v>3850.74</v>
      </c>
      <c r="O564" s="74">
        <v>4032.98</v>
      </c>
      <c r="P564" s="74">
        <v>4201.46</v>
      </c>
      <c r="Q564" s="74">
        <v>3967.39</v>
      </c>
      <c r="R564" s="74">
        <v>4228.1000000000004</v>
      </c>
      <c r="S564" s="74">
        <v>4621.55</v>
      </c>
      <c r="T564" s="74">
        <v>4724.4399999999996</v>
      </c>
      <c r="U564" s="74">
        <v>3834.59</v>
      </c>
      <c r="V564" s="74">
        <v>4577.03</v>
      </c>
      <c r="W564" s="74">
        <v>4565.1499999999996</v>
      </c>
      <c r="X564" s="74">
        <v>4356.25</v>
      </c>
      <c r="Y564" s="74">
        <v>4193.47</v>
      </c>
      <c r="Z564" s="74">
        <v>3974.78</v>
      </c>
      <c r="AA564" s="74">
        <v>4158.59</v>
      </c>
      <c r="AB564" s="74">
        <v>4452.25</v>
      </c>
      <c r="AC564" s="74">
        <v>4330.16</v>
      </c>
      <c r="AD564" s="74">
        <v>4402.84</v>
      </c>
    </row>
    <row r="565" spans="1:30" x14ac:dyDescent="0.2">
      <c r="A565" s="72" t="s">
        <v>68</v>
      </c>
      <c r="B565" s="74">
        <v>5954.91</v>
      </c>
      <c r="C565" s="74">
        <v>5673.67</v>
      </c>
      <c r="D565" s="74">
        <v>5364.09</v>
      </c>
      <c r="E565" s="74">
        <v>5457.24</v>
      </c>
      <c r="F565" s="74">
        <v>5891.16</v>
      </c>
      <c r="G565" s="74">
        <v>6190.75</v>
      </c>
      <c r="H565" s="74">
        <v>5978.62</v>
      </c>
      <c r="I565" s="74">
        <v>5883.75</v>
      </c>
      <c r="J565" s="74">
        <v>5958.49</v>
      </c>
      <c r="K565" s="74">
        <v>5787.16</v>
      </c>
      <c r="L565" s="74">
        <v>6256.07</v>
      </c>
      <c r="M565" s="74">
        <v>6424.46</v>
      </c>
      <c r="N565" s="74">
        <v>6581.6</v>
      </c>
      <c r="O565" s="74">
        <v>6188.7</v>
      </c>
      <c r="P565" s="74">
        <v>6675.15</v>
      </c>
      <c r="Q565" s="74">
        <v>6501.39</v>
      </c>
      <c r="R565" s="74">
        <v>6486.69</v>
      </c>
      <c r="S565" s="74">
        <v>6590.61</v>
      </c>
      <c r="T565" s="74">
        <v>6330.03</v>
      </c>
      <c r="U565" s="74">
        <v>4600.05</v>
      </c>
      <c r="V565" s="74">
        <v>6482.94</v>
      </c>
      <c r="W565" s="74">
        <v>6281.17</v>
      </c>
      <c r="X565" s="74">
        <v>6060.85</v>
      </c>
      <c r="Y565" s="74">
        <v>6078.1</v>
      </c>
      <c r="Z565" s="74">
        <v>5885.87</v>
      </c>
      <c r="AA565" s="74">
        <v>5884.42</v>
      </c>
      <c r="AB565" s="74">
        <v>6398.89</v>
      </c>
      <c r="AC565" s="74">
        <v>6154.46</v>
      </c>
      <c r="AD565" s="74">
        <v>5970.16</v>
      </c>
    </row>
    <row r="566" spans="1:30" x14ac:dyDescent="0.2">
      <c r="A566" s="72" t="s">
        <v>69</v>
      </c>
      <c r="B566" s="74">
        <v>24712.74</v>
      </c>
      <c r="C566" s="74">
        <v>22564.22</v>
      </c>
      <c r="D566" s="74">
        <v>22543.68</v>
      </c>
      <c r="E566" s="74">
        <v>22336.69</v>
      </c>
      <c r="F566" s="74">
        <v>24494.36</v>
      </c>
      <c r="G566" s="74">
        <v>25072.51</v>
      </c>
      <c r="H566" s="74">
        <v>26054.5</v>
      </c>
      <c r="I566" s="74">
        <v>24375.66</v>
      </c>
      <c r="J566" s="74">
        <v>23768.86</v>
      </c>
      <c r="K566" s="74">
        <v>23734.12</v>
      </c>
      <c r="L566" s="74">
        <v>22512.5</v>
      </c>
      <c r="M566" s="74">
        <v>20799.599999999999</v>
      </c>
      <c r="N566" s="74">
        <v>20208.89</v>
      </c>
      <c r="O566" s="74">
        <v>21488.639999999999</v>
      </c>
      <c r="P566" s="74">
        <v>22800.04</v>
      </c>
      <c r="Q566" s="74">
        <v>21559.02</v>
      </c>
      <c r="R566" s="74">
        <v>20648.169999999998</v>
      </c>
      <c r="S566" s="74">
        <v>22260.97</v>
      </c>
      <c r="T566" s="74">
        <v>20366.71</v>
      </c>
      <c r="U566" s="74">
        <v>14580.41</v>
      </c>
      <c r="V566" s="74">
        <v>16125.44</v>
      </c>
      <c r="W566" s="74">
        <v>15046.39</v>
      </c>
      <c r="X566" s="74">
        <v>15236.94</v>
      </c>
      <c r="Y566" s="74">
        <v>17059.349999999999</v>
      </c>
      <c r="Z566" s="74">
        <v>16636.54</v>
      </c>
      <c r="AA566" s="74">
        <v>16147.59</v>
      </c>
      <c r="AB566" s="74">
        <v>13951.78</v>
      </c>
      <c r="AC566" s="74">
        <v>14396.87</v>
      </c>
      <c r="AD566" s="74">
        <v>13634.46</v>
      </c>
    </row>
    <row r="568" spans="1:30" x14ac:dyDescent="0.2">
      <c r="A568" s="72" t="s">
        <v>70</v>
      </c>
    </row>
    <row r="569" spans="1:30" x14ac:dyDescent="0.2">
      <c r="A569" s="72" t="s">
        <v>71</v>
      </c>
      <c r="B569" s="74" t="s">
        <v>72</v>
      </c>
    </row>
    <row r="571" spans="1:30" x14ac:dyDescent="0.2">
      <c r="A571" s="72" t="s">
        <v>5</v>
      </c>
      <c r="B571" s="74" t="s">
        <v>6</v>
      </c>
    </row>
    <row r="572" spans="1:30" x14ac:dyDescent="0.2">
      <c r="A572" s="72" t="s">
        <v>7</v>
      </c>
      <c r="B572" s="74" t="s">
        <v>81</v>
      </c>
    </row>
    <row r="573" spans="1:30" x14ac:dyDescent="0.2">
      <c r="A573" s="72" t="s">
        <v>9</v>
      </c>
      <c r="B573" s="74" t="s">
        <v>77</v>
      </c>
    </row>
    <row r="575" spans="1:30" x14ac:dyDescent="0.2">
      <c r="A575" s="72" t="s">
        <v>11</v>
      </c>
      <c r="B575" s="74" t="s">
        <v>12</v>
      </c>
      <c r="C575" s="74" t="s">
        <v>13</v>
      </c>
      <c r="D575" s="74" t="s">
        <v>14</v>
      </c>
      <c r="E575" s="74" t="s">
        <v>15</v>
      </c>
      <c r="F575" s="74" t="s">
        <v>16</v>
      </c>
      <c r="G575" s="74" t="s">
        <v>17</v>
      </c>
      <c r="H575" s="74" t="s">
        <v>18</v>
      </c>
      <c r="I575" s="74" t="s">
        <v>19</v>
      </c>
      <c r="J575" s="74" t="s">
        <v>20</v>
      </c>
      <c r="K575" s="74" t="s">
        <v>21</v>
      </c>
      <c r="L575" s="74" t="s">
        <v>22</v>
      </c>
      <c r="M575" s="74" t="s">
        <v>23</v>
      </c>
      <c r="N575" s="74" t="s">
        <v>24</v>
      </c>
      <c r="O575" s="74" t="s">
        <v>25</v>
      </c>
      <c r="P575" s="74" t="s">
        <v>26</v>
      </c>
      <c r="Q575" s="74" t="s">
        <v>27</v>
      </c>
      <c r="R575" s="74" t="s">
        <v>28</v>
      </c>
      <c r="S575" s="74" t="s">
        <v>29</v>
      </c>
      <c r="T575" s="74" t="s">
        <v>30</v>
      </c>
      <c r="U575" s="74" t="s">
        <v>31</v>
      </c>
      <c r="V575" s="74" t="s">
        <v>32</v>
      </c>
      <c r="W575" s="74" t="s">
        <v>33</v>
      </c>
      <c r="X575" s="74" t="s">
        <v>34</v>
      </c>
      <c r="Y575" s="74" t="s">
        <v>35</v>
      </c>
      <c r="Z575" s="74" t="s">
        <v>36</v>
      </c>
      <c r="AA575" s="74" t="s">
        <v>37</v>
      </c>
      <c r="AB575" s="74" t="s">
        <v>38</v>
      </c>
      <c r="AC575" s="74" t="s">
        <v>39</v>
      </c>
      <c r="AD575" s="74" t="s">
        <v>40</v>
      </c>
    </row>
    <row r="576" spans="1:30" x14ac:dyDescent="0.2">
      <c r="A576" s="72" t="s">
        <v>41</v>
      </c>
      <c r="B576" s="74">
        <v>14740.8</v>
      </c>
      <c r="C576" s="74">
        <v>12106.35</v>
      </c>
      <c r="D576" s="74">
        <v>10437.83</v>
      </c>
      <c r="E576" s="74">
        <v>10048.9</v>
      </c>
      <c r="F576" s="74">
        <v>9820.56</v>
      </c>
      <c r="G576" s="74">
        <v>10688.4</v>
      </c>
      <c r="H576" s="74">
        <v>10631.11</v>
      </c>
      <c r="I576" s="74">
        <v>10429.16</v>
      </c>
      <c r="J576" s="74">
        <v>10712.57</v>
      </c>
      <c r="K576" s="74">
        <v>10640.02</v>
      </c>
      <c r="L576" s="74">
        <v>10179.6</v>
      </c>
      <c r="M576" s="74">
        <v>9758.69</v>
      </c>
      <c r="N576" s="74">
        <v>9835.2199999999993</v>
      </c>
      <c r="O576" s="74">
        <v>10358.700000000001</v>
      </c>
      <c r="P576" s="74">
        <v>10245.83</v>
      </c>
      <c r="Q576" s="74">
        <v>9928.7800000000007</v>
      </c>
      <c r="R576" s="74">
        <v>9541.89</v>
      </c>
      <c r="S576" s="74">
        <v>9684.74</v>
      </c>
      <c r="T576" s="74">
        <v>9579.41</v>
      </c>
      <c r="U576" s="74">
        <v>9612.44</v>
      </c>
      <c r="V576" s="74">
        <v>9284.86</v>
      </c>
      <c r="W576" s="74">
        <v>9683.5499999999993</v>
      </c>
      <c r="X576" s="74">
        <v>9634.57</v>
      </c>
      <c r="Y576" s="74">
        <v>10001.18</v>
      </c>
      <c r="Z576" s="74">
        <v>10488.91</v>
      </c>
      <c r="AA576" s="74">
        <v>10335.9</v>
      </c>
      <c r="AB576" s="74">
        <v>10694.09</v>
      </c>
      <c r="AC576" s="74">
        <v>10413.549999999999</v>
      </c>
      <c r="AD576" s="74">
        <v>10555.07</v>
      </c>
    </row>
    <row r="577" spans="1:30" x14ac:dyDescent="0.2">
      <c r="A577" s="72" t="s">
        <v>42</v>
      </c>
      <c r="B577" s="74">
        <v>178.36</v>
      </c>
      <c r="C577" s="74">
        <v>177.68</v>
      </c>
      <c r="D577" s="74">
        <v>175.88</v>
      </c>
      <c r="E577" s="74">
        <v>174.07</v>
      </c>
      <c r="F577" s="74">
        <v>178.76</v>
      </c>
      <c r="G577" s="74">
        <v>178.13</v>
      </c>
      <c r="H577" s="74">
        <v>176.38</v>
      </c>
      <c r="I577" s="74">
        <v>175.45</v>
      </c>
      <c r="J577" s="74">
        <v>174.61</v>
      </c>
      <c r="K577" s="74">
        <v>174.23</v>
      </c>
      <c r="L577" s="74">
        <v>169.04</v>
      </c>
      <c r="M577" s="74">
        <v>167.53</v>
      </c>
      <c r="N577" s="74">
        <v>167.49</v>
      </c>
      <c r="O577" s="74">
        <v>164.11</v>
      </c>
      <c r="P577" s="74">
        <v>164.42</v>
      </c>
      <c r="Q577" s="74">
        <v>164.27</v>
      </c>
      <c r="R577" s="74">
        <v>163.05000000000001</v>
      </c>
      <c r="S577" s="74">
        <v>163.54</v>
      </c>
      <c r="T577" s="74">
        <v>161.25</v>
      </c>
      <c r="U577" s="74">
        <v>166.25</v>
      </c>
      <c r="V577" s="74">
        <v>172.07</v>
      </c>
      <c r="W577" s="74">
        <v>172.53</v>
      </c>
      <c r="X577" s="74">
        <v>171.74</v>
      </c>
      <c r="Y577" s="74">
        <v>177.66</v>
      </c>
      <c r="Z577" s="74">
        <v>186.19</v>
      </c>
      <c r="AA577" s="74">
        <v>188.73</v>
      </c>
      <c r="AB577" s="74">
        <v>191.12</v>
      </c>
      <c r="AC577" s="74">
        <v>191.4</v>
      </c>
      <c r="AD577" s="74">
        <v>190.47</v>
      </c>
    </row>
    <row r="578" spans="1:30" x14ac:dyDescent="0.2">
      <c r="A578" s="72" t="s">
        <v>43</v>
      </c>
      <c r="B578" s="74">
        <v>45.49</v>
      </c>
      <c r="C578" s="74">
        <v>21.26</v>
      </c>
      <c r="D578" s="74">
        <v>16.02</v>
      </c>
      <c r="E578" s="74">
        <v>19</v>
      </c>
      <c r="F578" s="74">
        <v>23.34</v>
      </c>
      <c r="G578" s="74">
        <v>14.88</v>
      </c>
      <c r="H578" s="74">
        <v>17.45</v>
      </c>
      <c r="I578" s="74">
        <v>17.52</v>
      </c>
      <c r="J578" s="74">
        <v>11.2</v>
      </c>
      <c r="K578" s="74">
        <v>16.11</v>
      </c>
      <c r="L578" s="74">
        <v>16.649999999999999</v>
      </c>
      <c r="M578" s="74">
        <v>19.3</v>
      </c>
      <c r="N578" s="74">
        <v>17.850000000000001</v>
      </c>
      <c r="O578" s="74">
        <v>16.190000000000001</v>
      </c>
      <c r="P578" s="74">
        <v>18.95</v>
      </c>
      <c r="Q578" s="74">
        <v>18.32</v>
      </c>
      <c r="R578" s="74">
        <v>17.12</v>
      </c>
      <c r="S578" s="74">
        <v>15.75</v>
      </c>
      <c r="T578" s="74">
        <v>20.3</v>
      </c>
      <c r="U578" s="74">
        <v>24.85</v>
      </c>
      <c r="V578" s="74">
        <v>18.05</v>
      </c>
      <c r="W578" s="74">
        <v>26.28</v>
      </c>
      <c r="X578" s="74">
        <v>31.32</v>
      </c>
      <c r="Y578" s="74">
        <v>37.21</v>
      </c>
      <c r="Z578" s="74">
        <v>30.86</v>
      </c>
      <c r="AA578" s="74">
        <v>31.27</v>
      </c>
      <c r="AB578" s="74">
        <v>35.93</v>
      </c>
      <c r="AC578" s="74">
        <v>33.42</v>
      </c>
      <c r="AD578" s="74">
        <v>33.74</v>
      </c>
    </row>
    <row r="579" spans="1:30" x14ac:dyDescent="0.2">
      <c r="A579" s="72" t="s">
        <v>44</v>
      </c>
      <c r="B579" s="74">
        <v>1296.1600000000001</v>
      </c>
      <c r="C579" s="74">
        <v>447.93</v>
      </c>
      <c r="D579" s="74">
        <v>217.74</v>
      </c>
      <c r="E579" s="74">
        <v>196.91</v>
      </c>
      <c r="F579" s="74">
        <v>195.16</v>
      </c>
      <c r="G579" s="74">
        <v>220.53</v>
      </c>
      <c r="H579" s="74">
        <v>213.84</v>
      </c>
      <c r="I579" s="74">
        <v>160.66</v>
      </c>
      <c r="J579" s="74">
        <v>233.8</v>
      </c>
      <c r="K579" s="74">
        <v>175.55</v>
      </c>
      <c r="L579" s="74">
        <v>160.82</v>
      </c>
      <c r="M579" s="74">
        <v>182.9</v>
      </c>
      <c r="N579" s="74">
        <v>163.66</v>
      </c>
      <c r="O579" s="74">
        <v>140.32</v>
      </c>
      <c r="P579" s="74">
        <v>146.82</v>
      </c>
      <c r="Q579" s="74">
        <v>138.68</v>
      </c>
      <c r="R579" s="74">
        <v>161.03</v>
      </c>
      <c r="S579" s="74">
        <v>202.5</v>
      </c>
      <c r="T579" s="74">
        <v>195.75</v>
      </c>
      <c r="U579" s="74">
        <v>150</v>
      </c>
      <c r="V579" s="74">
        <v>173.24</v>
      </c>
      <c r="W579" s="74">
        <v>191.26</v>
      </c>
      <c r="X579" s="74">
        <v>252.43</v>
      </c>
      <c r="Y579" s="74">
        <v>262.32</v>
      </c>
      <c r="Z579" s="74">
        <v>208.57</v>
      </c>
      <c r="AA579" s="74">
        <v>351.51</v>
      </c>
      <c r="AB579" s="74">
        <v>378.86</v>
      </c>
      <c r="AC579" s="74">
        <v>283.32</v>
      </c>
      <c r="AD579" s="74">
        <v>287.29000000000002</v>
      </c>
    </row>
    <row r="580" spans="1:30" x14ac:dyDescent="0.2">
      <c r="A580" s="72" t="s">
        <v>45</v>
      </c>
      <c r="B580" s="74">
        <v>618.57000000000005</v>
      </c>
      <c r="C580" s="74">
        <v>511.63</v>
      </c>
      <c r="D580" s="74">
        <v>403.46</v>
      </c>
      <c r="E580" s="74">
        <v>349.96</v>
      </c>
      <c r="F580" s="74">
        <v>412.2</v>
      </c>
      <c r="G580" s="74">
        <v>537.07000000000005</v>
      </c>
      <c r="H580" s="74">
        <v>417.78</v>
      </c>
      <c r="I580" s="74">
        <v>483.22</v>
      </c>
      <c r="J580" s="74">
        <v>263.92</v>
      </c>
      <c r="K580" s="74">
        <v>273.77</v>
      </c>
      <c r="L580" s="74">
        <v>268.35000000000002</v>
      </c>
      <c r="M580" s="74">
        <v>206.74</v>
      </c>
      <c r="N580" s="74">
        <v>236.58</v>
      </c>
      <c r="O580" s="74">
        <v>228.65</v>
      </c>
      <c r="P580" s="74">
        <v>159.69999999999999</v>
      </c>
      <c r="Q580" s="74">
        <v>221.79</v>
      </c>
      <c r="R580" s="74">
        <v>196.01</v>
      </c>
      <c r="S580" s="74">
        <v>194.01</v>
      </c>
      <c r="T580" s="74">
        <v>231.24</v>
      </c>
      <c r="U580" s="74">
        <v>186.81</v>
      </c>
      <c r="V580" s="74">
        <v>156.19</v>
      </c>
      <c r="W580" s="74">
        <v>165.05</v>
      </c>
      <c r="X580" s="74">
        <v>192.04</v>
      </c>
      <c r="Y580" s="74">
        <v>246.46</v>
      </c>
      <c r="Z580" s="74">
        <v>240.24</v>
      </c>
      <c r="AA580" s="74">
        <v>177.45</v>
      </c>
      <c r="AB580" s="74">
        <v>216.59</v>
      </c>
      <c r="AC580" s="74">
        <v>219.12</v>
      </c>
      <c r="AD580" s="74">
        <v>244.18</v>
      </c>
    </row>
    <row r="581" spans="1:30" x14ac:dyDescent="0.2">
      <c r="A581" s="72" t="s">
        <v>46</v>
      </c>
      <c r="B581" s="74">
        <v>3183.61</v>
      </c>
      <c r="C581" s="74">
        <v>2904.56</v>
      </c>
      <c r="D581" s="74">
        <v>2603.75</v>
      </c>
      <c r="E581" s="74">
        <v>2367.73</v>
      </c>
      <c r="F581" s="74">
        <v>1936.22</v>
      </c>
      <c r="G581" s="74">
        <v>2222.15</v>
      </c>
      <c r="H581" s="74">
        <v>2224.94</v>
      </c>
      <c r="I581" s="74">
        <v>2320.04</v>
      </c>
      <c r="J581" s="74">
        <v>2521.02</v>
      </c>
      <c r="K581" s="74">
        <v>2607.77</v>
      </c>
      <c r="L581" s="74">
        <v>2803.47</v>
      </c>
      <c r="M581" s="74">
        <v>2554.21</v>
      </c>
      <c r="N581" s="74">
        <v>2637.19</v>
      </c>
      <c r="O581" s="74">
        <v>2464.1999999999998</v>
      </c>
      <c r="P581" s="74">
        <v>2490.12</v>
      </c>
      <c r="Q581" s="74">
        <v>2325.35</v>
      </c>
      <c r="R581" s="74">
        <v>2312.9499999999998</v>
      </c>
      <c r="S581" s="74">
        <v>2427.2800000000002</v>
      </c>
      <c r="T581" s="74">
        <v>2482.59</v>
      </c>
      <c r="U581" s="74">
        <v>2590.34</v>
      </c>
      <c r="V581" s="74">
        <v>2325.04</v>
      </c>
      <c r="W581" s="74">
        <v>2635.59</v>
      </c>
      <c r="X581" s="74">
        <v>2573.56</v>
      </c>
      <c r="Y581" s="74">
        <v>2698.57</v>
      </c>
      <c r="Z581" s="74">
        <v>2939.98</v>
      </c>
      <c r="AA581" s="74">
        <v>3071</v>
      </c>
      <c r="AB581" s="74">
        <v>2772.89</v>
      </c>
      <c r="AC581" s="74">
        <v>2924</v>
      </c>
      <c r="AD581" s="74">
        <v>2913.82</v>
      </c>
    </row>
    <row r="582" spans="1:30" x14ac:dyDescent="0.2">
      <c r="A582" s="72" t="s">
        <v>47</v>
      </c>
      <c r="B582" s="74">
        <v>13.11</v>
      </c>
      <c r="C582" s="74">
        <v>12.1</v>
      </c>
      <c r="D582" s="74">
        <v>3.09</v>
      </c>
      <c r="E582" s="74">
        <v>2.58</v>
      </c>
      <c r="F582" s="74">
        <v>2.81</v>
      </c>
      <c r="G582" s="74">
        <v>4.2300000000000004</v>
      </c>
      <c r="H582" s="74">
        <v>4.24</v>
      </c>
      <c r="I582" s="74">
        <v>6.24</v>
      </c>
      <c r="J582" s="74">
        <v>25.31</v>
      </c>
      <c r="K582" s="74">
        <v>26.3</v>
      </c>
      <c r="L582" s="74">
        <v>19.850000000000001</v>
      </c>
      <c r="M582" s="74">
        <v>21.28</v>
      </c>
      <c r="N582" s="74">
        <v>19.11</v>
      </c>
      <c r="O582" s="74">
        <v>17.239999999999998</v>
      </c>
      <c r="P582" s="74">
        <v>10.38</v>
      </c>
      <c r="Q582" s="74">
        <v>8.6300000000000008</v>
      </c>
      <c r="R582" s="74">
        <v>6.56</v>
      </c>
      <c r="S582" s="74">
        <v>5.8</v>
      </c>
      <c r="T582" s="74">
        <v>5.32</v>
      </c>
      <c r="U582" s="74">
        <v>1.42</v>
      </c>
      <c r="V582" s="74">
        <v>9.3699999999999992</v>
      </c>
      <c r="W582" s="74">
        <v>3.94</v>
      </c>
      <c r="X582" s="74">
        <v>7.01</v>
      </c>
      <c r="Y582" s="74">
        <v>6.47</v>
      </c>
      <c r="Z582" s="74">
        <v>8.67</v>
      </c>
      <c r="AA582" s="74">
        <v>9.07</v>
      </c>
      <c r="AB582" s="74">
        <v>14.03</v>
      </c>
      <c r="AC582" s="74">
        <v>16.399999999999999</v>
      </c>
      <c r="AD582" s="74">
        <v>19.41</v>
      </c>
    </row>
    <row r="583" spans="1:30" x14ac:dyDescent="0.2">
      <c r="A583" s="72" t="s">
        <v>48</v>
      </c>
      <c r="B583" s="74">
        <v>451.71</v>
      </c>
      <c r="C583" s="74">
        <v>414.77</v>
      </c>
      <c r="D583" s="74">
        <v>373.69</v>
      </c>
      <c r="E583" s="74">
        <v>457.18</v>
      </c>
      <c r="F583" s="74">
        <v>368.36</v>
      </c>
      <c r="G583" s="74">
        <v>580.86</v>
      </c>
      <c r="H583" s="74">
        <v>571.22</v>
      </c>
      <c r="I583" s="74">
        <v>506.12</v>
      </c>
      <c r="J583" s="74">
        <v>400.95</v>
      </c>
      <c r="K583" s="74">
        <v>486.76</v>
      </c>
      <c r="L583" s="74">
        <v>458.23</v>
      </c>
      <c r="M583" s="74">
        <v>468.92</v>
      </c>
      <c r="N583" s="74">
        <v>354.7</v>
      </c>
      <c r="O583" s="74">
        <v>465.24</v>
      </c>
      <c r="P583" s="74">
        <v>307.64999999999998</v>
      </c>
      <c r="Q583" s="74">
        <v>327.55</v>
      </c>
      <c r="R583" s="74">
        <v>319.61</v>
      </c>
      <c r="S583" s="74">
        <v>427.67</v>
      </c>
      <c r="T583" s="74">
        <v>329.18</v>
      </c>
      <c r="U583" s="74">
        <v>396.34</v>
      </c>
      <c r="V583" s="74">
        <v>526.17999999999995</v>
      </c>
      <c r="W583" s="74">
        <v>430.94</v>
      </c>
      <c r="X583" s="74">
        <v>275.75</v>
      </c>
      <c r="Y583" s="74">
        <v>562.78</v>
      </c>
      <c r="Z583" s="74">
        <v>445.62</v>
      </c>
      <c r="AA583" s="74">
        <v>465.41</v>
      </c>
      <c r="AB583" s="74">
        <v>512.71</v>
      </c>
      <c r="AC583" s="74">
        <v>416.74</v>
      </c>
      <c r="AD583" s="74">
        <v>546.21</v>
      </c>
    </row>
    <row r="584" spans="1:30" x14ac:dyDescent="0.2">
      <c r="A584" s="72" t="s">
        <v>49</v>
      </c>
      <c r="B584" s="74">
        <v>60.41</v>
      </c>
      <c r="C584" s="74">
        <v>58.13</v>
      </c>
      <c r="D584" s="74">
        <v>55.57</v>
      </c>
      <c r="E584" s="74">
        <v>43.74</v>
      </c>
      <c r="F584" s="74">
        <v>40.75</v>
      </c>
      <c r="G584" s="74">
        <v>45.02</v>
      </c>
      <c r="H584" s="74">
        <v>46.02</v>
      </c>
      <c r="I584" s="74">
        <v>43.74</v>
      </c>
      <c r="J584" s="74">
        <v>43.88</v>
      </c>
      <c r="K584" s="74">
        <v>41.75</v>
      </c>
      <c r="L584" s="74">
        <v>38.47</v>
      </c>
      <c r="M584" s="74">
        <v>37.04</v>
      </c>
      <c r="N584" s="74">
        <v>36.049999999999997</v>
      </c>
      <c r="O584" s="74">
        <v>35.19</v>
      </c>
      <c r="P584" s="74">
        <v>36.33</v>
      </c>
      <c r="Q584" s="74">
        <v>31.91</v>
      </c>
      <c r="R584" s="74">
        <v>29.92</v>
      </c>
      <c r="S584" s="74">
        <v>33.619999999999997</v>
      </c>
      <c r="T584" s="74">
        <v>28.64</v>
      </c>
      <c r="U584" s="74">
        <v>24.93</v>
      </c>
      <c r="V584" s="74">
        <v>30.35</v>
      </c>
      <c r="W584" s="74">
        <v>25.84</v>
      </c>
      <c r="X584" s="74">
        <v>25</v>
      </c>
      <c r="Y584" s="74">
        <v>26.01</v>
      </c>
      <c r="Z584" s="74">
        <v>23.64</v>
      </c>
      <c r="AA584" s="74">
        <v>23.41</v>
      </c>
      <c r="AB584" s="74">
        <v>26.36</v>
      </c>
      <c r="AC584" s="74">
        <v>34.14</v>
      </c>
      <c r="AD584" s="74">
        <v>32.909999999999997</v>
      </c>
    </row>
    <row r="585" spans="1:30" x14ac:dyDescent="0.2">
      <c r="A585" s="72" t="s">
        <v>50</v>
      </c>
      <c r="B585" s="74">
        <v>499.39</v>
      </c>
      <c r="C585" s="74">
        <v>429</v>
      </c>
      <c r="D585" s="74">
        <v>443.59</v>
      </c>
      <c r="E585" s="74">
        <v>396.53</v>
      </c>
      <c r="F585" s="74">
        <v>404.37</v>
      </c>
      <c r="G585" s="74">
        <v>337.14</v>
      </c>
      <c r="H585" s="74">
        <v>485.3</v>
      </c>
      <c r="I585" s="74">
        <v>470.49</v>
      </c>
      <c r="J585" s="74">
        <v>531.54999999999995</v>
      </c>
      <c r="K585" s="74">
        <v>566.07000000000005</v>
      </c>
      <c r="L585" s="74">
        <v>616.79999999999995</v>
      </c>
      <c r="M585" s="74">
        <v>572.67999999999995</v>
      </c>
      <c r="N585" s="74">
        <v>551.41999999999996</v>
      </c>
      <c r="O585" s="74">
        <v>556.54</v>
      </c>
      <c r="P585" s="74">
        <v>526.26</v>
      </c>
      <c r="Q585" s="74">
        <v>416.79</v>
      </c>
      <c r="R585" s="74">
        <v>461.96</v>
      </c>
      <c r="S585" s="74">
        <v>456.73</v>
      </c>
      <c r="T585" s="74">
        <v>345.34</v>
      </c>
      <c r="U585" s="74">
        <v>454.99</v>
      </c>
      <c r="V585" s="74">
        <v>500.95</v>
      </c>
      <c r="W585" s="74">
        <v>450.27</v>
      </c>
      <c r="X585" s="74">
        <v>435.67</v>
      </c>
      <c r="Y585" s="74">
        <v>494.93</v>
      </c>
      <c r="Z585" s="74">
        <v>586.42999999999995</v>
      </c>
      <c r="AA585" s="74">
        <v>504.68</v>
      </c>
      <c r="AB585" s="74">
        <v>509.95</v>
      </c>
      <c r="AC585" s="74">
        <v>611.08000000000004</v>
      </c>
      <c r="AD585" s="74">
        <v>498.61</v>
      </c>
    </row>
    <row r="586" spans="1:30" x14ac:dyDescent="0.2">
      <c r="A586" s="72" t="s">
        <v>51</v>
      </c>
      <c r="B586" s="74">
        <v>1765.49</v>
      </c>
      <c r="C586" s="74">
        <v>1765.79</v>
      </c>
      <c r="D586" s="74">
        <v>1605.31</v>
      </c>
      <c r="E586" s="74">
        <v>1756.37</v>
      </c>
      <c r="F586" s="74">
        <v>1739.46</v>
      </c>
      <c r="G586" s="74">
        <v>1851.86</v>
      </c>
      <c r="H586" s="74">
        <v>1786.41</v>
      </c>
      <c r="I586" s="74">
        <v>1954.5</v>
      </c>
      <c r="J586" s="74">
        <v>1936.51</v>
      </c>
      <c r="K586" s="74">
        <v>1923.03</v>
      </c>
      <c r="L586" s="74">
        <v>1826.1</v>
      </c>
      <c r="M586" s="74">
        <v>1797.54</v>
      </c>
      <c r="N586" s="74">
        <v>1800.52</v>
      </c>
      <c r="O586" s="74">
        <v>1851.62</v>
      </c>
      <c r="P586" s="74">
        <v>1828.02</v>
      </c>
      <c r="Q586" s="74">
        <v>1799.61</v>
      </c>
      <c r="R586" s="74">
        <v>1731.84</v>
      </c>
      <c r="S586" s="74">
        <v>1756.53</v>
      </c>
      <c r="T586" s="74">
        <v>1773.34</v>
      </c>
      <c r="U586" s="74">
        <v>1875.92</v>
      </c>
      <c r="V586" s="74">
        <v>1813.45</v>
      </c>
      <c r="W586" s="74">
        <v>1866.74</v>
      </c>
      <c r="X586" s="74">
        <v>1980.75</v>
      </c>
      <c r="Y586" s="74">
        <v>1885.25</v>
      </c>
      <c r="Z586" s="74">
        <v>1962.9</v>
      </c>
      <c r="AA586" s="74">
        <v>2003.01</v>
      </c>
      <c r="AB586" s="74">
        <v>2013.83</v>
      </c>
      <c r="AC586" s="74">
        <v>1943.02</v>
      </c>
      <c r="AD586" s="74">
        <v>2018.59</v>
      </c>
    </row>
    <row r="587" spans="1:30" x14ac:dyDescent="0.2">
      <c r="A587" s="72" t="s">
        <v>52</v>
      </c>
      <c r="B587" s="74">
        <v>50.02</v>
      </c>
      <c r="C587" s="74">
        <v>50.95</v>
      </c>
      <c r="D587" s="74">
        <v>65.510000000000005</v>
      </c>
      <c r="E587" s="74">
        <v>52.14</v>
      </c>
      <c r="F587" s="74">
        <v>47.57</v>
      </c>
      <c r="G587" s="74">
        <v>46.29</v>
      </c>
      <c r="H587" s="74">
        <v>52.44</v>
      </c>
      <c r="I587" s="74">
        <v>68.39</v>
      </c>
      <c r="J587" s="74">
        <v>44.25</v>
      </c>
      <c r="K587" s="74">
        <v>50.49</v>
      </c>
      <c r="L587" s="74">
        <v>60.87</v>
      </c>
      <c r="M587" s="74">
        <v>92.09</v>
      </c>
      <c r="N587" s="74">
        <v>80.760000000000005</v>
      </c>
      <c r="O587" s="74">
        <v>71.790000000000006</v>
      </c>
      <c r="P587" s="74">
        <v>75.94</v>
      </c>
      <c r="Q587" s="74">
        <v>85.46</v>
      </c>
      <c r="R587" s="74">
        <v>80.67</v>
      </c>
      <c r="S587" s="74">
        <v>89.32</v>
      </c>
      <c r="T587" s="74">
        <v>96.6</v>
      </c>
      <c r="U587" s="74">
        <v>76.959999999999994</v>
      </c>
      <c r="V587" s="74">
        <v>88.04</v>
      </c>
      <c r="W587" s="74">
        <v>105.18</v>
      </c>
      <c r="X587" s="74">
        <v>101.23</v>
      </c>
      <c r="Y587" s="74">
        <v>74.61</v>
      </c>
      <c r="Z587" s="74">
        <v>69.47</v>
      </c>
      <c r="AA587" s="74">
        <v>69.34</v>
      </c>
      <c r="AB587" s="74">
        <v>76.17</v>
      </c>
      <c r="AC587" s="74">
        <v>81.13</v>
      </c>
      <c r="AD587" s="74">
        <v>75.959999999999994</v>
      </c>
    </row>
    <row r="588" spans="1:30" x14ac:dyDescent="0.2">
      <c r="A588" s="72" t="s">
        <v>53</v>
      </c>
      <c r="B588" s="74">
        <v>466.2</v>
      </c>
      <c r="C588" s="74">
        <v>520.66999999999996</v>
      </c>
      <c r="D588" s="74">
        <v>537.70000000000005</v>
      </c>
      <c r="E588" s="74">
        <v>623.27</v>
      </c>
      <c r="F588" s="74">
        <v>589.77</v>
      </c>
      <c r="G588" s="74">
        <v>513.44000000000005</v>
      </c>
      <c r="H588" s="74">
        <v>440.61</v>
      </c>
      <c r="I588" s="74">
        <v>526.79</v>
      </c>
      <c r="J588" s="74">
        <v>527.70000000000005</v>
      </c>
      <c r="K588" s="74">
        <v>552.91</v>
      </c>
      <c r="L588" s="74">
        <v>527.22</v>
      </c>
      <c r="M588" s="74">
        <v>541.35</v>
      </c>
      <c r="N588" s="74">
        <v>566.54</v>
      </c>
      <c r="O588" s="74">
        <v>571.21</v>
      </c>
      <c r="P588" s="74">
        <v>586.24</v>
      </c>
      <c r="Q588" s="74">
        <v>521.28</v>
      </c>
      <c r="R588" s="74">
        <v>551.13</v>
      </c>
      <c r="S588" s="74">
        <v>552.62</v>
      </c>
      <c r="T588" s="74">
        <v>516.67999999999995</v>
      </c>
      <c r="U588" s="74">
        <v>388.97</v>
      </c>
      <c r="V588" s="74">
        <v>353.41</v>
      </c>
      <c r="W588" s="74">
        <v>376.17</v>
      </c>
      <c r="X588" s="74">
        <v>566.79</v>
      </c>
      <c r="Y588" s="74">
        <v>464.54</v>
      </c>
      <c r="Z588" s="74">
        <v>422.97</v>
      </c>
      <c r="AA588" s="74">
        <v>438.43</v>
      </c>
      <c r="AB588" s="74">
        <v>539.35</v>
      </c>
      <c r="AC588" s="74">
        <v>435.92</v>
      </c>
      <c r="AD588" s="74">
        <v>420.71</v>
      </c>
    </row>
    <row r="589" spans="1:30" x14ac:dyDescent="0.2">
      <c r="A589" s="72" t="s">
        <v>54</v>
      </c>
      <c r="B589" s="74">
        <v>1.82</v>
      </c>
      <c r="C589" s="74">
        <v>1.47</v>
      </c>
      <c r="D589" s="74">
        <v>1.92</v>
      </c>
      <c r="E589" s="74">
        <v>1.6</v>
      </c>
      <c r="F589" s="74">
        <v>1.7</v>
      </c>
      <c r="G589" s="74">
        <v>1.54</v>
      </c>
      <c r="H589" s="74">
        <v>1.38</v>
      </c>
      <c r="I589" s="74">
        <v>1.1000000000000001</v>
      </c>
      <c r="J589" s="74">
        <v>0.84</v>
      </c>
      <c r="K589" s="74">
        <v>0.92</v>
      </c>
      <c r="L589" s="74">
        <v>1.67</v>
      </c>
      <c r="M589" s="74">
        <v>0.17</v>
      </c>
      <c r="N589" s="74">
        <v>0.42</v>
      </c>
      <c r="O589" s="74">
        <v>0.73</v>
      </c>
      <c r="P589" s="74">
        <v>0.95</v>
      </c>
      <c r="Q589" s="74">
        <v>0.97</v>
      </c>
      <c r="R589" s="74">
        <v>1.17</v>
      </c>
      <c r="S589" s="74">
        <v>1.1100000000000001</v>
      </c>
      <c r="T589" s="74">
        <v>0.54</v>
      </c>
      <c r="U589" s="74">
        <v>1.1399999999999999</v>
      </c>
      <c r="V589" s="74">
        <v>0.74</v>
      </c>
      <c r="W589" s="74">
        <v>0.91</v>
      </c>
      <c r="X589" s="74">
        <v>0.55000000000000004</v>
      </c>
      <c r="Y589" s="74">
        <v>0.79</v>
      </c>
      <c r="Z589" s="74">
        <v>0.41</v>
      </c>
      <c r="AA589" s="74">
        <v>0.4</v>
      </c>
      <c r="AB589" s="74">
        <v>0.39</v>
      </c>
      <c r="AC589" s="74">
        <v>0.42</v>
      </c>
      <c r="AD589" s="74">
        <v>0.22</v>
      </c>
    </row>
    <row r="590" spans="1:30" x14ac:dyDescent="0.2">
      <c r="A590" s="72" t="s">
        <v>55</v>
      </c>
      <c r="B590" s="74">
        <v>364.84</v>
      </c>
      <c r="C590" s="74">
        <v>229.66</v>
      </c>
      <c r="D590" s="74">
        <v>36.229999999999997</v>
      </c>
      <c r="E590" s="74">
        <v>3.93</v>
      </c>
      <c r="F590" s="74">
        <v>2.4300000000000002</v>
      </c>
      <c r="G590" s="74">
        <v>1.91</v>
      </c>
      <c r="H590" s="74">
        <v>1.49</v>
      </c>
      <c r="I590" s="74">
        <v>1.32</v>
      </c>
      <c r="J590" s="74">
        <v>3.3</v>
      </c>
      <c r="K590" s="74">
        <v>3.36</v>
      </c>
      <c r="L590" s="74">
        <v>6.02</v>
      </c>
      <c r="M590" s="74">
        <v>2.17</v>
      </c>
      <c r="N590" s="74">
        <v>19.54</v>
      </c>
      <c r="O590" s="74">
        <v>26.08</v>
      </c>
      <c r="P590" s="74">
        <v>2.4300000000000002</v>
      </c>
      <c r="Q590" s="74">
        <v>2.94</v>
      </c>
      <c r="R590" s="74">
        <v>2.8</v>
      </c>
      <c r="S590" s="74">
        <v>6.33</v>
      </c>
      <c r="T590" s="74">
        <v>5.92</v>
      </c>
      <c r="U590" s="74">
        <v>8.34</v>
      </c>
      <c r="V590" s="74">
        <v>5.97</v>
      </c>
      <c r="W590" s="74">
        <v>12.23</v>
      </c>
      <c r="X590" s="74">
        <v>15.69</v>
      </c>
      <c r="Y590" s="74">
        <v>17.32</v>
      </c>
      <c r="Z590" s="74">
        <v>23.66</v>
      </c>
      <c r="AA590" s="74">
        <v>26.15</v>
      </c>
      <c r="AB590" s="74">
        <v>30.53</v>
      </c>
      <c r="AC590" s="74">
        <v>33.9</v>
      </c>
      <c r="AD590" s="74">
        <v>44.49</v>
      </c>
    </row>
    <row r="591" spans="1:30" x14ac:dyDescent="0.2">
      <c r="A591" s="72" t="s">
        <v>56</v>
      </c>
      <c r="B591" s="74">
        <v>56.3</v>
      </c>
      <c r="C591" s="74">
        <v>62.36</v>
      </c>
      <c r="D591" s="74">
        <v>35.409999999999997</v>
      </c>
      <c r="E591" s="74">
        <v>9.94</v>
      </c>
      <c r="F591" s="74">
        <v>9.86</v>
      </c>
      <c r="G591" s="74">
        <v>10.77</v>
      </c>
      <c r="H591" s="74">
        <v>26.68</v>
      </c>
      <c r="I591" s="74">
        <v>26.77</v>
      </c>
      <c r="J591" s="74">
        <v>27.87</v>
      </c>
      <c r="K591" s="74">
        <v>25.6</v>
      </c>
      <c r="L591" s="74">
        <v>24.18</v>
      </c>
      <c r="M591" s="74">
        <v>22.77</v>
      </c>
      <c r="N591" s="74">
        <v>28.42</v>
      </c>
      <c r="O591" s="74">
        <v>27.69</v>
      </c>
      <c r="P591" s="74">
        <v>27.61</v>
      </c>
      <c r="Q591" s="74">
        <v>38.46</v>
      </c>
      <c r="R591" s="74">
        <v>26.19</v>
      </c>
      <c r="S591" s="74">
        <v>38.26</v>
      </c>
      <c r="T591" s="74">
        <v>30.04</v>
      </c>
      <c r="U591" s="74">
        <v>43.13</v>
      </c>
      <c r="V591" s="74">
        <v>22.06</v>
      </c>
      <c r="W591" s="74">
        <v>22.94</v>
      </c>
      <c r="X591" s="74">
        <v>25.36</v>
      </c>
      <c r="Y591" s="74">
        <v>32.54</v>
      </c>
      <c r="Z591" s="74">
        <v>65.8</v>
      </c>
      <c r="AA591" s="74">
        <v>37.229999999999997</v>
      </c>
      <c r="AB591" s="74">
        <v>32.25</v>
      </c>
      <c r="AC591" s="74">
        <v>26.26</v>
      </c>
      <c r="AD591" s="74">
        <v>25.82</v>
      </c>
    </row>
    <row r="592" spans="1:30" x14ac:dyDescent="0.2">
      <c r="A592" s="72" t="s">
        <v>57</v>
      </c>
      <c r="B592" s="74">
        <v>0.26</v>
      </c>
      <c r="C592" s="74">
        <v>0.46</v>
      </c>
      <c r="D592" s="74">
        <v>0.66</v>
      </c>
      <c r="E592" s="74">
        <v>1.02</v>
      </c>
      <c r="F592" s="74">
        <v>1.49</v>
      </c>
      <c r="G592" s="74">
        <v>1.22</v>
      </c>
      <c r="H592" s="74">
        <v>1.07</v>
      </c>
      <c r="I592" s="74">
        <v>1.59</v>
      </c>
      <c r="J592" s="74">
        <v>2.19</v>
      </c>
      <c r="K592" s="74">
        <v>1.22</v>
      </c>
      <c r="L592" s="74">
        <v>2.04</v>
      </c>
      <c r="M592" s="74">
        <v>2.48</v>
      </c>
      <c r="N592" s="74">
        <v>3.15</v>
      </c>
      <c r="O592" s="74">
        <v>3.05</v>
      </c>
      <c r="P592" s="74">
        <v>2.62</v>
      </c>
      <c r="Q592" s="74">
        <v>4.2300000000000004</v>
      </c>
      <c r="R592" s="74">
        <v>3.3</v>
      </c>
      <c r="S592" s="74">
        <v>3.34</v>
      </c>
      <c r="T592" s="74">
        <v>3.1</v>
      </c>
      <c r="U592" s="74">
        <v>4.41</v>
      </c>
      <c r="V592" s="74">
        <v>3.81</v>
      </c>
      <c r="W592" s="74">
        <v>5.29</v>
      </c>
      <c r="X592" s="74">
        <v>5.48</v>
      </c>
      <c r="Y592" s="74">
        <v>6.29</v>
      </c>
      <c r="Z592" s="74">
        <v>6.95</v>
      </c>
      <c r="AA592" s="74">
        <v>7.36</v>
      </c>
      <c r="AB592" s="74">
        <v>6.99</v>
      </c>
      <c r="AC592" s="74">
        <v>8.8000000000000007</v>
      </c>
      <c r="AD592" s="74">
        <v>10.98</v>
      </c>
    </row>
    <row r="593" spans="1:30" x14ac:dyDescent="0.2">
      <c r="A593" s="72" t="s">
        <v>58</v>
      </c>
      <c r="B593" s="74">
        <v>384.75</v>
      </c>
      <c r="C593" s="74">
        <v>274.2</v>
      </c>
      <c r="D593" s="74">
        <v>236.61</v>
      </c>
      <c r="E593" s="74">
        <v>195.44</v>
      </c>
      <c r="F593" s="74">
        <v>158.9</v>
      </c>
      <c r="G593" s="74">
        <v>116.76</v>
      </c>
      <c r="H593" s="74">
        <v>105.13</v>
      </c>
      <c r="I593" s="74">
        <v>95.31</v>
      </c>
      <c r="J593" s="74">
        <v>96.01</v>
      </c>
      <c r="K593" s="74">
        <v>94.67</v>
      </c>
      <c r="L593" s="74">
        <v>104.2</v>
      </c>
      <c r="M593" s="74">
        <v>108.18</v>
      </c>
      <c r="N593" s="74">
        <v>116.78</v>
      </c>
      <c r="O593" s="74">
        <v>127.16</v>
      </c>
      <c r="P593" s="74">
        <v>151.41999999999999</v>
      </c>
      <c r="Q593" s="74">
        <v>142.26</v>
      </c>
      <c r="R593" s="74">
        <v>143.58000000000001</v>
      </c>
      <c r="S593" s="74">
        <v>149.11000000000001</v>
      </c>
      <c r="T593" s="74">
        <v>90.75</v>
      </c>
      <c r="U593" s="74">
        <v>98.05</v>
      </c>
      <c r="V593" s="74">
        <v>105.82</v>
      </c>
      <c r="W593" s="74">
        <v>129.43</v>
      </c>
      <c r="X593" s="74">
        <v>142.29</v>
      </c>
      <c r="Y593" s="74">
        <v>174.01</v>
      </c>
      <c r="Z593" s="74">
        <v>168.91</v>
      </c>
      <c r="AA593" s="74">
        <v>202.83</v>
      </c>
      <c r="AB593" s="74">
        <v>208.98</v>
      </c>
      <c r="AC593" s="74">
        <v>222.99</v>
      </c>
      <c r="AD593" s="74">
        <v>214.25</v>
      </c>
    </row>
    <row r="594" spans="1:30" x14ac:dyDescent="0.2">
      <c r="A594" s="72" t="s">
        <v>59</v>
      </c>
      <c r="B594" s="74" t="s">
        <v>71</v>
      </c>
      <c r="C594" s="74" t="s">
        <v>71</v>
      </c>
      <c r="D594" s="74" t="s">
        <v>71</v>
      </c>
      <c r="E594" s="74" t="s">
        <v>71</v>
      </c>
      <c r="F594" s="74" t="s">
        <v>71</v>
      </c>
      <c r="G594" s="74" t="s">
        <v>71</v>
      </c>
      <c r="H594" s="74" t="s">
        <v>71</v>
      </c>
      <c r="I594" s="74" t="s">
        <v>71</v>
      </c>
      <c r="J594" s="74" t="s">
        <v>71</v>
      </c>
      <c r="K594" s="74" t="s">
        <v>71</v>
      </c>
      <c r="L594" s="74" t="s">
        <v>71</v>
      </c>
      <c r="M594" s="74" t="s">
        <v>71</v>
      </c>
      <c r="N594" s="74" t="s">
        <v>71</v>
      </c>
      <c r="O594" s="74" t="s">
        <v>71</v>
      </c>
      <c r="P594" s="74" t="s">
        <v>71</v>
      </c>
      <c r="Q594" s="74" t="s">
        <v>71</v>
      </c>
      <c r="R594" s="74" t="s">
        <v>71</v>
      </c>
      <c r="S594" s="74" t="s">
        <v>71</v>
      </c>
      <c r="T594" s="74" t="s">
        <v>71</v>
      </c>
      <c r="U594" s="74" t="s">
        <v>71</v>
      </c>
      <c r="V594" s="74" t="s">
        <v>71</v>
      </c>
      <c r="W594" s="74" t="s">
        <v>71</v>
      </c>
      <c r="X594" s="74" t="s">
        <v>71</v>
      </c>
      <c r="Y594" s="74" t="s">
        <v>71</v>
      </c>
      <c r="Z594" s="74" t="s">
        <v>71</v>
      </c>
      <c r="AA594" s="74" t="s">
        <v>71</v>
      </c>
      <c r="AB594" s="74" t="s">
        <v>71</v>
      </c>
      <c r="AC594" s="74" t="s">
        <v>71</v>
      </c>
      <c r="AD594" s="74" t="s">
        <v>71</v>
      </c>
    </row>
    <row r="595" spans="1:30" x14ac:dyDescent="0.2">
      <c r="A595" s="72" t="s">
        <v>60</v>
      </c>
      <c r="B595" s="74">
        <v>183.15</v>
      </c>
      <c r="C595" s="74">
        <v>146.76</v>
      </c>
      <c r="D595" s="74">
        <v>140.82</v>
      </c>
      <c r="E595" s="74">
        <v>134.31</v>
      </c>
      <c r="F595" s="74">
        <v>95.79</v>
      </c>
      <c r="G595" s="74">
        <v>98.2</v>
      </c>
      <c r="H595" s="74">
        <v>110.56</v>
      </c>
      <c r="I595" s="74">
        <v>109.99</v>
      </c>
      <c r="J595" s="74">
        <v>103.99</v>
      </c>
      <c r="K595" s="74">
        <v>84.37</v>
      </c>
      <c r="L595" s="74">
        <v>97.62</v>
      </c>
      <c r="M595" s="74">
        <v>80.010000000000005</v>
      </c>
      <c r="N595" s="74">
        <v>84.62</v>
      </c>
      <c r="O595" s="74">
        <v>86.41</v>
      </c>
      <c r="P595" s="74">
        <v>78.98</v>
      </c>
      <c r="Q595" s="74">
        <v>74.739999999999995</v>
      </c>
      <c r="R595" s="74">
        <v>81.12</v>
      </c>
      <c r="S595" s="74">
        <v>71.08</v>
      </c>
      <c r="T595" s="74">
        <v>70.62</v>
      </c>
      <c r="U595" s="74">
        <v>59.72</v>
      </c>
      <c r="V595" s="74">
        <v>59.72</v>
      </c>
      <c r="W595" s="74">
        <v>73.319999999999993</v>
      </c>
      <c r="X595" s="74">
        <v>70.44</v>
      </c>
      <c r="Y595" s="74">
        <v>70.44</v>
      </c>
      <c r="Z595" s="74">
        <v>70.44</v>
      </c>
      <c r="AA595" s="74">
        <v>68.72</v>
      </c>
      <c r="AB595" s="74">
        <v>40.53</v>
      </c>
      <c r="AC595" s="74">
        <v>50.66</v>
      </c>
      <c r="AD595" s="74">
        <v>35.880000000000003</v>
      </c>
    </row>
    <row r="596" spans="1:30" x14ac:dyDescent="0.2">
      <c r="A596" s="72" t="s">
        <v>61</v>
      </c>
      <c r="B596" s="74">
        <v>50.08</v>
      </c>
      <c r="C596" s="74">
        <v>50.07</v>
      </c>
      <c r="D596" s="74">
        <v>51.83</v>
      </c>
      <c r="E596" s="74">
        <v>48.31</v>
      </c>
      <c r="F596" s="74">
        <v>43.41</v>
      </c>
      <c r="G596" s="74">
        <v>43.62</v>
      </c>
      <c r="H596" s="74">
        <v>39.659999999999997</v>
      </c>
      <c r="I596" s="74">
        <v>48.63</v>
      </c>
      <c r="J596" s="74">
        <v>51.22</v>
      </c>
      <c r="K596" s="74">
        <v>46.94</v>
      </c>
      <c r="L596" s="74">
        <v>50.97</v>
      </c>
      <c r="M596" s="74">
        <v>53.5</v>
      </c>
      <c r="N596" s="74">
        <v>56.71</v>
      </c>
      <c r="O596" s="74">
        <v>59.03</v>
      </c>
      <c r="P596" s="74">
        <v>61.31</v>
      </c>
      <c r="Q596" s="74">
        <v>65.38</v>
      </c>
      <c r="R596" s="74">
        <v>72.989999999999995</v>
      </c>
      <c r="S596" s="74">
        <v>79.81</v>
      </c>
      <c r="T596" s="74">
        <v>88.17</v>
      </c>
      <c r="U596" s="74">
        <v>94.11</v>
      </c>
      <c r="V596" s="74">
        <v>88.17</v>
      </c>
      <c r="W596" s="74">
        <v>95.51</v>
      </c>
      <c r="X596" s="74">
        <v>102.52</v>
      </c>
      <c r="Y596" s="74">
        <v>96.84</v>
      </c>
      <c r="Z596" s="74">
        <v>100.58</v>
      </c>
      <c r="AA596" s="74">
        <v>109.9</v>
      </c>
      <c r="AB596" s="74">
        <v>115.09</v>
      </c>
      <c r="AC596" s="74">
        <v>116.05</v>
      </c>
      <c r="AD596" s="74">
        <v>120.39</v>
      </c>
    </row>
    <row r="597" spans="1:30" x14ac:dyDescent="0.2">
      <c r="A597" s="72" t="s">
        <v>62</v>
      </c>
      <c r="B597" s="74">
        <v>2570.5</v>
      </c>
      <c r="C597" s="74">
        <v>1865.08</v>
      </c>
      <c r="D597" s="74">
        <v>1563.33</v>
      </c>
      <c r="E597" s="74">
        <v>1558.05</v>
      </c>
      <c r="F597" s="74">
        <v>1478.28</v>
      </c>
      <c r="G597" s="74">
        <v>1812.74</v>
      </c>
      <c r="H597" s="74">
        <v>1725.16</v>
      </c>
      <c r="I597" s="74">
        <v>1900.87</v>
      </c>
      <c r="J597" s="74">
        <v>1818.01</v>
      </c>
      <c r="K597" s="74">
        <v>1517.56</v>
      </c>
      <c r="L597" s="74">
        <v>1413.43</v>
      </c>
      <c r="M597" s="74">
        <v>1415.32</v>
      </c>
      <c r="N597" s="74">
        <v>1350.56</v>
      </c>
      <c r="O597" s="74">
        <v>1299.5899999999999</v>
      </c>
      <c r="P597" s="74">
        <v>1323.42</v>
      </c>
      <c r="Q597" s="74">
        <v>1296.5</v>
      </c>
      <c r="R597" s="74">
        <v>952.6</v>
      </c>
      <c r="S597" s="74">
        <v>791.87</v>
      </c>
      <c r="T597" s="74">
        <v>832.62</v>
      </c>
      <c r="U597" s="74">
        <v>756.46</v>
      </c>
      <c r="V597" s="74">
        <v>771.56</v>
      </c>
      <c r="W597" s="74">
        <v>779.71</v>
      </c>
      <c r="X597" s="74">
        <v>741.49</v>
      </c>
      <c r="Y597" s="74">
        <v>847.45</v>
      </c>
      <c r="Z597" s="74">
        <v>844.15</v>
      </c>
      <c r="AA597" s="74">
        <v>719.57</v>
      </c>
      <c r="AB597" s="74">
        <v>1011.49</v>
      </c>
      <c r="AC597" s="74">
        <v>890.5</v>
      </c>
      <c r="AD597" s="74">
        <v>939.83</v>
      </c>
    </row>
    <row r="598" spans="1:30" x14ac:dyDescent="0.2">
      <c r="A598" s="72" t="s">
        <v>63</v>
      </c>
      <c r="B598" s="74">
        <v>33.869999999999997</v>
      </c>
      <c r="C598" s="74">
        <v>33.869999999999997</v>
      </c>
      <c r="D598" s="74">
        <v>33.869999999999997</v>
      </c>
      <c r="E598" s="74">
        <v>33.869999999999997</v>
      </c>
      <c r="F598" s="74">
        <v>33.869999999999997</v>
      </c>
      <c r="G598" s="74">
        <v>23.84</v>
      </c>
      <c r="H598" s="74">
        <v>35.03</v>
      </c>
      <c r="I598" s="74">
        <v>36.92</v>
      </c>
      <c r="J598" s="74">
        <v>24.95</v>
      </c>
      <c r="K598" s="74">
        <v>35.729999999999997</v>
      </c>
      <c r="L598" s="74">
        <v>45.31</v>
      </c>
      <c r="M598" s="74">
        <v>40.53</v>
      </c>
      <c r="N598" s="74">
        <v>28.64</v>
      </c>
      <c r="O598" s="74">
        <v>27.31</v>
      </c>
      <c r="P598" s="74">
        <v>25.32</v>
      </c>
      <c r="Q598" s="74">
        <v>29.81</v>
      </c>
      <c r="R598" s="74">
        <v>43.39</v>
      </c>
      <c r="S598" s="74">
        <v>47.66</v>
      </c>
      <c r="T598" s="74">
        <v>55.21</v>
      </c>
      <c r="U598" s="74">
        <v>52.92</v>
      </c>
      <c r="V598" s="74">
        <v>34.57</v>
      </c>
      <c r="W598" s="74">
        <v>43.06</v>
      </c>
      <c r="X598" s="74">
        <v>41.76</v>
      </c>
      <c r="Y598" s="74">
        <v>34.22</v>
      </c>
      <c r="Z598" s="74">
        <v>48.01</v>
      </c>
      <c r="AA598" s="74">
        <v>56.2</v>
      </c>
      <c r="AB598" s="74">
        <v>55.58</v>
      </c>
      <c r="AC598" s="74">
        <v>52.65</v>
      </c>
      <c r="AD598" s="74">
        <v>47.79</v>
      </c>
    </row>
    <row r="599" spans="1:30" x14ac:dyDescent="0.2">
      <c r="A599" s="72" t="s">
        <v>64</v>
      </c>
      <c r="B599" s="74">
        <v>182.51</v>
      </c>
      <c r="C599" s="74">
        <v>79.11</v>
      </c>
      <c r="D599" s="74">
        <v>74.12</v>
      </c>
      <c r="E599" s="74">
        <v>90.34</v>
      </c>
      <c r="F599" s="74">
        <v>109.43</v>
      </c>
      <c r="G599" s="74">
        <v>97.71</v>
      </c>
      <c r="H599" s="74">
        <v>97.73</v>
      </c>
      <c r="I599" s="74">
        <v>86.73</v>
      </c>
      <c r="J599" s="74">
        <v>89.22</v>
      </c>
      <c r="K599" s="74">
        <v>73.73</v>
      </c>
      <c r="L599" s="74">
        <v>102.9</v>
      </c>
      <c r="M599" s="74">
        <v>121.1</v>
      </c>
      <c r="N599" s="74">
        <v>105.97</v>
      </c>
      <c r="O599" s="74">
        <v>122.85</v>
      </c>
      <c r="P599" s="74">
        <v>136.09</v>
      </c>
      <c r="Q599" s="74">
        <v>138.54</v>
      </c>
      <c r="R599" s="74">
        <v>129.66</v>
      </c>
      <c r="S599" s="74">
        <v>117.43</v>
      </c>
      <c r="T599" s="74">
        <v>136.97999999999999</v>
      </c>
      <c r="U599" s="74">
        <v>123.05</v>
      </c>
      <c r="V599" s="74">
        <v>107.22</v>
      </c>
      <c r="W599" s="74">
        <v>90.65</v>
      </c>
      <c r="X599" s="74">
        <v>76.63</v>
      </c>
      <c r="Y599" s="74">
        <v>89.9</v>
      </c>
      <c r="Z599" s="74">
        <v>82.15</v>
      </c>
      <c r="AA599" s="74">
        <v>94.34</v>
      </c>
      <c r="AB599" s="74">
        <v>113.24</v>
      </c>
      <c r="AC599" s="74">
        <v>124.6</v>
      </c>
      <c r="AD599" s="74">
        <v>125.42</v>
      </c>
    </row>
    <row r="600" spans="1:30" x14ac:dyDescent="0.2">
      <c r="A600" s="72" t="s">
        <v>65</v>
      </c>
      <c r="B600" s="74">
        <v>52.67</v>
      </c>
      <c r="C600" s="74">
        <v>51.66</v>
      </c>
      <c r="D600" s="74">
        <v>56.68</v>
      </c>
      <c r="E600" s="74">
        <v>54.99</v>
      </c>
      <c r="F600" s="74">
        <v>55.18</v>
      </c>
      <c r="G600" s="74">
        <v>40.93</v>
      </c>
      <c r="H600" s="74">
        <v>33.6</v>
      </c>
      <c r="I600" s="74">
        <v>26.49</v>
      </c>
      <c r="J600" s="74">
        <v>29.02</v>
      </c>
      <c r="K600" s="74">
        <v>30.27</v>
      </c>
      <c r="L600" s="74">
        <v>29.01</v>
      </c>
      <c r="M600" s="74">
        <v>28.6</v>
      </c>
      <c r="N600" s="74">
        <v>27.75</v>
      </c>
      <c r="O600" s="74">
        <v>28.92</v>
      </c>
      <c r="P600" s="74">
        <v>24.53</v>
      </c>
      <c r="Q600" s="74">
        <v>25.21</v>
      </c>
      <c r="R600" s="74">
        <v>24.97</v>
      </c>
      <c r="S600" s="74">
        <v>23.04</v>
      </c>
      <c r="T600" s="74">
        <v>19.59</v>
      </c>
      <c r="U600" s="74">
        <v>26.32</v>
      </c>
      <c r="V600" s="74">
        <v>24.01</v>
      </c>
      <c r="W600" s="74">
        <v>20.53</v>
      </c>
      <c r="X600" s="74">
        <v>23.3</v>
      </c>
      <c r="Y600" s="74">
        <v>22.2</v>
      </c>
      <c r="Z600" s="74">
        <v>20.53</v>
      </c>
      <c r="AA600" s="74">
        <v>19.52</v>
      </c>
      <c r="AB600" s="74">
        <v>20</v>
      </c>
      <c r="AC600" s="74">
        <v>18.559999999999999</v>
      </c>
      <c r="AD600" s="74">
        <v>22.06</v>
      </c>
    </row>
    <row r="601" spans="1:30" x14ac:dyDescent="0.2">
      <c r="A601" s="72" t="s">
        <v>66</v>
      </c>
      <c r="B601" s="74">
        <v>66.349999999999994</v>
      </c>
      <c r="C601" s="74">
        <v>57.84</v>
      </c>
      <c r="D601" s="74">
        <v>49.33</v>
      </c>
      <c r="E601" s="74">
        <v>40.82</v>
      </c>
      <c r="F601" s="74">
        <v>32.31</v>
      </c>
      <c r="G601" s="74">
        <v>85.24</v>
      </c>
      <c r="H601" s="74">
        <v>70.209999999999994</v>
      </c>
      <c r="I601" s="74">
        <v>126.38</v>
      </c>
      <c r="J601" s="74">
        <v>165.47</v>
      </c>
      <c r="K601" s="74">
        <v>94.19</v>
      </c>
      <c r="L601" s="74">
        <v>62.92</v>
      </c>
      <c r="M601" s="74">
        <v>93.53</v>
      </c>
      <c r="N601" s="74">
        <v>53.59</v>
      </c>
      <c r="O601" s="74">
        <v>50.18</v>
      </c>
      <c r="P601" s="74">
        <v>39.200000000000003</v>
      </c>
      <c r="Q601" s="74">
        <v>33.479999999999997</v>
      </c>
      <c r="R601" s="74">
        <v>30.9</v>
      </c>
      <c r="S601" s="74">
        <v>34.82</v>
      </c>
      <c r="T601" s="74">
        <v>56.55</v>
      </c>
      <c r="U601" s="74">
        <v>49.07</v>
      </c>
      <c r="V601" s="74">
        <v>47.09</v>
      </c>
      <c r="W601" s="74">
        <v>69.58</v>
      </c>
      <c r="X601" s="74">
        <v>67.73</v>
      </c>
      <c r="Y601" s="74">
        <v>75.569999999999993</v>
      </c>
      <c r="Z601" s="74">
        <v>81.489999999999995</v>
      </c>
      <c r="AA601" s="74">
        <v>85.43</v>
      </c>
      <c r="AB601" s="74">
        <v>83.36</v>
      </c>
      <c r="AC601" s="74">
        <v>71.83</v>
      </c>
      <c r="AD601" s="74">
        <v>79.42</v>
      </c>
    </row>
    <row r="602" spans="1:30" x14ac:dyDescent="0.2">
      <c r="A602" s="72" t="s">
        <v>67</v>
      </c>
      <c r="B602" s="74">
        <v>647.4</v>
      </c>
      <c r="C602" s="74">
        <v>457.56</v>
      </c>
      <c r="D602" s="74">
        <v>299.47000000000003</v>
      </c>
      <c r="E602" s="74">
        <v>473.13</v>
      </c>
      <c r="F602" s="74">
        <v>473.18</v>
      </c>
      <c r="G602" s="74">
        <v>410.27</v>
      </c>
      <c r="H602" s="74">
        <v>477.83</v>
      </c>
      <c r="I602" s="74">
        <v>491.79</v>
      </c>
      <c r="J602" s="74">
        <v>452.41</v>
      </c>
      <c r="K602" s="74">
        <v>453.6</v>
      </c>
      <c r="L602" s="74">
        <v>350.85</v>
      </c>
      <c r="M602" s="74">
        <v>419.85</v>
      </c>
      <c r="N602" s="74">
        <v>447.22</v>
      </c>
      <c r="O602" s="74">
        <v>302.95</v>
      </c>
      <c r="P602" s="74">
        <v>277.02</v>
      </c>
      <c r="Q602" s="74">
        <v>291</v>
      </c>
      <c r="R602" s="74">
        <v>322.02</v>
      </c>
      <c r="S602" s="74">
        <v>277.24</v>
      </c>
      <c r="T602" s="74">
        <v>326.56</v>
      </c>
      <c r="U602" s="74">
        <v>339.72</v>
      </c>
      <c r="V602" s="74">
        <v>278.99</v>
      </c>
      <c r="W602" s="74">
        <v>202.12</v>
      </c>
      <c r="X602" s="74">
        <v>203.29</v>
      </c>
      <c r="Y602" s="74">
        <v>305.36</v>
      </c>
      <c r="Z602" s="74">
        <v>223.92</v>
      </c>
      <c r="AA602" s="74">
        <v>181.86</v>
      </c>
      <c r="AB602" s="74">
        <v>268.37</v>
      </c>
      <c r="AC602" s="74">
        <v>198.49</v>
      </c>
      <c r="AD602" s="74">
        <v>211.76</v>
      </c>
    </row>
    <row r="603" spans="1:30" x14ac:dyDescent="0.2">
      <c r="A603" s="72" t="s">
        <v>68</v>
      </c>
      <c r="B603" s="74">
        <v>177.75</v>
      </c>
      <c r="C603" s="74">
        <v>140.47999999999999</v>
      </c>
      <c r="D603" s="74">
        <v>112.86</v>
      </c>
      <c r="E603" s="74">
        <v>134.44</v>
      </c>
      <c r="F603" s="74">
        <v>161.19999999999999</v>
      </c>
      <c r="G603" s="74">
        <v>172.89</v>
      </c>
      <c r="H603" s="74">
        <v>197.33</v>
      </c>
      <c r="I603" s="74">
        <v>178.37</v>
      </c>
      <c r="J603" s="74">
        <v>133.78</v>
      </c>
      <c r="K603" s="74">
        <v>160.29</v>
      </c>
      <c r="L603" s="74">
        <v>159.68</v>
      </c>
      <c r="M603" s="74">
        <v>139.96</v>
      </c>
      <c r="N603" s="74">
        <v>133.31</v>
      </c>
      <c r="O603" s="74">
        <v>129.93</v>
      </c>
      <c r="P603" s="74">
        <v>123.23</v>
      </c>
      <c r="Q603" s="74">
        <v>116.5</v>
      </c>
      <c r="R603" s="74">
        <v>89.61</v>
      </c>
      <c r="S603" s="74">
        <v>115.58</v>
      </c>
      <c r="T603" s="74">
        <v>104.59</v>
      </c>
      <c r="U603" s="74">
        <v>114.54</v>
      </c>
      <c r="V603" s="74">
        <v>123.8</v>
      </c>
      <c r="W603" s="74">
        <v>123.87</v>
      </c>
      <c r="X603" s="74">
        <v>142.12</v>
      </c>
      <c r="Y603" s="74">
        <v>142.56</v>
      </c>
      <c r="Z603" s="74">
        <v>123.33</v>
      </c>
      <c r="AA603" s="74">
        <v>124.48</v>
      </c>
      <c r="AB603" s="74">
        <v>128.12</v>
      </c>
      <c r="AC603" s="74">
        <v>127.54</v>
      </c>
      <c r="AD603" s="74">
        <v>128.55000000000001</v>
      </c>
    </row>
    <row r="604" spans="1:30" x14ac:dyDescent="0.2">
      <c r="A604" s="72" t="s">
        <v>69</v>
      </c>
      <c r="B604" s="74">
        <v>1340.04</v>
      </c>
      <c r="C604" s="74">
        <v>1341.29</v>
      </c>
      <c r="D604" s="74">
        <v>1243.3599999999999</v>
      </c>
      <c r="E604" s="74">
        <v>829.2</v>
      </c>
      <c r="F604" s="74">
        <v>1224.73</v>
      </c>
      <c r="G604" s="74">
        <v>1219.1400000000001</v>
      </c>
      <c r="H604" s="74">
        <v>1271.6199999999999</v>
      </c>
      <c r="I604" s="74">
        <v>563.75</v>
      </c>
      <c r="J604" s="74">
        <v>999.59</v>
      </c>
      <c r="K604" s="74">
        <v>1122.83</v>
      </c>
      <c r="L604" s="74">
        <v>762.93</v>
      </c>
      <c r="M604" s="74">
        <v>568.95000000000005</v>
      </c>
      <c r="N604" s="74">
        <v>746.67</v>
      </c>
      <c r="O604" s="74">
        <v>1484.52</v>
      </c>
      <c r="P604" s="74">
        <v>1620.84</v>
      </c>
      <c r="Q604" s="74">
        <v>1609.1</v>
      </c>
      <c r="R604" s="74">
        <v>1585.72</v>
      </c>
      <c r="S604" s="74">
        <v>1602.67</v>
      </c>
      <c r="T604" s="74">
        <v>1571.94</v>
      </c>
      <c r="U604" s="74">
        <v>1503.68</v>
      </c>
      <c r="V604" s="74">
        <v>1444.99</v>
      </c>
      <c r="W604" s="74">
        <v>1564.58</v>
      </c>
      <c r="X604" s="74">
        <v>1362.63</v>
      </c>
      <c r="Y604" s="74">
        <v>1148.8499999999999</v>
      </c>
      <c r="Z604" s="74">
        <v>1503.04</v>
      </c>
      <c r="AA604" s="74">
        <v>1268.5899999999999</v>
      </c>
      <c r="AB604" s="74">
        <v>1291.3699999999999</v>
      </c>
      <c r="AC604" s="74">
        <v>1280.6300000000001</v>
      </c>
      <c r="AD604" s="74">
        <v>1266.31</v>
      </c>
    </row>
    <row r="606" spans="1:30" x14ac:dyDescent="0.2">
      <c r="A606" s="72" t="s">
        <v>70</v>
      </c>
    </row>
    <row r="607" spans="1:30" x14ac:dyDescent="0.2">
      <c r="A607" s="72" t="s">
        <v>71</v>
      </c>
      <c r="B607" s="74" t="s">
        <v>72</v>
      </c>
    </row>
    <row r="609" spans="1:30" x14ac:dyDescent="0.2">
      <c r="A609" s="72" t="s">
        <v>5</v>
      </c>
      <c r="B609" s="74" t="s">
        <v>6</v>
      </c>
    </row>
    <row r="610" spans="1:30" x14ac:dyDescent="0.2">
      <c r="A610" s="72" t="s">
        <v>7</v>
      </c>
      <c r="B610" s="74" t="s">
        <v>81</v>
      </c>
    </row>
    <row r="611" spans="1:30" x14ac:dyDescent="0.2">
      <c r="A611" s="72" t="s">
        <v>9</v>
      </c>
      <c r="B611" s="74" t="s">
        <v>78</v>
      </c>
    </row>
    <row r="613" spans="1:30" x14ac:dyDescent="0.2">
      <c r="A613" s="72" t="s">
        <v>11</v>
      </c>
      <c r="B613" s="74" t="s">
        <v>12</v>
      </c>
      <c r="C613" s="74" t="s">
        <v>13</v>
      </c>
      <c r="D613" s="74" t="s">
        <v>14</v>
      </c>
      <c r="E613" s="74" t="s">
        <v>15</v>
      </c>
      <c r="F613" s="74" t="s">
        <v>16</v>
      </c>
      <c r="G613" s="74" t="s">
        <v>17</v>
      </c>
      <c r="H613" s="74" t="s">
        <v>18</v>
      </c>
      <c r="I613" s="74" t="s">
        <v>19</v>
      </c>
      <c r="J613" s="74" t="s">
        <v>20</v>
      </c>
      <c r="K613" s="74" t="s">
        <v>21</v>
      </c>
      <c r="L613" s="74" t="s">
        <v>22</v>
      </c>
      <c r="M613" s="74" t="s">
        <v>23</v>
      </c>
      <c r="N613" s="74" t="s">
        <v>24</v>
      </c>
      <c r="O613" s="74" t="s">
        <v>25</v>
      </c>
      <c r="P613" s="74" t="s">
        <v>26</v>
      </c>
      <c r="Q613" s="74" t="s">
        <v>27</v>
      </c>
      <c r="R613" s="74" t="s">
        <v>28</v>
      </c>
      <c r="S613" s="74" t="s">
        <v>29</v>
      </c>
      <c r="T613" s="74" t="s">
        <v>30</v>
      </c>
      <c r="U613" s="74" t="s">
        <v>31</v>
      </c>
      <c r="V613" s="74" t="s">
        <v>32</v>
      </c>
      <c r="W613" s="74" t="s">
        <v>33</v>
      </c>
      <c r="X613" s="74" t="s">
        <v>34</v>
      </c>
      <c r="Y613" s="74" t="s">
        <v>35</v>
      </c>
      <c r="Z613" s="74" t="s">
        <v>36</v>
      </c>
      <c r="AA613" s="74" t="s">
        <v>37</v>
      </c>
      <c r="AB613" s="74" t="s">
        <v>38</v>
      </c>
      <c r="AC613" s="74" t="s">
        <v>39</v>
      </c>
      <c r="AD613" s="74" t="s">
        <v>40</v>
      </c>
    </row>
    <row r="614" spans="1:30" x14ac:dyDescent="0.2">
      <c r="A614" s="72" t="s">
        <v>41</v>
      </c>
      <c r="B614" s="74">
        <v>-277291.88</v>
      </c>
      <c r="C614" s="74">
        <v>-303395.49</v>
      </c>
      <c r="D614" s="74">
        <v>-271795.48</v>
      </c>
      <c r="E614" s="74">
        <v>-273131.96000000002</v>
      </c>
      <c r="F614" s="74">
        <v>-284996.26</v>
      </c>
      <c r="G614" s="74">
        <v>-306922.96999999997</v>
      </c>
      <c r="H614" s="74">
        <v>-334363.67</v>
      </c>
      <c r="I614" s="74">
        <v>-331755.88</v>
      </c>
      <c r="J614" s="74">
        <v>-347243.36</v>
      </c>
      <c r="K614" s="74">
        <v>-354728.98</v>
      </c>
      <c r="L614" s="74">
        <v>-337147.02</v>
      </c>
      <c r="M614" s="74">
        <v>-352951.72</v>
      </c>
      <c r="N614" s="74">
        <v>-336281.06</v>
      </c>
      <c r="O614" s="74">
        <v>-317005.28999999998</v>
      </c>
      <c r="P614" s="74">
        <v>-345556.81</v>
      </c>
      <c r="Q614" s="74">
        <v>-341960.3</v>
      </c>
      <c r="R614" s="74">
        <v>-364168.92</v>
      </c>
      <c r="S614" s="74">
        <v>-330431.77</v>
      </c>
      <c r="T614" s="74">
        <v>-359335.8</v>
      </c>
      <c r="U614" s="74">
        <v>-358902.48</v>
      </c>
      <c r="V614" s="74">
        <v>-355629.61</v>
      </c>
      <c r="W614" s="74">
        <v>-350643.75</v>
      </c>
      <c r="X614" s="74">
        <v>-353917.57</v>
      </c>
      <c r="Y614" s="74">
        <v>-353894.75</v>
      </c>
      <c r="Z614" s="74">
        <v>-332613.09999999998</v>
      </c>
      <c r="AA614" s="74">
        <v>-323839.51</v>
      </c>
      <c r="AB614" s="74">
        <v>-318224.59000000003</v>
      </c>
      <c r="AC614" s="74">
        <v>-285414.93</v>
      </c>
      <c r="AD614" s="74">
        <v>-293974.84000000003</v>
      </c>
    </row>
    <row r="615" spans="1:30" x14ac:dyDescent="0.2">
      <c r="A615" s="72" t="s">
        <v>42</v>
      </c>
      <c r="B615" s="74">
        <v>-3249.05</v>
      </c>
      <c r="C615" s="74">
        <v>-2786.6</v>
      </c>
      <c r="D615" s="74">
        <v>-2609.96</v>
      </c>
      <c r="E615" s="74">
        <v>-2632.18</v>
      </c>
      <c r="F615" s="74">
        <v>-2381.4499999999998</v>
      </c>
      <c r="G615" s="74">
        <v>-2615.5100000000002</v>
      </c>
      <c r="H615" s="74">
        <v>-2826.4</v>
      </c>
      <c r="I615" s="74">
        <v>-2365</v>
      </c>
      <c r="J615" s="74">
        <v>-2924.41</v>
      </c>
      <c r="K615" s="74">
        <v>-2165.84</v>
      </c>
      <c r="L615" s="74">
        <v>-1802.62</v>
      </c>
      <c r="M615" s="74">
        <v>-1752.68</v>
      </c>
      <c r="N615" s="74">
        <v>-1770.43</v>
      </c>
      <c r="O615" s="74">
        <v>-1730.66</v>
      </c>
      <c r="P615" s="74">
        <v>-1645.21</v>
      </c>
      <c r="Q615" s="74">
        <v>-1636.95</v>
      </c>
      <c r="R615" s="74">
        <v>-1630.03</v>
      </c>
      <c r="S615" s="74">
        <v>-1429.62</v>
      </c>
      <c r="T615" s="74">
        <v>-1182.6500000000001</v>
      </c>
      <c r="U615" s="74">
        <v>-1213.52</v>
      </c>
      <c r="V615" s="74">
        <v>-794.35</v>
      </c>
      <c r="W615" s="74">
        <v>-794.31</v>
      </c>
      <c r="X615" s="74">
        <v>-813.42</v>
      </c>
      <c r="Y615" s="74">
        <v>-1332.52</v>
      </c>
      <c r="Z615" s="74">
        <v>-1313.36</v>
      </c>
      <c r="AA615" s="74">
        <v>-1365.05</v>
      </c>
      <c r="AB615" s="74">
        <v>-1127.02</v>
      </c>
      <c r="AC615" s="74">
        <v>-1123.74</v>
      </c>
      <c r="AD615" s="74">
        <v>-1115.5999999999999</v>
      </c>
    </row>
    <row r="616" spans="1:30" x14ac:dyDescent="0.2">
      <c r="A616" s="72" t="s">
        <v>43</v>
      </c>
      <c r="B616" s="74">
        <v>-19563.060000000001</v>
      </c>
      <c r="C616" s="74">
        <v>-19555.990000000002</v>
      </c>
      <c r="D616" s="74">
        <v>-19009.79</v>
      </c>
      <c r="E616" s="74">
        <v>-19244.57</v>
      </c>
      <c r="F616" s="74">
        <v>-19274.95</v>
      </c>
      <c r="G616" s="74">
        <v>-19219.93</v>
      </c>
      <c r="H616" s="74">
        <v>-18785.07</v>
      </c>
      <c r="I616" s="74">
        <v>-18821.900000000001</v>
      </c>
      <c r="J616" s="74">
        <v>-19461.63</v>
      </c>
      <c r="K616" s="74">
        <v>-18313.23</v>
      </c>
      <c r="L616" s="74">
        <v>-18789.310000000001</v>
      </c>
      <c r="M616" s="74">
        <v>-10495.66</v>
      </c>
      <c r="N616" s="74">
        <v>-10834.35</v>
      </c>
      <c r="O616" s="74">
        <v>-10457.93</v>
      </c>
      <c r="P616" s="74">
        <v>-11240.38</v>
      </c>
      <c r="Q616" s="74">
        <v>-12769.69</v>
      </c>
      <c r="R616" s="74">
        <v>-14204.09</v>
      </c>
      <c r="S616" s="74">
        <v>-15368.46</v>
      </c>
      <c r="T616" s="74">
        <v>-13562.09</v>
      </c>
      <c r="U616" s="74">
        <v>-13640.21</v>
      </c>
      <c r="V616" s="74">
        <v>-13027.29</v>
      </c>
      <c r="W616" s="74">
        <v>-10176.89</v>
      </c>
      <c r="X616" s="74">
        <v>-9654.69</v>
      </c>
      <c r="Y616" s="74">
        <v>-8387.4</v>
      </c>
      <c r="Z616" s="74">
        <v>-9650.99</v>
      </c>
      <c r="AA616" s="74">
        <v>-9195.4599999999991</v>
      </c>
      <c r="AB616" s="74">
        <v>-9161.42</v>
      </c>
      <c r="AC616" s="74">
        <v>-8909.74</v>
      </c>
      <c r="AD616" s="74">
        <v>-8960.6299999999992</v>
      </c>
    </row>
    <row r="617" spans="1:30" x14ac:dyDescent="0.2">
      <c r="A617" s="72" t="s">
        <v>44</v>
      </c>
      <c r="B617" s="74">
        <v>-5770.81</v>
      </c>
      <c r="C617" s="74">
        <v>-8975.98</v>
      </c>
      <c r="D617" s="74">
        <v>-9658.0400000000009</v>
      </c>
      <c r="E617" s="74">
        <v>-9294.01</v>
      </c>
      <c r="F617" s="74">
        <v>-7032.78</v>
      </c>
      <c r="G617" s="74">
        <v>-7471.22</v>
      </c>
      <c r="H617" s="74">
        <v>-7865.35</v>
      </c>
      <c r="I617" s="74">
        <v>-6927.23</v>
      </c>
      <c r="J617" s="74">
        <v>-7007.1</v>
      </c>
      <c r="K617" s="74">
        <v>-7230.06</v>
      </c>
      <c r="L617" s="74">
        <v>-8117.52</v>
      </c>
      <c r="M617" s="74">
        <v>-8408.24</v>
      </c>
      <c r="N617" s="74">
        <v>-8037.82</v>
      </c>
      <c r="O617" s="74">
        <v>-6557.28</v>
      </c>
      <c r="P617" s="74">
        <v>-7018.04</v>
      </c>
      <c r="Q617" s="74">
        <v>-7421.61</v>
      </c>
      <c r="R617" s="74">
        <v>-5111.38</v>
      </c>
      <c r="S617" s="74">
        <v>-2875.61</v>
      </c>
      <c r="T617" s="74">
        <v>-6101.68</v>
      </c>
      <c r="U617" s="74">
        <v>-7162.66</v>
      </c>
      <c r="V617" s="74">
        <v>-6339.76</v>
      </c>
      <c r="W617" s="74">
        <v>-7320.89</v>
      </c>
      <c r="X617" s="74">
        <v>-7487.07</v>
      </c>
      <c r="Y617" s="74">
        <v>-6835.73</v>
      </c>
      <c r="Z617" s="74">
        <v>-6723.9</v>
      </c>
      <c r="AA617" s="74">
        <v>-5871.42</v>
      </c>
      <c r="AB617" s="74">
        <v>-4708.8599999999997</v>
      </c>
      <c r="AC617" s="74">
        <v>-2343.35</v>
      </c>
      <c r="AD617" s="74">
        <v>5753.21</v>
      </c>
    </row>
    <row r="618" spans="1:30" x14ac:dyDescent="0.2">
      <c r="A618" s="72" t="s">
        <v>45</v>
      </c>
      <c r="B618" s="74">
        <v>6172.79</v>
      </c>
      <c r="C618" s="74">
        <v>5467.5</v>
      </c>
      <c r="D618" s="74">
        <v>6706.02</v>
      </c>
      <c r="E618" s="74">
        <v>5505.38</v>
      </c>
      <c r="F618" s="74">
        <v>4618.4799999999996</v>
      </c>
      <c r="G618" s="74">
        <v>4697.03</v>
      </c>
      <c r="H618" s="74">
        <v>4171.12</v>
      </c>
      <c r="I618" s="74">
        <v>4470</v>
      </c>
      <c r="J618" s="74">
        <v>4429.33</v>
      </c>
      <c r="K618" s="74">
        <v>4713.8</v>
      </c>
      <c r="L618" s="74">
        <v>4944.9399999999996</v>
      </c>
      <c r="M618" s="74">
        <v>5228.3900000000003</v>
      </c>
      <c r="N618" s="74">
        <v>6281.99</v>
      </c>
      <c r="O618" s="74">
        <v>6048.81</v>
      </c>
      <c r="P618" s="74">
        <v>5720.15</v>
      </c>
      <c r="Q618" s="74">
        <v>5640.24</v>
      </c>
      <c r="R618" s="74">
        <v>5816.78</v>
      </c>
      <c r="S618" s="74">
        <v>3363.7</v>
      </c>
      <c r="T618" s="74">
        <v>-1169.22</v>
      </c>
      <c r="U618" s="74">
        <v>3000.97</v>
      </c>
      <c r="V618" s="74">
        <v>235.37</v>
      </c>
      <c r="W618" s="74">
        <v>-1301.6400000000001</v>
      </c>
      <c r="X618" s="74">
        <v>363.56</v>
      </c>
      <c r="Y618" s="74">
        <v>1592.88</v>
      </c>
      <c r="Z618" s="74">
        <v>1255.26</v>
      </c>
      <c r="AA618" s="74">
        <v>4831.1099999999997</v>
      </c>
      <c r="AB618" s="74">
        <v>5833.34</v>
      </c>
      <c r="AC618" s="74">
        <v>4151.63</v>
      </c>
      <c r="AD618" s="74">
        <v>6251.09</v>
      </c>
    </row>
    <row r="619" spans="1:30" x14ac:dyDescent="0.2">
      <c r="A619" s="72" t="s">
        <v>46</v>
      </c>
      <c r="B619" s="74">
        <v>-30464.21</v>
      </c>
      <c r="C619" s="74">
        <v>-27843.55</v>
      </c>
      <c r="D619" s="74">
        <v>-28572.76</v>
      </c>
      <c r="E619" s="74">
        <v>-28458.97</v>
      </c>
      <c r="F619" s="74">
        <v>-31602.55</v>
      </c>
      <c r="G619" s="74">
        <v>-32150.37</v>
      </c>
      <c r="H619" s="74">
        <v>-32186.65</v>
      </c>
      <c r="I619" s="74">
        <v>-33242.949999999997</v>
      </c>
      <c r="J619" s="74">
        <v>-33519.300000000003</v>
      </c>
      <c r="K619" s="74">
        <v>-34666.49</v>
      </c>
      <c r="L619" s="74">
        <v>-36916.93</v>
      </c>
      <c r="M619" s="74">
        <v>-35271.74</v>
      </c>
      <c r="N619" s="74">
        <v>-7863.22</v>
      </c>
      <c r="O619" s="74">
        <v>-9759.39</v>
      </c>
      <c r="P619" s="74">
        <v>-12622.74</v>
      </c>
      <c r="Q619" s="74">
        <v>-15219.6</v>
      </c>
      <c r="R619" s="74">
        <v>-18707.38</v>
      </c>
      <c r="S619" s="74">
        <v>-18358.22</v>
      </c>
      <c r="T619" s="74">
        <v>-22814.73</v>
      </c>
      <c r="U619" s="74">
        <v>-23284.69</v>
      </c>
      <c r="V619" s="74">
        <v>-21686.73</v>
      </c>
      <c r="W619" s="74">
        <v>-20935.95</v>
      </c>
      <c r="X619" s="74">
        <v>-30924.25</v>
      </c>
      <c r="Y619" s="74">
        <v>-29548.95</v>
      </c>
      <c r="Z619" s="74">
        <v>-30221.43</v>
      </c>
      <c r="AA619" s="74">
        <v>-29769.919999999998</v>
      </c>
      <c r="AB619" s="74">
        <v>-29779.42</v>
      </c>
      <c r="AC619" s="74">
        <v>-28868.86</v>
      </c>
      <c r="AD619" s="74">
        <v>-29314.79</v>
      </c>
    </row>
    <row r="620" spans="1:30" x14ac:dyDescent="0.2">
      <c r="A620" s="72" t="s">
        <v>47</v>
      </c>
      <c r="B620" s="74">
        <v>-1945.12</v>
      </c>
      <c r="C620" s="74">
        <v>-1820.85</v>
      </c>
      <c r="D620" s="74">
        <v>-1317.59</v>
      </c>
      <c r="E620" s="74">
        <v>-2324.23</v>
      </c>
      <c r="F620" s="74">
        <v>-1815.57</v>
      </c>
      <c r="G620" s="74">
        <v>-2135.15</v>
      </c>
      <c r="H620" s="74">
        <v>-2209.0700000000002</v>
      </c>
      <c r="I620" s="74">
        <v>-2472.08</v>
      </c>
      <c r="J620" s="74">
        <v>-3186.82</v>
      </c>
      <c r="K620" s="74">
        <v>-2601.92</v>
      </c>
      <c r="L620" s="74">
        <v>-3529</v>
      </c>
      <c r="M620" s="74">
        <v>-3793.12</v>
      </c>
      <c r="N620" s="74">
        <v>-3328.67</v>
      </c>
      <c r="O620" s="74">
        <v>-5238.6499999999996</v>
      </c>
      <c r="P620" s="74">
        <v>-3916.64</v>
      </c>
      <c r="Q620" s="74">
        <v>-885.52</v>
      </c>
      <c r="R620" s="74">
        <v>-1971.33</v>
      </c>
      <c r="S620" s="74">
        <v>-2002.14</v>
      </c>
      <c r="T620" s="74">
        <v>-2366.1799999999998</v>
      </c>
      <c r="U620" s="74">
        <v>-3137.58</v>
      </c>
      <c r="V620" s="74">
        <v>-4080.16</v>
      </c>
      <c r="W620" s="74">
        <v>-4433.12</v>
      </c>
      <c r="X620" s="74">
        <v>-3979.85</v>
      </c>
      <c r="Y620" s="74">
        <v>-3552.37</v>
      </c>
      <c r="Z620" s="74">
        <v>-1904.2</v>
      </c>
      <c r="AA620" s="74">
        <v>-2563.81</v>
      </c>
      <c r="AB620" s="74">
        <v>-2788.25</v>
      </c>
      <c r="AC620" s="74">
        <v>-2183.52</v>
      </c>
      <c r="AD620" s="74">
        <v>-2342.12</v>
      </c>
    </row>
    <row r="621" spans="1:30" x14ac:dyDescent="0.2">
      <c r="A621" s="72" t="s">
        <v>48</v>
      </c>
      <c r="B621" s="74">
        <v>4326.8500000000004</v>
      </c>
      <c r="C621" s="74">
        <v>4110.55</v>
      </c>
      <c r="D621" s="74">
        <v>3878.15</v>
      </c>
      <c r="E621" s="74">
        <v>3710.57</v>
      </c>
      <c r="F621" s="74">
        <v>3794.89</v>
      </c>
      <c r="G621" s="74">
        <v>4611.79</v>
      </c>
      <c r="H621" s="74">
        <v>4175.3500000000004</v>
      </c>
      <c r="I621" s="74">
        <v>3558.99</v>
      </c>
      <c r="J621" s="74">
        <v>3409.27</v>
      </c>
      <c r="K621" s="74">
        <v>3510.34</v>
      </c>
      <c r="L621" s="74">
        <v>4835.87</v>
      </c>
      <c r="M621" s="74">
        <v>5211.51</v>
      </c>
      <c r="N621" s="74">
        <v>5535.85</v>
      </c>
      <c r="O621" s="74">
        <v>5570.74</v>
      </c>
      <c r="P621" s="74">
        <v>4476.49</v>
      </c>
      <c r="Q621" s="74">
        <v>4999.33</v>
      </c>
      <c r="R621" s="74">
        <v>5111.34</v>
      </c>
      <c r="S621" s="74">
        <v>4369.24</v>
      </c>
      <c r="T621" s="74">
        <v>3875.72</v>
      </c>
      <c r="U621" s="74">
        <v>3361.97</v>
      </c>
      <c r="V621" s="74">
        <v>4428.37</v>
      </c>
      <c r="W621" s="74">
        <v>3790.71</v>
      </c>
      <c r="X621" s="74">
        <v>3288.5</v>
      </c>
      <c r="Y621" s="74">
        <v>3602.81</v>
      </c>
      <c r="Z621" s="74">
        <v>3068.93</v>
      </c>
      <c r="AA621" s="74">
        <v>3655.16</v>
      </c>
      <c r="AB621" s="74">
        <v>2576.92</v>
      </c>
      <c r="AC621" s="74">
        <v>4206.43</v>
      </c>
      <c r="AD621" s="74">
        <v>3433.26</v>
      </c>
    </row>
    <row r="622" spans="1:30" x14ac:dyDescent="0.2">
      <c r="A622" s="72" t="s">
        <v>49</v>
      </c>
      <c r="B622" s="74">
        <v>-2177.04</v>
      </c>
      <c r="C622" s="74">
        <v>-2341.11</v>
      </c>
      <c r="D622" s="74">
        <v>-2491.25</v>
      </c>
      <c r="E622" s="74">
        <v>-2941.45</v>
      </c>
      <c r="F622" s="74">
        <v>-2673.77</v>
      </c>
      <c r="G622" s="74">
        <v>-2924.45</v>
      </c>
      <c r="H622" s="74">
        <v>-2329.34</v>
      </c>
      <c r="I622" s="74">
        <v>-2015.59</v>
      </c>
      <c r="J622" s="74">
        <v>-1936.32</v>
      </c>
      <c r="K622" s="74">
        <v>-2560.11</v>
      </c>
      <c r="L622" s="74">
        <v>-2175.92</v>
      </c>
      <c r="M622" s="74">
        <v>-2453.21</v>
      </c>
      <c r="N622" s="74">
        <v>-2787.65</v>
      </c>
      <c r="O622" s="74">
        <v>-2522.61</v>
      </c>
      <c r="P622" s="74">
        <v>-2489.12</v>
      </c>
      <c r="Q622" s="74">
        <v>-3308.21</v>
      </c>
      <c r="R622" s="74">
        <v>-3338.38</v>
      </c>
      <c r="S622" s="74">
        <v>-1826.78</v>
      </c>
      <c r="T622" s="74">
        <v>-3019.05</v>
      </c>
      <c r="U622" s="74">
        <v>-3103.8</v>
      </c>
      <c r="V622" s="74">
        <v>-3076.99</v>
      </c>
      <c r="W622" s="74">
        <v>-3166</v>
      </c>
      <c r="X622" s="74">
        <v>-3149.19</v>
      </c>
      <c r="Y622" s="74">
        <v>-1614.72</v>
      </c>
      <c r="Z622" s="74">
        <v>-150.80000000000001</v>
      </c>
      <c r="AA622" s="74">
        <v>-3745.52</v>
      </c>
      <c r="AB622" s="74">
        <v>-3521.9</v>
      </c>
      <c r="AC622" s="74">
        <v>-3243.38</v>
      </c>
      <c r="AD622" s="74">
        <v>-3013</v>
      </c>
    </row>
    <row r="623" spans="1:30" x14ac:dyDescent="0.2">
      <c r="A623" s="72" t="s">
        <v>50</v>
      </c>
      <c r="B623" s="74">
        <v>-36632.86</v>
      </c>
      <c r="C623" s="74">
        <v>-36047.94</v>
      </c>
      <c r="D623" s="74">
        <v>-34914.46</v>
      </c>
      <c r="E623" s="74">
        <v>-35097.199999999997</v>
      </c>
      <c r="F623" s="74">
        <v>-34107.19</v>
      </c>
      <c r="G623" s="74">
        <v>-35232.99</v>
      </c>
      <c r="H623" s="74">
        <v>-35571.22</v>
      </c>
      <c r="I623" s="74">
        <v>-35218.71</v>
      </c>
      <c r="J623" s="74">
        <v>-35866.07</v>
      </c>
      <c r="K623" s="74">
        <v>-38820.18</v>
      </c>
      <c r="L623" s="74">
        <v>-40420.269999999997</v>
      </c>
      <c r="M623" s="74">
        <v>-41189.14</v>
      </c>
      <c r="N623" s="74">
        <v>-39740.35</v>
      </c>
      <c r="O623" s="74">
        <v>-39306.53</v>
      </c>
      <c r="P623" s="74">
        <v>-39426.42</v>
      </c>
      <c r="Q623" s="74">
        <v>-38955.78</v>
      </c>
      <c r="R623" s="74">
        <v>-40967.019999999997</v>
      </c>
      <c r="S623" s="74">
        <v>-39898.120000000003</v>
      </c>
      <c r="T623" s="74">
        <v>-37963.620000000003</v>
      </c>
      <c r="U623" s="74">
        <v>-35641.919999999998</v>
      </c>
      <c r="V623" s="74">
        <v>-37691.410000000003</v>
      </c>
      <c r="W623" s="74">
        <v>-37818.129999999997</v>
      </c>
      <c r="X623" s="74">
        <v>-36199.42</v>
      </c>
      <c r="Y623" s="74">
        <v>-34665.839999999997</v>
      </c>
      <c r="Z623" s="74">
        <v>-36642.47</v>
      </c>
      <c r="AA623" s="74">
        <v>-39064.6</v>
      </c>
      <c r="AB623" s="74">
        <v>-38641.74</v>
      </c>
      <c r="AC623" s="74">
        <v>-39405.19</v>
      </c>
      <c r="AD623" s="74">
        <v>-38549.56</v>
      </c>
    </row>
    <row r="624" spans="1:30" x14ac:dyDescent="0.2">
      <c r="A624" s="72" t="s">
        <v>51</v>
      </c>
      <c r="B624" s="74">
        <v>-26204.78</v>
      </c>
      <c r="C624" s="74">
        <v>-26728.93</v>
      </c>
      <c r="D624" s="74">
        <v>-24532.52</v>
      </c>
      <c r="E624" s="74">
        <v>-27356.51</v>
      </c>
      <c r="F624" s="74">
        <v>-27275.200000000001</v>
      </c>
      <c r="G624" s="74">
        <v>-29772.2</v>
      </c>
      <c r="H624" s="74">
        <v>-35269.050000000003</v>
      </c>
      <c r="I624" s="74">
        <v>-34993.94</v>
      </c>
      <c r="J624" s="74">
        <v>-36572.730000000003</v>
      </c>
      <c r="K624" s="74">
        <v>-39392.6</v>
      </c>
      <c r="L624" s="74">
        <v>-22174.27</v>
      </c>
      <c r="M624" s="74">
        <v>-33862.43</v>
      </c>
      <c r="N624" s="74">
        <v>-42091.19</v>
      </c>
      <c r="O624" s="74">
        <v>-45111.42</v>
      </c>
      <c r="P624" s="74">
        <v>-48095.88</v>
      </c>
      <c r="Q624" s="74">
        <v>-49056.57</v>
      </c>
      <c r="R624" s="74">
        <v>-50930.75</v>
      </c>
      <c r="S624" s="74">
        <v>-51311.8</v>
      </c>
      <c r="T624" s="74">
        <v>-51539</v>
      </c>
      <c r="U624" s="74">
        <v>-41731.96</v>
      </c>
      <c r="V624" s="74">
        <v>-41563.9</v>
      </c>
      <c r="W624" s="74">
        <v>-39754.39</v>
      </c>
      <c r="X624" s="74">
        <v>-40595.97</v>
      </c>
      <c r="Y624" s="74">
        <v>-42703.05</v>
      </c>
      <c r="Z624" s="74">
        <v>-36129.35</v>
      </c>
      <c r="AA624" s="74">
        <v>-30893.71</v>
      </c>
      <c r="AB624" s="74">
        <v>-33445.47</v>
      </c>
      <c r="AC624" s="74">
        <v>-31028.45</v>
      </c>
      <c r="AD624" s="74">
        <v>-30043.64</v>
      </c>
    </row>
    <row r="625" spans="1:30" x14ac:dyDescent="0.2">
      <c r="A625" s="72" t="s">
        <v>52</v>
      </c>
      <c r="B625" s="74">
        <v>-6470.77</v>
      </c>
      <c r="C625" s="74">
        <v>-7723.98</v>
      </c>
      <c r="D625" s="74">
        <v>-7879.88</v>
      </c>
      <c r="E625" s="74">
        <v>-8182.62</v>
      </c>
      <c r="F625" s="74">
        <v>-8437.2099999999991</v>
      </c>
      <c r="G625" s="74">
        <v>-9009.11</v>
      </c>
      <c r="H625" s="74">
        <v>-8688.18</v>
      </c>
      <c r="I625" s="74">
        <v>-8177.68</v>
      </c>
      <c r="J625" s="74">
        <v>-7957.41</v>
      </c>
      <c r="K625" s="74">
        <v>-8580.1</v>
      </c>
      <c r="L625" s="74">
        <v>-7151.72</v>
      </c>
      <c r="M625" s="74">
        <v>-7904.41</v>
      </c>
      <c r="N625" s="74">
        <v>-8180.76</v>
      </c>
      <c r="O625" s="74">
        <v>-7413.46</v>
      </c>
      <c r="P625" s="74">
        <v>-7651.95</v>
      </c>
      <c r="Q625" s="74">
        <v>-7876.34</v>
      </c>
      <c r="R625" s="74">
        <v>-7670.18</v>
      </c>
      <c r="S625" s="74">
        <v>-6925.36</v>
      </c>
      <c r="T625" s="74">
        <v>-7257.45</v>
      </c>
      <c r="U625" s="74">
        <v>-7211.07</v>
      </c>
      <c r="V625" s="74">
        <v>-7031.82</v>
      </c>
      <c r="W625" s="74">
        <v>-5867.84</v>
      </c>
      <c r="X625" s="74">
        <v>-5464.09</v>
      </c>
      <c r="Y625" s="74">
        <v>-6184.62</v>
      </c>
      <c r="Z625" s="74">
        <v>-6207.74</v>
      </c>
      <c r="AA625" s="74">
        <v>-5266.92</v>
      </c>
      <c r="AB625" s="74">
        <v>-5316.08</v>
      </c>
      <c r="AC625" s="74">
        <v>-4728.71</v>
      </c>
      <c r="AD625" s="74">
        <v>-5217.58</v>
      </c>
    </row>
    <row r="626" spans="1:30" x14ac:dyDescent="0.2">
      <c r="A626" s="72" t="s">
        <v>53</v>
      </c>
      <c r="B626" s="74">
        <v>-5661.99</v>
      </c>
      <c r="C626" s="74">
        <v>-20350.560000000001</v>
      </c>
      <c r="D626" s="74">
        <v>-18416.740000000002</v>
      </c>
      <c r="E626" s="74">
        <v>-6371.99</v>
      </c>
      <c r="F626" s="74">
        <v>-18751.2</v>
      </c>
      <c r="G626" s="74">
        <v>-24856.61</v>
      </c>
      <c r="H626" s="74">
        <v>-26257.89</v>
      </c>
      <c r="I626" s="74">
        <v>-18371.66</v>
      </c>
      <c r="J626" s="74">
        <v>-16196.21</v>
      </c>
      <c r="K626" s="74">
        <v>-24780.16</v>
      </c>
      <c r="L626" s="74">
        <v>-22322.25</v>
      </c>
      <c r="M626" s="74">
        <v>-32439.57</v>
      </c>
      <c r="N626" s="74">
        <v>-36554.080000000002</v>
      </c>
      <c r="O626" s="74">
        <v>-28974.21</v>
      </c>
      <c r="P626" s="74">
        <v>-35048.980000000003</v>
      </c>
      <c r="Q626" s="74">
        <v>-36042.74</v>
      </c>
      <c r="R626" s="74">
        <v>-36904.300000000003</v>
      </c>
      <c r="S626" s="74">
        <v>-15552.01</v>
      </c>
      <c r="T626" s="74">
        <v>-32535.91</v>
      </c>
      <c r="U626" s="74">
        <v>-36739.129999999997</v>
      </c>
      <c r="V626" s="74">
        <v>-42713.09</v>
      </c>
      <c r="W626" s="74">
        <v>-34901.06</v>
      </c>
      <c r="X626" s="74">
        <v>-26571.5</v>
      </c>
      <c r="Y626" s="74">
        <v>-40451</v>
      </c>
      <c r="Z626" s="74">
        <v>-41709.800000000003</v>
      </c>
      <c r="AA626" s="74">
        <v>-44204.23</v>
      </c>
      <c r="AB626" s="74">
        <v>-40959.81</v>
      </c>
      <c r="AC626" s="74">
        <v>-23229.35</v>
      </c>
      <c r="AD626" s="74">
        <v>-36909.4</v>
      </c>
    </row>
    <row r="627" spans="1:30" x14ac:dyDescent="0.2">
      <c r="A627" s="72" t="s">
        <v>54</v>
      </c>
      <c r="B627" s="74">
        <v>-219.04</v>
      </c>
      <c r="C627" s="74">
        <v>-212.25</v>
      </c>
      <c r="D627" s="74">
        <v>-218.45</v>
      </c>
      <c r="E627" s="74">
        <v>-234.12</v>
      </c>
      <c r="F627" s="74">
        <v>-224.23</v>
      </c>
      <c r="G627" s="74">
        <v>-239.33</v>
      </c>
      <c r="H627" s="74">
        <v>-245.37</v>
      </c>
      <c r="I627" s="74">
        <v>-226.93</v>
      </c>
      <c r="J627" s="74">
        <v>-186.2</v>
      </c>
      <c r="K627" s="74">
        <v>-292.43</v>
      </c>
      <c r="L627" s="74">
        <v>-44.75</v>
      </c>
      <c r="M627" s="74">
        <v>-190.03</v>
      </c>
      <c r="N627" s="74">
        <v>-276.76</v>
      </c>
      <c r="O627" s="74">
        <v>-285.41000000000003</v>
      </c>
      <c r="P627" s="74">
        <v>-284.45</v>
      </c>
      <c r="Q627" s="74">
        <v>-303.54000000000002</v>
      </c>
      <c r="R627" s="74">
        <v>-382.41</v>
      </c>
      <c r="S627" s="74">
        <v>-246.43</v>
      </c>
      <c r="T627" s="74">
        <v>-417.98</v>
      </c>
      <c r="U627" s="74">
        <v>-429.41</v>
      </c>
      <c r="V627" s="74">
        <v>-399.63</v>
      </c>
      <c r="W627" s="74">
        <v>-435.94</v>
      </c>
      <c r="X627" s="74">
        <v>-422.79</v>
      </c>
      <c r="Y627" s="74">
        <v>-440.27</v>
      </c>
      <c r="Z627" s="74">
        <v>-436.22</v>
      </c>
      <c r="AA627" s="74">
        <v>-432.09</v>
      </c>
      <c r="AB627" s="74">
        <v>-66</v>
      </c>
      <c r="AC627" s="74">
        <v>-419.73</v>
      </c>
      <c r="AD627" s="74">
        <v>-400.22</v>
      </c>
    </row>
    <row r="628" spans="1:30" x14ac:dyDescent="0.2">
      <c r="A628" s="72" t="s">
        <v>55</v>
      </c>
      <c r="B628" s="74">
        <v>-11214.16</v>
      </c>
      <c r="C628" s="74">
        <v>-11674.58</v>
      </c>
      <c r="D628" s="74">
        <v>-12148.78</v>
      </c>
      <c r="E628" s="74">
        <v>-11993.95</v>
      </c>
      <c r="F628" s="74">
        <v>-14918.7</v>
      </c>
      <c r="G628" s="74">
        <v>-13815.21</v>
      </c>
      <c r="H628" s="74">
        <v>-13987.27</v>
      </c>
      <c r="I628" s="74">
        <v>-12251.47</v>
      </c>
      <c r="J628" s="74">
        <v>-11331.68</v>
      </c>
      <c r="K628" s="74">
        <v>-7707.74</v>
      </c>
      <c r="L628" s="74">
        <v>-10957.81</v>
      </c>
      <c r="M628" s="74">
        <v>-11385.92</v>
      </c>
      <c r="N628" s="74">
        <v>-9709.7999999999993</v>
      </c>
      <c r="O628" s="74">
        <v>-9312.4</v>
      </c>
      <c r="P628" s="74">
        <v>-5621.05</v>
      </c>
      <c r="Q628" s="74">
        <v>-5069.1400000000003</v>
      </c>
      <c r="R628" s="74">
        <v>-5899.54</v>
      </c>
      <c r="S628" s="74">
        <v>-5476.76</v>
      </c>
      <c r="T628" s="74">
        <v>-5885.14</v>
      </c>
      <c r="U628" s="74">
        <v>-2993.51</v>
      </c>
      <c r="V628" s="74">
        <v>-1257.57</v>
      </c>
      <c r="W628" s="74">
        <v>-1674.9</v>
      </c>
      <c r="X628" s="74">
        <v>-3049.06</v>
      </c>
      <c r="Y628" s="74">
        <v>-1810.1</v>
      </c>
      <c r="Z628" s="74">
        <v>1900.18</v>
      </c>
      <c r="AA628" s="74">
        <v>576.86</v>
      </c>
      <c r="AB628" s="74">
        <v>-1321</v>
      </c>
      <c r="AC628" s="74">
        <v>-2551.98</v>
      </c>
      <c r="AD628" s="74">
        <v>96.77</v>
      </c>
    </row>
    <row r="629" spans="1:30" x14ac:dyDescent="0.2">
      <c r="A629" s="72" t="s">
        <v>56</v>
      </c>
      <c r="B629" s="74">
        <v>-5709.82</v>
      </c>
      <c r="C629" s="74">
        <v>-5769.38</v>
      </c>
      <c r="D629" s="74">
        <v>-5385.82</v>
      </c>
      <c r="E629" s="74">
        <v>-6342.54</v>
      </c>
      <c r="F629" s="74">
        <v>-5872.51</v>
      </c>
      <c r="G629" s="74">
        <v>-4590.74</v>
      </c>
      <c r="H629" s="74">
        <v>858.58</v>
      </c>
      <c r="I629" s="74">
        <v>-393.46</v>
      </c>
      <c r="J629" s="74">
        <v>-7988.85</v>
      </c>
      <c r="K629" s="74">
        <v>-7326.31</v>
      </c>
      <c r="L629" s="74">
        <v>-9599.8799999999992</v>
      </c>
      <c r="M629" s="74">
        <v>-7385.59</v>
      </c>
      <c r="N629" s="74">
        <v>-6370.51</v>
      </c>
      <c r="O629" s="74">
        <v>-5748.01</v>
      </c>
      <c r="P629" s="74">
        <v>-5241.2700000000004</v>
      </c>
      <c r="Q629" s="74">
        <v>-4625.74</v>
      </c>
      <c r="R629" s="74">
        <v>-4070.16</v>
      </c>
      <c r="S629" s="74">
        <v>-5941.97</v>
      </c>
      <c r="T629" s="74">
        <v>-6621.68</v>
      </c>
      <c r="U629" s="74">
        <v>-7451.73</v>
      </c>
      <c r="V629" s="74">
        <v>-10443.870000000001</v>
      </c>
      <c r="W629" s="74">
        <v>-10711.1</v>
      </c>
      <c r="X629" s="74">
        <v>-10852.92</v>
      </c>
      <c r="Y629" s="74">
        <v>-9523.7000000000007</v>
      </c>
      <c r="Z629" s="74">
        <v>-8760.61</v>
      </c>
      <c r="AA629" s="74">
        <v>-5690.05</v>
      </c>
      <c r="AB629" s="74">
        <v>-4426.7</v>
      </c>
      <c r="AC629" s="74">
        <v>-3911.53</v>
      </c>
      <c r="AD629" s="74">
        <v>-4038.54</v>
      </c>
    </row>
    <row r="630" spans="1:30" x14ac:dyDescent="0.2">
      <c r="A630" s="72" t="s">
        <v>57</v>
      </c>
      <c r="B630" s="74">
        <v>79.92</v>
      </c>
      <c r="C630" s="74">
        <v>-215.53</v>
      </c>
      <c r="D630" s="74">
        <v>-565.91999999999996</v>
      </c>
      <c r="E630" s="74">
        <v>-669.87</v>
      </c>
      <c r="F630" s="74">
        <v>-470.22</v>
      </c>
      <c r="G630" s="74">
        <v>-590.26</v>
      </c>
      <c r="H630" s="74">
        <v>-636.37</v>
      </c>
      <c r="I630" s="74">
        <v>-728.36</v>
      </c>
      <c r="J630" s="74">
        <v>-611.29</v>
      </c>
      <c r="K630" s="74">
        <v>-705.29</v>
      </c>
      <c r="L630" s="74">
        <v>-738.54</v>
      </c>
      <c r="M630" s="74">
        <v>-721.77</v>
      </c>
      <c r="N630" s="74">
        <v>-719.62</v>
      </c>
      <c r="O630" s="74">
        <v>-675.66</v>
      </c>
      <c r="P630" s="74">
        <v>-696.69</v>
      </c>
      <c r="Q630" s="74">
        <v>-643.14</v>
      </c>
      <c r="R630" s="74">
        <v>-548.22</v>
      </c>
      <c r="S630" s="74">
        <v>-457.29</v>
      </c>
      <c r="T630" s="74">
        <v>-468.3</v>
      </c>
      <c r="U630" s="74">
        <v>-449.12</v>
      </c>
      <c r="V630" s="74">
        <v>-136.19</v>
      </c>
      <c r="W630" s="74">
        <v>-306.95999999999998</v>
      </c>
      <c r="X630" s="74">
        <v>-397.07</v>
      </c>
      <c r="Y630" s="74">
        <v>-573.86</v>
      </c>
      <c r="Z630" s="74">
        <v>-486.11</v>
      </c>
      <c r="AA630" s="74">
        <v>-434.61</v>
      </c>
      <c r="AB630" s="74">
        <v>-521.61</v>
      </c>
      <c r="AC630" s="74">
        <v>-413.93</v>
      </c>
      <c r="AD630" s="74">
        <v>-224.08</v>
      </c>
    </row>
    <row r="631" spans="1:30" x14ac:dyDescent="0.2">
      <c r="A631" s="72" t="s">
        <v>58</v>
      </c>
      <c r="B631" s="74">
        <v>-2679.49</v>
      </c>
      <c r="C631" s="74">
        <v>-2111.3200000000002</v>
      </c>
      <c r="D631" s="74">
        <v>-2788.6</v>
      </c>
      <c r="E631" s="74">
        <v>-5257.99</v>
      </c>
      <c r="F631" s="74">
        <v>-6081.84</v>
      </c>
      <c r="G631" s="74">
        <v>-5863.93</v>
      </c>
      <c r="H631" s="74">
        <v>-2148.5100000000002</v>
      </c>
      <c r="I631" s="74">
        <v>-2510.0500000000002</v>
      </c>
      <c r="J631" s="74">
        <v>-3741.51</v>
      </c>
      <c r="K631" s="74">
        <v>-1554.29</v>
      </c>
      <c r="L631" s="74">
        <v>-764.15</v>
      </c>
      <c r="M631" s="74">
        <v>-2395.89</v>
      </c>
      <c r="N631" s="74">
        <v>-1808.01</v>
      </c>
      <c r="O631" s="74">
        <v>-4281.1400000000003</v>
      </c>
      <c r="P631" s="74">
        <v>-3334.36</v>
      </c>
      <c r="Q631" s="74">
        <v>-5758.33</v>
      </c>
      <c r="R631" s="74">
        <v>-3504.02</v>
      </c>
      <c r="S631" s="74">
        <v>-3850.07</v>
      </c>
      <c r="T631" s="74">
        <v>-5564.49</v>
      </c>
      <c r="U631" s="74">
        <v>-4050.86</v>
      </c>
      <c r="V631" s="74">
        <v>-4379.79</v>
      </c>
      <c r="W631" s="74">
        <v>-3998.18</v>
      </c>
      <c r="X631" s="74">
        <v>-4761.9799999999996</v>
      </c>
      <c r="Y631" s="74">
        <v>-3754.9</v>
      </c>
      <c r="Z631" s="74">
        <v>-5221.22</v>
      </c>
      <c r="AA631" s="74">
        <v>-5798.17</v>
      </c>
      <c r="AB631" s="74">
        <v>-4581.97</v>
      </c>
      <c r="AC631" s="74">
        <v>-5243.04</v>
      </c>
      <c r="AD631" s="74">
        <v>-4711.3100000000004</v>
      </c>
    </row>
    <row r="632" spans="1:30" x14ac:dyDescent="0.2">
      <c r="A632" s="72" t="s">
        <v>59</v>
      </c>
      <c r="B632" s="74">
        <v>2.96</v>
      </c>
      <c r="C632" s="74">
        <v>4.75</v>
      </c>
      <c r="D632" s="74">
        <v>4.3600000000000003</v>
      </c>
      <c r="E632" s="74">
        <v>3.27</v>
      </c>
      <c r="F632" s="74">
        <v>3.68</v>
      </c>
      <c r="G632" s="74">
        <v>3.07</v>
      </c>
      <c r="H632" s="74">
        <v>3</v>
      </c>
      <c r="I632" s="74">
        <v>2.93</v>
      </c>
      <c r="J632" s="74">
        <v>2.5499999999999998</v>
      </c>
      <c r="K632" s="74">
        <v>1.92</v>
      </c>
      <c r="L632" s="74">
        <v>3.15</v>
      </c>
      <c r="M632" s="74">
        <v>2.11</v>
      </c>
      <c r="N632" s="74">
        <v>1.26</v>
      </c>
      <c r="O632" s="74">
        <v>1.39</v>
      </c>
      <c r="P632" s="74">
        <v>1.54</v>
      </c>
      <c r="Q632" s="74">
        <v>1.71</v>
      </c>
      <c r="R632" s="74">
        <v>1.88</v>
      </c>
      <c r="S632" s="74">
        <v>2.0099999999999998</v>
      </c>
      <c r="T632" s="74">
        <v>2.11</v>
      </c>
      <c r="U632" s="74">
        <v>2.25</v>
      </c>
      <c r="V632" s="74">
        <v>2</v>
      </c>
      <c r="W632" s="74">
        <v>2.23</v>
      </c>
      <c r="X632" s="74">
        <v>2.4700000000000002</v>
      </c>
      <c r="Y632" s="74">
        <v>2.71</v>
      </c>
      <c r="Z632" s="74">
        <v>2.94</v>
      </c>
      <c r="AA632" s="74">
        <v>3.18</v>
      </c>
      <c r="AB632" s="74">
        <v>3.41</v>
      </c>
      <c r="AC632" s="74">
        <v>3.65</v>
      </c>
      <c r="AD632" s="74">
        <v>3.88</v>
      </c>
    </row>
    <row r="633" spans="1:30" x14ac:dyDescent="0.2">
      <c r="A633" s="72" t="s">
        <v>60</v>
      </c>
      <c r="B633" s="74">
        <v>6484.67</v>
      </c>
      <c r="C633" s="74">
        <v>6561.85</v>
      </c>
      <c r="D633" s="74">
        <v>6536.4</v>
      </c>
      <c r="E633" s="74">
        <v>6599.73</v>
      </c>
      <c r="F633" s="74">
        <v>6607.36</v>
      </c>
      <c r="G633" s="74">
        <v>6396.16</v>
      </c>
      <c r="H633" s="74">
        <v>6327.16</v>
      </c>
      <c r="I633" s="74">
        <v>6228.39</v>
      </c>
      <c r="J633" s="74">
        <v>6219.8</v>
      </c>
      <c r="K633" s="74">
        <v>6135.82</v>
      </c>
      <c r="L633" s="74">
        <v>5997.09</v>
      </c>
      <c r="M633" s="74">
        <v>6006.74</v>
      </c>
      <c r="N633" s="74">
        <v>5950.96</v>
      </c>
      <c r="O633" s="74">
        <v>5987.41</v>
      </c>
      <c r="P633" s="74">
        <v>5723.67</v>
      </c>
      <c r="Q633" s="74">
        <v>5531.42</v>
      </c>
      <c r="R633" s="74">
        <v>5422.97</v>
      </c>
      <c r="S633" s="74">
        <v>5350.97</v>
      </c>
      <c r="T633" s="74">
        <v>5141.78</v>
      </c>
      <c r="U633" s="74">
        <v>5266.04</v>
      </c>
      <c r="V633" s="74">
        <v>5169.28</v>
      </c>
      <c r="W633" s="74">
        <v>5145.55</v>
      </c>
      <c r="X633" s="74">
        <v>5053.32</v>
      </c>
      <c r="Y633" s="74">
        <v>5199.54</v>
      </c>
      <c r="Z633" s="74">
        <v>5057.92</v>
      </c>
      <c r="AA633" s="74">
        <v>5001.76</v>
      </c>
      <c r="AB633" s="74">
        <v>4847.4799999999996</v>
      </c>
      <c r="AC633" s="74">
        <v>4950.17</v>
      </c>
      <c r="AD633" s="74">
        <v>4814.92</v>
      </c>
    </row>
    <row r="634" spans="1:30" x14ac:dyDescent="0.2">
      <c r="A634" s="72" t="s">
        <v>61</v>
      </c>
      <c r="B634" s="74">
        <v>-12156.6</v>
      </c>
      <c r="C634" s="74">
        <v>-16859.95</v>
      </c>
      <c r="D634" s="74">
        <v>-11835.2</v>
      </c>
      <c r="E634" s="74">
        <v>-12132.1</v>
      </c>
      <c r="F634" s="74">
        <v>-12003.02</v>
      </c>
      <c r="G634" s="74">
        <v>-13308.25</v>
      </c>
      <c r="H634" s="74">
        <v>-10716.21</v>
      </c>
      <c r="I634" s="74">
        <v>-19224.939999999999</v>
      </c>
      <c r="J634" s="74">
        <v>-17350.07</v>
      </c>
      <c r="K634" s="74">
        <v>-19653.34</v>
      </c>
      <c r="L634" s="74">
        <v>-16550.88</v>
      </c>
      <c r="M634" s="74">
        <v>-19392.62</v>
      </c>
      <c r="N634" s="74">
        <v>-14385.6</v>
      </c>
      <c r="O634" s="74">
        <v>-4992.53</v>
      </c>
      <c r="P634" s="74">
        <v>-9308.73</v>
      </c>
      <c r="Q634" s="74">
        <v>-10778.27</v>
      </c>
      <c r="R634" s="74">
        <v>-5315.18</v>
      </c>
      <c r="S634" s="74">
        <v>-5554.41</v>
      </c>
      <c r="T634" s="74">
        <v>-4315.59</v>
      </c>
      <c r="U634" s="74">
        <v>-4607.33</v>
      </c>
      <c r="V634" s="74">
        <v>-5935.64</v>
      </c>
      <c r="W634" s="74">
        <v>-6163.08</v>
      </c>
      <c r="X634" s="74">
        <v>-5506.26</v>
      </c>
      <c r="Y634" s="74">
        <v>-4554.49</v>
      </c>
      <c r="Z634" s="74">
        <v>-4761.01</v>
      </c>
      <c r="AA634" s="74">
        <v>-4599.1899999999996</v>
      </c>
      <c r="AB634" s="74">
        <v>-4430.71</v>
      </c>
      <c r="AC634" s="74">
        <v>-5011.21</v>
      </c>
      <c r="AD634" s="74">
        <v>-5311.24</v>
      </c>
    </row>
    <row r="635" spans="1:30" x14ac:dyDescent="0.2">
      <c r="A635" s="72" t="s">
        <v>62</v>
      </c>
      <c r="B635" s="74">
        <v>-32992.49</v>
      </c>
      <c r="C635" s="74">
        <v>-25766.959999999999</v>
      </c>
      <c r="D635" s="74">
        <v>-3826</v>
      </c>
      <c r="E635" s="74">
        <v>-8972.99</v>
      </c>
      <c r="F635" s="74">
        <v>-10015.17</v>
      </c>
      <c r="G635" s="74">
        <v>-20433.96</v>
      </c>
      <c r="H635" s="74">
        <v>-38346.9</v>
      </c>
      <c r="I635" s="74">
        <v>-38095.269999999997</v>
      </c>
      <c r="J635" s="74">
        <v>-44061.32</v>
      </c>
      <c r="K635" s="74">
        <v>-40410.980000000003</v>
      </c>
      <c r="L635" s="74">
        <v>-37504.480000000003</v>
      </c>
      <c r="M635" s="74">
        <v>-29217.09</v>
      </c>
      <c r="N635" s="74">
        <v>-38841.31</v>
      </c>
      <c r="O635" s="74">
        <v>-41433.089999999997</v>
      </c>
      <c r="P635" s="74">
        <v>-52562.61</v>
      </c>
      <c r="Q635" s="74">
        <v>-51412.83</v>
      </c>
      <c r="R635" s="74">
        <v>-44753.17</v>
      </c>
      <c r="S635" s="74">
        <v>-38441.99</v>
      </c>
      <c r="T635" s="74">
        <v>-37871.120000000003</v>
      </c>
      <c r="U635" s="74">
        <v>-37440.959999999999</v>
      </c>
      <c r="V635" s="74">
        <v>-34872.769999999997</v>
      </c>
      <c r="W635" s="74">
        <v>-41686.92</v>
      </c>
      <c r="X635" s="74">
        <v>-41435.18</v>
      </c>
      <c r="Y635" s="74">
        <v>-43562.19</v>
      </c>
      <c r="Z635" s="74">
        <v>-35122.03</v>
      </c>
      <c r="AA635" s="74">
        <v>-32579.46</v>
      </c>
      <c r="AB635" s="74">
        <v>-32266.86</v>
      </c>
      <c r="AC635" s="74">
        <v>-37489.760000000002</v>
      </c>
      <c r="AD635" s="74">
        <v>-37156.46</v>
      </c>
    </row>
    <row r="636" spans="1:30" x14ac:dyDescent="0.2">
      <c r="A636" s="72" t="s">
        <v>63</v>
      </c>
      <c r="B636" s="74">
        <v>271.85000000000002</v>
      </c>
      <c r="C636" s="74">
        <v>77.459999999999994</v>
      </c>
      <c r="D636" s="74">
        <v>-3899.41</v>
      </c>
      <c r="E636" s="74">
        <v>-4924.95</v>
      </c>
      <c r="F636" s="74">
        <v>-5808.31</v>
      </c>
      <c r="G636" s="74">
        <v>-5566.04</v>
      </c>
      <c r="H636" s="74">
        <v>-8761.65</v>
      </c>
      <c r="I636" s="74">
        <v>-9510.7000000000007</v>
      </c>
      <c r="J636" s="74">
        <v>-8169.12</v>
      </c>
      <c r="K636" s="74">
        <v>-9081.42</v>
      </c>
      <c r="L636" s="74">
        <v>-6508.79</v>
      </c>
      <c r="M636" s="74">
        <v>-9359.7000000000007</v>
      </c>
      <c r="N636" s="74">
        <v>-8903.8700000000008</v>
      </c>
      <c r="O636" s="74">
        <v>954.56</v>
      </c>
      <c r="P636" s="74">
        <v>-7949.66</v>
      </c>
      <c r="Q636" s="74">
        <v>84.86</v>
      </c>
      <c r="R636" s="74">
        <v>-8998.2199999999993</v>
      </c>
      <c r="S636" s="74">
        <v>-12647.97</v>
      </c>
      <c r="T636" s="74">
        <v>-14037.13</v>
      </c>
      <c r="U636" s="74">
        <v>-14034.7</v>
      </c>
      <c r="V636" s="74">
        <v>-11865.93</v>
      </c>
      <c r="W636" s="74">
        <v>-11591.82</v>
      </c>
      <c r="X636" s="74">
        <v>-9504.91</v>
      </c>
      <c r="Y636" s="74">
        <v>-8764.01</v>
      </c>
      <c r="Z636" s="74">
        <v>-10012.75</v>
      </c>
      <c r="AA636" s="74">
        <v>-9158.84</v>
      </c>
      <c r="AB636" s="74">
        <v>-5496.41</v>
      </c>
      <c r="AC636" s="74">
        <v>8006.44</v>
      </c>
      <c r="AD636" s="74">
        <v>-6713.92</v>
      </c>
    </row>
    <row r="637" spans="1:30" x14ac:dyDescent="0.2">
      <c r="A637" s="72" t="s">
        <v>64</v>
      </c>
      <c r="B637" s="74">
        <v>-20249.669999999998</v>
      </c>
      <c r="C637" s="74">
        <v>-20248.75</v>
      </c>
      <c r="D637" s="74">
        <v>-21280.09</v>
      </c>
      <c r="E637" s="74">
        <v>-22610.71</v>
      </c>
      <c r="F637" s="74">
        <v>-21837.439999999999</v>
      </c>
      <c r="G637" s="74">
        <v>-21392.06</v>
      </c>
      <c r="H637" s="74">
        <v>-20428.62</v>
      </c>
      <c r="I637" s="74">
        <v>-20853.150000000001</v>
      </c>
      <c r="J637" s="74">
        <v>-23028.55</v>
      </c>
      <c r="K637" s="74">
        <v>-22540.76</v>
      </c>
      <c r="L637" s="74">
        <v>-22638.22</v>
      </c>
      <c r="M637" s="74">
        <v>-23557.06</v>
      </c>
      <c r="N637" s="74">
        <v>-21523.06</v>
      </c>
      <c r="O637" s="74">
        <v>-21908.97</v>
      </c>
      <c r="P637" s="74">
        <v>-21648.29</v>
      </c>
      <c r="Q637" s="74">
        <v>-22722.28</v>
      </c>
      <c r="R637" s="74">
        <v>-22276.81</v>
      </c>
      <c r="S637" s="74">
        <v>-21515.13</v>
      </c>
      <c r="T637" s="74">
        <v>-21929.8</v>
      </c>
      <c r="U637" s="74">
        <v>-21906.33</v>
      </c>
      <c r="V637" s="74">
        <v>-22561.05</v>
      </c>
      <c r="W637" s="74">
        <v>-21322.15</v>
      </c>
      <c r="X637" s="74">
        <v>-22672.71</v>
      </c>
      <c r="Y637" s="74">
        <v>-23161.32</v>
      </c>
      <c r="Z637" s="74">
        <v>-24179.9</v>
      </c>
      <c r="AA637" s="74">
        <v>-23774.73</v>
      </c>
      <c r="AB637" s="74">
        <v>-24948.799999999999</v>
      </c>
      <c r="AC637" s="74">
        <v>-23525.34</v>
      </c>
      <c r="AD637" s="74">
        <v>-26292.9</v>
      </c>
    </row>
    <row r="638" spans="1:30" x14ac:dyDescent="0.2">
      <c r="A638" s="72" t="s">
        <v>65</v>
      </c>
      <c r="B638" s="74">
        <v>-4419.25</v>
      </c>
      <c r="C638" s="74">
        <v>-2987.61</v>
      </c>
      <c r="D638" s="74">
        <v>-2950.35</v>
      </c>
      <c r="E638" s="74">
        <v>-2911.96</v>
      </c>
      <c r="F638" s="74">
        <v>-3072.02</v>
      </c>
      <c r="G638" s="74">
        <v>-3137.93</v>
      </c>
      <c r="H638" s="74">
        <v>-3919.73</v>
      </c>
      <c r="I638" s="74">
        <v>-3895.28</v>
      </c>
      <c r="J638" s="74">
        <v>-4011.58</v>
      </c>
      <c r="K638" s="74">
        <v>-4033.86</v>
      </c>
      <c r="L638" s="74">
        <v>-4115.22</v>
      </c>
      <c r="M638" s="74">
        <v>-5152.95</v>
      </c>
      <c r="N638" s="74">
        <v>-5260.06</v>
      </c>
      <c r="O638" s="74">
        <v>-6969.7</v>
      </c>
      <c r="P638" s="74">
        <v>-7133.36</v>
      </c>
      <c r="Q638" s="74">
        <v>-7172.56</v>
      </c>
      <c r="R638" s="74">
        <v>-7165.93</v>
      </c>
      <c r="S638" s="74">
        <v>-7454.79</v>
      </c>
      <c r="T638" s="74">
        <v>-6294.81</v>
      </c>
      <c r="U638" s="74">
        <v>-6233.6</v>
      </c>
      <c r="V638" s="74">
        <v>-6170.33</v>
      </c>
      <c r="W638" s="74">
        <v>-6086.16</v>
      </c>
      <c r="X638" s="74">
        <v>-6022.7</v>
      </c>
      <c r="Y638" s="74">
        <v>-7366.85</v>
      </c>
      <c r="Z638" s="74">
        <v>-0.51</v>
      </c>
      <c r="AA638" s="74">
        <v>-44.73</v>
      </c>
      <c r="AB638" s="74">
        <v>107.39</v>
      </c>
      <c r="AC638" s="74">
        <v>-208.13</v>
      </c>
      <c r="AD638" s="74">
        <v>213.28</v>
      </c>
    </row>
    <row r="639" spans="1:30" x14ac:dyDescent="0.2">
      <c r="A639" s="72" t="s">
        <v>66</v>
      </c>
      <c r="B639" s="74">
        <v>-9782.67</v>
      </c>
      <c r="C639" s="74">
        <v>-10489.65</v>
      </c>
      <c r="D639" s="74">
        <v>-11050.3</v>
      </c>
      <c r="E639" s="74">
        <v>-10882.18</v>
      </c>
      <c r="F639" s="74">
        <v>-10361.030000000001</v>
      </c>
      <c r="G639" s="74">
        <v>-9861.76</v>
      </c>
      <c r="H639" s="74">
        <v>-9803.7900000000009</v>
      </c>
      <c r="I639" s="74">
        <v>-9646.7000000000007</v>
      </c>
      <c r="J639" s="74">
        <v>-10661.45</v>
      </c>
      <c r="K639" s="74">
        <v>-9990.0400000000009</v>
      </c>
      <c r="L639" s="74">
        <v>-9939.84</v>
      </c>
      <c r="M639" s="74">
        <v>-9223.06</v>
      </c>
      <c r="N639" s="74">
        <v>-9731.52</v>
      </c>
      <c r="O639" s="74">
        <v>-9272.8799999999992</v>
      </c>
      <c r="P639" s="74">
        <v>-9284.34</v>
      </c>
      <c r="Q639" s="74">
        <v>-5781.06</v>
      </c>
      <c r="R639" s="74">
        <v>-8623.1200000000008</v>
      </c>
      <c r="S639" s="74">
        <v>-8218.7999999999993</v>
      </c>
      <c r="T639" s="74">
        <v>-7193.52</v>
      </c>
      <c r="U639" s="74">
        <v>-6974.38</v>
      </c>
      <c r="V639" s="74">
        <v>-6195.88</v>
      </c>
      <c r="W639" s="74">
        <v>-6514.62</v>
      </c>
      <c r="X639" s="74">
        <v>-7511.54</v>
      </c>
      <c r="Y639" s="74">
        <v>-8138.46</v>
      </c>
      <c r="Z639" s="74">
        <v>-6173.29</v>
      </c>
      <c r="AA639" s="74">
        <v>-6677.42</v>
      </c>
      <c r="AB639" s="74">
        <v>-6745.55</v>
      </c>
      <c r="AC639" s="74">
        <v>-6642.32</v>
      </c>
      <c r="AD639" s="74">
        <v>-5728.48</v>
      </c>
    </row>
    <row r="640" spans="1:30" x14ac:dyDescent="0.2">
      <c r="A640" s="72" t="s">
        <v>67</v>
      </c>
      <c r="B640" s="74">
        <v>-18430.560000000001</v>
      </c>
      <c r="C640" s="74">
        <v>-30825.54</v>
      </c>
      <c r="D640" s="74">
        <v>-24705.52</v>
      </c>
      <c r="E640" s="74">
        <v>-24837.54</v>
      </c>
      <c r="F640" s="74">
        <v>-18165.560000000001</v>
      </c>
      <c r="G640" s="74">
        <v>-17648.28</v>
      </c>
      <c r="H640" s="74">
        <v>-24951.55</v>
      </c>
      <c r="I640" s="74">
        <v>-20875.22</v>
      </c>
      <c r="J640" s="74">
        <v>-19100.919999999998</v>
      </c>
      <c r="K640" s="74">
        <v>-21362.22</v>
      </c>
      <c r="L640" s="74">
        <v>-22394.71</v>
      </c>
      <c r="M640" s="74">
        <v>-24247.14</v>
      </c>
      <c r="N640" s="74">
        <v>-25283.39</v>
      </c>
      <c r="O640" s="74">
        <v>-25741.09</v>
      </c>
      <c r="P640" s="74">
        <v>-26873.31</v>
      </c>
      <c r="Q640" s="74">
        <v>-27768.91</v>
      </c>
      <c r="R640" s="74">
        <v>-33850.089999999997</v>
      </c>
      <c r="S640" s="74">
        <v>-25833.68</v>
      </c>
      <c r="T640" s="74">
        <v>-24508.6</v>
      </c>
      <c r="U640" s="74">
        <v>-37005.64</v>
      </c>
      <c r="V640" s="74">
        <v>-25546.99</v>
      </c>
      <c r="W640" s="74">
        <v>-25752.17</v>
      </c>
      <c r="X640" s="74">
        <v>-28414.94</v>
      </c>
      <c r="Y640" s="74">
        <v>-21961.35</v>
      </c>
      <c r="Z640" s="74">
        <v>-24214.36</v>
      </c>
      <c r="AA640" s="74">
        <v>-21689.69</v>
      </c>
      <c r="AB640" s="74">
        <v>-19529.57</v>
      </c>
      <c r="AC640" s="74">
        <v>-19968.82</v>
      </c>
      <c r="AD640" s="74">
        <v>-13057.36</v>
      </c>
    </row>
    <row r="641" spans="1:30" x14ac:dyDescent="0.2">
      <c r="A641" s="72" t="s">
        <v>68</v>
      </c>
      <c r="B641" s="74">
        <v>-36235.89</v>
      </c>
      <c r="C641" s="74">
        <v>-35332.089999999997</v>
      </c>
      <c r="D641" s="74">
        <v>-35172.11</v>
      </c>
      <c r="E641" s="74">
        <v>-31094.57</v>
      </c>
      <c r="F641" s="74">
        <v>-33393.300000000003</v>
      </c>
      <c r="G641" s="74">
        <v>-36273.49</v>
      </c>
      <c r="H641" s="74">
        <v>-38676.660000000003</v>
      </c>
      <c r="I641" s="74">
        <v>-39378.31</v>
      </c>
      <c r="J641" s="74">
        <v>-39979.64</v>
      </c>
      <c r="K641" s="74">
        <v>-39324.06</v>
      </c>
      <c r="L641" s="74">
        <v>-41506.639999999999</v>
      </c>
      <c r="M641" s="74">
        <v>-42707.66</v>
      </c>
      <c r="N641" s="74">
        <v>-42296.06</v>
      </c>
      <c r="O641" s="74">
        <v>-39843.370000000003</v>
      </c>
      <c r="P641" s="74">
        <v>-33642.1</v>
      </c>
      <c r="Q641" s="74">
        <v>-33915.919999999998</v>
      </c>
      <c r="R641" s="74">
        <v>-44070.73</v>
      </c>
      <c r="S641" s="74">
        <v>-42231.79</v>
      </c>
      <c r="T641" s="74">
        <v>-43149.36</v>
      </c>
      <c r="U641" s="74">
        <v>-43506.3</v>
      </c>
      <c r="V641" s="74">
        <v>-46816.69</v>
      </c>
      <c r="W641" s="74">
        <v>-45486.47</v>
      </c>
      <c r="X641" s="74">
        <v>-46039.53</v>
      </c>
      <c r="Y641" s="74">
        <v>-44106.1</v>
      </c>
      <c r="Z641" s="74">
        <v>-42667.25</v>
      </c>
      <c r="AA641" s="74">
        <v>-43645.23</v>
      </c>
      <c r="AB641" s="74">
        <v>-46472.47</v>
      </c>
      <c r="AC641" s="74">
        <v>-44748.63</v>
      </c>
      <c r="AD641" s="74">
        <v>-43740.480000000003</v>
      </c>
    </row>
    <row r="642" spans="1:30" x14ac:dyDescent="0.2">
      <c r="A642" s="72" t="s">
        <v>69</v>
      </c>
      <c r="B642" s="74">
        <v>-2401.5700000000002</v>
      </c>
      <c r="C642" s="74">
        <v>-2948.5</v>
      </c>
      <c r="D642" s="74">
        <v>-3690.86</v>
      </c>
      <c r="E642" s="74">
        <v>-4181.7299999999996</v>
      </c>
      <c r="F642" s="74">
        <v>-4445.4799999999996</v>
      </c>
      <c r="G642" s="74">
        <v>-4522.25</v>
      </c>
      <c r="H642" s="74">
        <v>-5288.03</v>
      </c>
      <c r="I642" s="74">
        <v>-5819.59</v>
      </c>
      <c r="J642" s="74">
        <v>-6454.15</v>
      </c>
      <c r="K642" s="74">
        <v>-5997.39</v>
      </c>
      <c r="L642" s="74">
        <v>-6264.34</v>
      </c>
      <c r="M642" s="74">
        <v>-6893.77</v>
      </c>
      <c r="N642" s="74">
        <v>-7753.01</v>
      </c>
      <c r="O642" s="74">
        <v>-8031.83</v>
      </c>
      <c r="P642" s="74">
        <v>-8743.1299999999992</v>
      </c>
      <c r="Q642" s="74">
        <v>-9093.14</v>
      </c>
      <c r="R642" s="74">
        <v>-9629.4599999999991</v>
      </c>
      <c r="S642" s="74">
        <v>-10098.5</v>
      </c>
      <c r="T642" s="74">
        <v>-10586.32</v>
      </c>
      <c r="U642" s="74">
        <v>-10583.31</v>
      </c>
      <c r="V642" s="74">
        <v>-10876.82</v>
      </c>
      <c r="W642" s="74">
        <v>-11381.56</v>
      </c>
      <c r="X642" s="74">
        <v>-11194.35</v>
      </c>
      <c r="Y642" s="74">
        <v>-11298.9</v>
      </c>
      <c r="Z642" s="74">
        <v>-11209.03</v>
      </c>
      <c r="AA642" s="74">
        <v>-11442.74</v>
      </c>
      <c r="AB642" s="74">
        <v>-11335.52</v>
      </c>
      <c r="AC642" s="74">
        <v>-11534.54</v>
      </c>
      <c r="AD642" s="74">
        <v>-11699.94</v>
      </c>
    </row>
    <row r="644" spans="1:30" x14ac:dyDescent="0.2">
      <c r="A644" s="72" t="s">
        <v>70</v>
      </c>
    </row>
    <row r="645" spans="1:30" x14ac:dyDescent="0.2">
      <c r="A645" s="72" t="s">
        <v>71</v>
      </c>
      <c r="B645" s="74" t="s">
        <v>72</v>
      </c>
    </row>
    <row r="647" spans="1:30" x14ac:dyDescent="0.2">
      <c r="A647" s="72" t="s">
        <v>5</v>
      </c>
      <c r="B647" s="74" t="s">
        <v>6</v>
      </c>
    </row>
    <row r="648" spans="1:30" x14ac:dyDescent="0.2">
      <c r="A648" s="72" t="s">
        <v>7</v>
      </c>
      <c r="B648" s="74" t="s">
        <v>81</v>
      </c>
    </row>
    <row r="649" spans="1:30" x14ac:dyDescent="0.2">
      <c r="A649" s="72" t="s">
        <v>9</v>
      </c>
      <c r="B649" s="74" t="s">
        <v>79</v>
      </c>
    </row>
    <row r="651" spans="1:30" x14ac:dyDescent="0.2">
      <c r="A651" s="72" t="s">
        <v>11</v>
      </c>
      <c r="B651" s="74" t="s">
        <v>12</v>
      </c>
      <c r="C651" s="74" t="s">
        <v>13</v>
      </c>
      <c r="D651" s="74" t="s">
        <v>14</v>
      </c>
      <c r="E651" s="74" t="s">
        <v>15</v>
      </c>
      <c r="F651" s="74" t="s">
        <v>16</v>
      </c>
      <c r="G651" s="74" t="s">
        <v>17</v>
      </c>
      <c r="H651" s="74" t="s">
        <v>18</v>
      </c>
      <c r="I651" s="74" t="s">
        <v>19</v>
      </c>
      <c r="J651" s="74" t="s">
        <v>20</v>
      </c>
      <c r="K651" s="74" t="s">
        <v>21</v>
      </c>
      <c r="L651" s="74" t="s">
        <v>22</v>
      </c>
      <c r="M651" s="74" t="s">
        <v>23</v>
      </c>
      <c r="N651" s="74" t="s">
        <v>24</v>
      </c>
      <c r="O651" s="74" t="s">
        <v>25</v>
      </c>
      <c r="P651" s="74" t="s">
        <v>26</v>
      </c>
      <c r="Q651" s="74" t="s">
        <v>27</v>
      </c>
      <c r="R651" s="74" t="s">
        <v>28</v>
      </c>
      <c r="S651" s="74" t="s">
        <v>29</v>
      </c>
      <c r="T651" s="74" t="s">
        <v>30</v>
      </c>
      <c r="U651" s="74" t="s">
        <v>31</v>
      </c>
      <c r="V651" s="74" t="s">
        <v>32</v>
      </c>
      <c r="W651" s="74" t="s">
        <v>33</v>
      </c>
      <c r="X651" s="74" t="s">
        <v>34</v>
      </c>
      <c r="Y651" s="74" t="s">
        <v>35</v>
      </c>
      <c r="Z651" s="74" t="s">
        <v>36</v>
      </c>
      <c r="AA651" s="74" t="s">
        <v>37</v>
      </c>
      <c r="AB651" s="74" t="s">
        <v>38</v>
      </c>
      <c r="AC651" s="74" t="s">
        <v>39</v>
      </c>
      <c r="AD651" s="74" t="s">
        <v>40</v>
      </c>
    </row>
    <row r="652" spans="1:30" x14ac:dyDescent="0.2">
      <c r="A652" s="72" t="s">
        <v>41</v>
      </c>
      <c r="B652" s="74">
        <v>5138.2</v>
      </c>
      <c r="C652" s="74">
        <v>5101.05</v>
      </c>
      <c r="D652" s="74">
        <v>5154.58</v>
      </c>
      <c r="E652" s="74">
        <v>5037.18</v>
      </c>
      <c r="F652" s="74">
        <v>4769.3500000000004</v>
      </c>
      <c r="G652" s="74">
        <v>4594.3900000000003</v>
      </c>
      <c r="H652" s="74">
        <v>4480.66</v>
      </c>
      <c r="I652" s="74">
        <v>3884.31</v>
      </c>
      <c r="J652" s="74">
        <v>3734.99</v>
      </c>
      <c r="K652" s="74">
        <v>3449.56</v>
      </c>
      <c r="L652" s="74">
        <v>3409.61</v>
      </c>
      <c r="M652" s="74">
        <v>3453.66</v>
      </c>
      <c r="N652" s="74">
        <v>3708.83</v>
      </c>
      <c r="O652" s="74">
        <v>4026.81</v>
      </c>
      <c r="P652" s="74">
        <v>3716.77</v>
      </c>
      <c r="Q652" s="74">
        <v>3837.85</v>
      </c>
      <c r="R652" s="74">
        <v>3789.09</v>
      </c>
      <c r="S652" s="74">
        <v>3795.9</v>
      </c>
      <c r="T652" s="74">
        <v>3737.81</v>
      </c>
      <c r="U652" s="74">
        <v>3611.16</v>
      </c>
      <c r="V652" s="74">
        <v>3671.56</v>
      </c>
      <c r="W652" s="74">
        <v>3486.87</v>
      </c>
      <c r="X652" s="74">
        <v>3516.4</v>
      </c>
      <c r="Y652" s="74">
        <v>3372.98</v>
      </c>
      <c r="Z652" s="74">
        <v>3394.13</v>
      </c>
      <c r="AA652" s="74">
        <v>3087.73</v>
      </c>
      <c r="AB652" s="74">
        <v>3160.84</v>
      </c>
      <c r="AC652" s="74">
        <v>3344.34</v>
      </c>
      <c r="AD652" s="74">
        <v>3107.64</v>
      </c>
    </row>
    <row r="653" spans="1:30" x14ac:dyDescent="0.2">
      <c r="A653" s="72" t="s">
        <v>42</v>
      </c>
      <c r="B653" s="74">
        <v>299.5</v>
      </c>
      <c r="C653" s="74">
        <v>301.19</v>
      </c>
      <c r="D653" s="74">
        <v>312.57</v>
      </c>
      <c r="E653" s="74">
        <v>316.49</v>
      </c>
      <c r="F653" s="74">
        <v>191.19</v>
      </c>
      <c r="G653" s="74">
        <v>171.5</v>
      </c>
      <c r="H653" s="74">
        <v>173.03</v>
      </c>
      <c r="I653" s="74">
        <v>177.95</v>
      </c>
      <c r="J653" s="74">
        <v>151.88999999999999</v>
      </c>
      <c r="K653" s="74">
        <v>155.56</v>
      </c>
      <c r="L653" s="74">
        <v>203.95</v>
      </c>
      <c r="M653" s="74">
        <v>209.52</v>
      </c>
      <c r="N653" s="74">
        <v>416.83</v>
      </c>
      <c r="O653" s="74">
        <v>452.08</v>
      </c>
      <c r="P653" s="74">
        <v>501.01</v>
      </c>
      <c r="Q653" s="74">
        <v>544.73</v>
      </c>
      <c r="R653" s="74">
        <v>608.26</v>
      </c>
      <c r="S653" s="74">
        <v>735.01</v>
      </c>
      <c r="T653" s="74">
        <v>697.55</v>
      </c>
      <c r="U653" s="74">
        <v>599.86</v>
      </c>
      <c r="V653" s="74">
        <v>681.52</v>
      </c>
      <c r="W653" s="74">
        <v>528.08000000000004</v>
      </c>
      <c r="X653" s="74">
        <v>517.58000000000004</v>
      </c>
      <c r="Y653" s="74">
        <v>310.07</v>
      </c>
      <c r="Z653" s="74">
        <v>220.3</v>
      </c>
      <c r="AA653" s="74">
        <v>291.63</v>
      </c>
      <c r="AB653" s="74">
        <v>248.1</v>
      </c>
      <c r="AC653" s="74">
        <v>292.82</v>
      </c>
      <c r="AD653" s="74">
        <v>284.24</v>
      </c>
    </row>
    <row r="654" spans="1:30" x14ac:dyDescent="0.2">
      <c r="A654" s="72" t="s">
        <v>43</v>
      </c>
      <c r="B654" s="74">
        <v>19.829999999999998</v>
      </c>
      <c r="C654" s="74">
        <v>20.18</v>
      </c>
      <c r="D654" s="74">
        <v>18.86</v>
      </c>
      <c r="E654" s="74">
        <v>20.34</v>
      </c>
      <c r="F654" s="74">
        <v>20.68</v>
      </c>
      <c r="G654" s="74">
        <v>20.91</v>
      </c>
      <c r="H654" s="74">
        <v>20.6</v>
      </c>
      <c r="I654" s="74">
        <v>20.77</v>
      </c>
      <c r="J654" s="74">
        <v>34.880000000000003</v>
      </c>
      <c r="K654" s="74">
        <v>28.33</v>
      </c>
      <c r="L654" s="74">
        <v>62.58</v>
      </c>
      <c r="M654" s="74">
        <v>39.71</v>
      </c>
      <c r="N654" s="74">
        <v>38.75</v>
      </c>
      <c r="O654" s="74">
        <v>43.79</v>
      </c>
      <c r="P654" s="74">
        <v>69.66</v>
      </c>
      <c r="Q654" s="74">
        <v>54.83</v>
      </c>
      <c r="R654" s="74">
        <v>51.57</v>
      </c>
      <c r="S654" s="74">
        <v>34.22</v>
      </c>
      <c r="T654" s="74">
        <v>42.39</v>
      </c>
      <c r="U654" s="74">
        <v>33.28</v>
      </c>
      <c r="V654" s="74">
        <v>13.45</v>
      </c>
      <c r="W654" s="74">
        <v>9.7100000000000009</v>
      </c>
      <c r="X654" s="74">
        <v>20.09</v>
      </c>
      <c r="Y654" s="74">
        <v>38.9</v>
      </c>
      <c r="Z654" s="74">
        <v>11.26</v>
      </c>
      <c r="AA654" s="74">
        <v>10.1</v>
      </c>
      <c r="AB654" s="74">
        <v>12.27</v>
      </c>
      <c r="AC654" s="74">
        <v>14.72</v>
      </c>
      <c r="AD654" s="74">
        <v>6.77</v>
      </c>
    </row>
    <row r="655" spans="1:30" x14ac:dyDescent="0.2">
      <c r="A655" s="72" t="s">
        <v>44</v>
      </c>
      <c r="B655" s="74">
        <v>20.83</v>
      </c>
      <c r="C655" s="74">
        <v>24.94</v>
      </c>
      <c r="D655" s="74">
        <v>29.27</v>
      </c>
      <c r="E655" s="74">
        <v>39.97</v>
      </c>
      <c r="F655" s="74">
        <v>56.67</v>
      </c>
      <c r="G655" s="74">
        <v>63.63</v>
      </c>
      <c r="H655" s="74">
        <v>63.96</v>
      </c>
      <c r="I655" s="74">
        <v>67.040000000000006</v>
      </c>
      <c r="J655" s="74">
        <v>67.36</v>
      </c>
      <c r="K655" s="74">
        <v>68.81</v>
      </c>
      <c r="L655" s="74">
        <v>56.73</v>
      </c>
      <c r="M655" s="74">
        <v>77.52</v>
      </c>
      <c r="N655" s="74">
        <v>111.64</v>
      </c>
      <c r="O655" s="74">
        <v>172.87</v>
      </c>
      <c r="P655" s="74">
        <v>162.41999999999999</v>
      </c>
      <c r="Q655" s="74">
        <v>121.67</v>
      </c>
      <c r="R655" s="74">
        <v>153.29</v>
      </c>
      <c r="S655" s="74">
        <v>108.27</v>
      </c>
      <c r="T655" s="74">
        <v>112.96</v>
      </c>
      <c r="U655" s="74">
        <v>101.52</v>
      </c>
      <c r="V655" s="74">
        <v>124.77</v>
      </c>
      <c r="W655" s="74">
        <v>113.26</v>
      </c>
      <c r="X655" s="74">
        <v>112.7</v>
      </c>
      <c r="Y655" s="74">
        <v>117.07</v>
      </c>
      <c r="Z655" s="74">
        <v>118.56</v>
      </c>
      <c r="AA655" s="74">
        <v>119.19</v>
      </c>
      <c r="AB655" s="74">
        <v>119.35</v>
      </c>
      <c r="AC655" s="74">
        <v>133.38999999999999</v>
      </c>
      <c r="AD655" s="74">
        <v>138.24</v>
      </c>
    </row>
    <row r="656" spans="1:30" x14ac:dyDescent="0.2">
      <c r="A656" s="72" t="s">
        <v>45</v>
      </c>
      <c r="B656" s="74">
        <v>20.309999999999999</v>
      </c>
      <c r="C656" s="74">
        <v>20.81</v>
      </c>
      <c r="D656" s="74">
        <v>22.14</v>
      </c>
      <c r="E656" s="74">
        <v>20.37</v>
      </c>
      <c r="F656" s="74">
        <v>20.36</v>
      </c>
      <c r="G656" s="74">
        <v>22.61</v>
      </c>
      <c r="H656" s="74">
        <v>22.86</v>
      </c>
      <c r="I656" s="74">
        <v>21.55</v>
      </c>
      <c r="J656" s="74">
        <v>20</v>
      </c>
      <c r="K656" s="74">
        <v>21</v>
      </c>
      <c r="L656" s="74">
        <v>20.73</v>
      </c>
      <c r="M656" s="74">
        <v>20.5</v>
      </c>
      <c r="N656" s="74">
        <v>20.04</v>
      </c>
      <c r="O656" s="74">
        <v>21.78</v>
      </c>
      <c r="P656" s="74">
        <v>19.61</v>
      </c>
      <c r="Q656" s="74">
        <v>20.22</v>
      </c>
      <c r="R656" s="74">
        <v>20.64</v>
      </c>
      <c r="S656" s="74">
        <v>21.29</v>
      </c>
      <c r="T656" s="74">
        <v>20.49</v>
      </c>
      <c r="U656" s="74">
        <v>19.84</v>
      </c>
      <c r="V656" s="74">
        <v>17.440000000000001</v>
      </c>
      <c r="W656" s="74">
        <v>17.059999999999999</v>
      </c>
      <c r="X656" s="74">
        <v>15.5</v>
      </c>
      <c r="Y656" s="74">
        <v>16.05</v>
      </c>
      <c r="Z656" s="74">
        <v>14.37</v>
      </c>
      <c r="AA656" s="74">
        <v>15.06</v>
      </c>
      <c r="AB656" s="74">
        <v>17.12</v>
      </c>
      <c r="AC656" s="74">
        <v>15.7</v>
      </c>
      <c r="AD656" s="74">
        <v>18.04</v>
      </c>
    </row>
    <row r="657" spans="1:30" x14ac:dyDescent="0.2">
      <c r="A657" s="72" t="s">
        <v>46</v>
      </c>
      <c r="B657" s="74" t="s">
        <v>71</v>
      </c>
      <c r="C657" s="74" t="s">
        <v>71</v>
      </c>
      <c r="D657" s="74" t="s">
        <v>71</v>
      </c>
      <c r="E657" s="74" t="s">
        <v>71</v>
      </c>
      <c r="F657" s="74" t="s">
        <v>71</v>
      </c>
      <c r="G657" s="74" t="s">
        <v>71</v>
      </c>
      <c r="H657" s="74" t="s">
        <v>71</v>
      </c>
      <c r="I657" s="74" t="s">
        <v>71</v>
      </c>
      <c r="J657" s="74" t="s">
        <v>71</v>
      </c>
      <c r="K657" s="74" t="s">
        <v>71</v>
      </c>
      <c r="L657" s="74" t="s">
        <v>71</v>
      </c>
      <c r="M657" s="74" t="s">
        <v>71</v>
      </c>
      <c r="N657" s="74" t="s">
        <v>71</v>
      </c>
      <c r="O657" s="74" t="s">
        <v>71</v>
      </c>
      <c r="P657" s="74" t="s">
        <v>71</v>
      </c>
      <c r="Q657" s="74" t="s">
        <v>71</v>
      </c>
      <c r="R657" s="74" t="s">
        <v>71</v>
      </c>
      <c r="S657" s="74" t="s">
        <v>71</v>
      </c>
      <c r="T657" s="74" t="s">
        <v>71</v>
      </c>
      <c r="U657" s="74" t="s">
        <v>71</v>
      </c>
      <c r="V657" s="74" t="s">
        <v>71</v>
      </c>
      <c r="W657" s="74" t="s">
        <v>71</v>
      </c>
      <c r="X657" s="74" t="s">
        <v>71</v>
      </c>
      <c r="Y657" s="74" t="s">
        <v>71</v>
      </c>
      <c r="Z657" s="74" t="s">
        <v>71</v>
      </c>
      <c r="AA657" s="74" t="s">
        <v>71</v>
      </c>
      <c r="AB657" s="74" t="s">
        <v>71</v>
      </c>
      <c r="AC657" s="74" t="s">
        <v>71</v>
      </c>
      <c r="AD657" s="74" t="s">
        <v>71</v>
      </c>
    </row>
    <row r="658" spans="1:30" x14ac:dyDescent="0.2">
      <c r="A658" s="72" t="s">
        <v>47</v>
      </c>
      <c r="B658" s="74">
        <v>2.25</v>
      </c>
      <c r="C658" s="74">
        <v>2.25</v>
      </c>
      <c r="D658" s="74">
        <v>2.4500000000000002</v>
      </c>
      <c r="E658" s="74">
        <v>2.21</v>
      </c>
      <c r="F658" s="74">
        <v>2.6</v>
      </c>
      <c r="G658" s="74">
        <v>2.99</v>
      </c>
      <c r="H658" s="74">
        <v>2.46</v>
      </c>
      <c r="I658" s="74">
        <v>2.58</v>
      </c>
      <c r="J658" s="74">
        <v>2.65</v>
      </c>
      <c r="K658" s="74">
        <v>2.81</v>
      </c>
      <c r="L658" s="74">
        <v>2.82</v>
      </c>
      <c r="M658" s="74">
        <v>2.21</v>
      </c>
      <c r="N658" s="74">
        <v>2.38</v>
      </c>
      <c r="O658" s="74">
        <v>2.64</v>
      </c>
      <c r="P658" s="74">
        <v>1.39</v>
      </c>
      <c r="Q658" s="74">
        <v>1.46</v>
      </c>
      <c r="R658" s="74">
        <v>0.69</v>
      </c>
      <c r="S658" s="74">
        <v>0.66</v>
      </c>
      <c r="T658" s="74">
        <v>1.1000000000000001</v>
      </c>
      <c r="U658" s="74">
        <v>0.94</v>
      </c>
      <c r="V658" s="74">
        <v>0.84</v>
      </c>
      <c r="W658" s="74">
        <v>0.8</v>
      </c>
      <c r="X658" s="74">
        <v>0.86</v>
      </c>
      <c r="Y658" s="74">
        <v>1.04</v>
      </c>
      <c r="Z658" s="74">
        <v>0.97</v>
      </c>
      <c r="AA658" s="74">
        <v>0.99</v>
      </c>
      <c r="AB658" s="74">
        <v>1.0900000000000001</v>
      </c>
      <c r="AC658" s="74">
        <v>1.02</v>
      </c>
      <c r="AD658" s="74">
        <v>1.08</v>
      </c>
    </row>
    <row r="659" spans="1:30" x14ac:dyDescent="0.2">
      <c r="A659" s="72" t="s">
        <v>48</v>
      </c>
      <c r="B659" s="74">
        <v>95.59</v>
      </c>
      <c r="C659" s="74">
        <v>95.7</v>
      </c>
      <c r="D659" s="74">
        <v>96.41</v>
      </c>
      <c r="E659" s="74">
        <v>97.15</v>
      </c>
      <c r="F659" s="74">
        <v>97.74</v>
      </c>
      <c r="G659" s="74">
        <v>98.16</v>
      </c>
      <c r="H659" s="74">
        <v>98.19</v>
      </c>
      <c r="I659" s="74">
        <v>82.53</v>
      </c>
      <c r="J659" s="74">
        <v>64.739999999999995</v>
      </c>
      <c r="K659" s="74">
        <v>71.989999999999995</v>
      </c>
      <c r="L659" s="74">
        <v>76.75</v>
      </c>
      <c r="M659" s="74">
        <v>85.3</v>
      </c>
      <c r="N659" s="74">
        <v>108.26</v>
      </c>
      <c r="O659" s="74">
        <v>153.18</v>
      </c>
      <c r="P659" s="74">
        <v>143.63999999999999</v>
      </c>
      <c r="Q659" s="74">
        <v>128.5</v>
      </c>
      <c r="R659" s="74">
        <v>126.04</v>
      </c>
      <c r="S659" s="74">
        <v>83.07</v>
      </c>
      <c r="T659" s="74">
        <v>68.010000000000005</v>
      </c>
      <c r="U659" s="74">
        <v>69.48</v>
      </c>
      <c r="V659" s="74">
        <v>61.02</v>
      </c>
      <c r="W659" s="74">
        <v>43.82</v>
      </c>
      <c r="X659" s="74">
        <v>47.6</v>
      </c>
      <c r="Y659" s="74">
        <v>44.56</v>
      </c>
      <c r="Z659" s="74">
        <v>41.12</v>
      </c>
      <c r="AA659" s="74">
        <v>41.85</v>
      </c>
      <c r="AB659" s="74">
        <v>24.65</v>
      </c>
      <c r="AC659" s="74">
        <v>27.04</v>
      </c>
      <c r="AD659" s="74">
        <v>23.48</v>
      </c>
    </row>
    <row r="660" spans="1:30" x14ac:dyDescent="0.2">
      <c r="A660" s="72" t="s">
        <v>49</v>
      </c>
      <c r="B660" s="74">
        <v>0.22</v>
      </c>
      <c r="C660" s="74">
        <v>0.22</v>
      </c>
      <c r="D660" s="74">
        <v>0.22</v>
      </c>
      <c r="E660" s="74">
        <v>0.22</v>
      </c>
      <c r="F660" s="74">
        <v>0.22</v>
      </c>
      <c r="G660" s="74">
        <v>0.22</v>
      </c>
      <c r="H660" s="74">
        <v>0.22</v>
      </c>
      <c r="I660" s="74">
        <v>0.22</v>
      </c>
      <c r="J660" s="74">
        <v>0.22</v>
      </c>
      <c r="K660" s="74">
        <v>0.22</v>
      </c>
      <c r="L660" s="74">
        <v>0.22</v>
      </c>
      <c r="M660" s="74">
        <v>0.22</v>
      </c>
      <c r="N660" s="74">
        <v>0.48</v>
      </c>
      <c r="O660" s="74">
        <v>0.85</v>
      </c>
      <c r="P660" s="74">
        <v>1.05</v>
      </c>
      <c r="Q660" s="74">
        <v>1.98</v>
      </c>
      <c r="R660" s="74">
        <v>2.41</v>
      </c>
      <c r="S660" s="74">
        <v>3.17</v>
      </c>
      <c r="T660" s="74">
        <v>3.68</v>
      </c>
      <c r="U660" s="74">
        <v>12.43</v>
      </c>
      <c r="V660" s="74">
        <v>6.36</v>
      </c>
      <c r="W660" s="74">
        <v>5.61</v>
      </c>
      <c r="X660" s="74">
        <v>3.48</v>
      </c>
      <c r="Y660" s="74">
        <v>3.83</v>
      </c>
      <c r="Z660" s="74">
        <v>4.4800000000000004</v>
      </c>
      <c r="AA660" s="74">
        <v>5.12</v>
      </c>
      <c r="AB660" s="74">
        <v>3.93</v>
      </c>
      <c r="AC660" s="74">
        <v>3.51</v>
      </c>
      <c r="AD660" s="74">
        <v>3.57</v>
      </c>
    </row>
    <row r="661" spans="1:30" x14ac:dyDescent="0.2">
      <c r="A661" s="72" t="s">
        <v>50</v>
      </c>
      <c r="B661" s="74">
        <v>113.26</v>
      </c>
      <c r="C661" s="74">
        <v>93.16</v>
      </c>
      <c r="D661" s="74">
        <v>107.77</v>
      </c>
      <c r="E661" s="74">
        <v>95.27</v>
      </c>
      <c r="F661" s="74">
        <v>84.45</v>
      </c>
      <c r="G661" s="74">
        <v>47.88</v>
      </c>
      <c r="H661" s="74">
        <v>38.75</v>
      </c>
      <c r="I661" s="74">
        <v>26.7</v>
      </c>
      <c r="J661" s="74">
        <v>21.53</v>
      </c>
      <c r="K661" s="74">
        <v>18.13</v>
      </c>
      <c r="L661" s="74">
        <v>12.8</v>
      </c>
      <c r="M661" s="74">
        <v>10.220000000000001</v>
      </c>
      <c r="N661" s="74">
        <v>9.7200000000000006</v>
      </c>
      <c r="O661" s="74">
        <v>4.8</v>
      </c>
      <c r="P661" s="74">
        <v>1.34</v>
      </c>
      <c r="Q661" s="74">
        <v>0.84</v>
      </c>
      <c r="R661" s="74" t="s">
        <v>71</v>
      </c>
      <c r="S661" s="74" t="s">
        <v>71</v>
      </c>
      <c r="T661" s="74" t="s">
        <v>71</v>
      </c>
      <c r="U661" s="74" t="s">
        <v>71</v>
      </c>
      <c r="V661" s="74" t="s">
        <v>71</v>
      </c>
      <c r="W661" s="74" t="s">
        <v>71</v>
      </c>
      <c r="X661" s="74" t="s">
        <v>71</v>
      </c>
      <c r="Y661" s="74" t="s">
        <v>71</v>
      </c>
      <c r="Z661" s="74" t="s">
        <v>71</v>
      </c>
      <c r="AA661" s="74" t="s">
        <v>71</v>
      </c>
      <c r="AB661" s="74">
        <v>27.6</v>
      </c>
      <c r="AC661" s="74" t="s">
        <v>71</v>
      </c>
      <c r="AD661" s="74" t="s">
        <v>71</v>
      </c>
    </row>
    <row r="662" spans="1:30" x14ac:dyDescent="0.2">
      <c r="A662" s="72" t="s">
        <v>51</v>
      </c>
      <c r="B662" s="74">
        <v>2208.58</v>
      </c>
      <c r="C662" s="74">
        <v>2208.1999999999998</v>
      </c>
      <c r="D662" s="74">
        <v>2249.2399999999998</v>
      </c>
      <c r="E662" s="74">
        <v>2235.59</v>
      </c>
      <c r="F662" s="74">
        <v>2287.14</v>
      </c>
      <c r="G662" s="74">
        <v>2237.59</v>
      </c>
      <c r="H662" s="74">
        <v>2109.73</v>
      </c>
      <c r="I662" s="74">
        <v>1905.86</v>
      </c>
      <c r="J662" s="74">
        <v>1772.14</v>
      </c>
      <c r="K662" s="74">
        <v>1651.5</v>
      </c>
      <c r="L662" s="74">
        <v>1718.6</v>
      </c>
      <c r="M662" s="74">
        <v>1655.02</v>
      </c>
      <c r="N662" s="74">
        <v>1628.92</v>
      </c>
      <c r="O662" s="74">
        <v>1632.68</v>
      </c>
      <c r="P662" s="74">
        <v>1503.97</v>
      </c>
      <c r="Q662" s="74">
        <v>1564.79</v>
      </c>
      <c r="R662" s="74">
        <v>1626.62</v>
      </c>
      <c r="S662" s="74">
        <v>1502.71</v>
      </c>
      <c r="T662" s="74">
        <v>1556.84</v>
      </c>
      <c r="U662" s="74">
        <v>1531.33</v>
      </c>
      <c r="V662" s="74">
        <v>1614.03</v>
      </c>
      <c r="W662" s="74">
        <v>1653.83</v>
      </c>
      <c r="X662" s="74">
        <v>1543.49</v>
      </c>
      <c r="Y662" s="74">
        <v>1544.59</v>
      </c>
      <c r="Z662" s="74">
        <v>1793.69</v>
      </c>
      <c r="AA662" s="74">
        <v>1549.71</v>
      </c>
      <c r="AB662" s="74">
        <v>1513.65</v>
      </c>
      <c r="AC662" s="74">
        <v>1674.94</v>
      </c>
      <c r="AD662" s="74">
        <v>1426.74</v>
      </c>
    </row>
    <row r="663" spans="1:30" x14ac:dyDescent="0.2">
      <c r="A663" s="72" t="s">
        <v>52</v>
      </c>
      <c r="B663" s="74">
        <v>0.54</v>
      </c>
      <c r="C663" s="74">
        <v>0.54</v>
      </c>
      <c r="D663" s="74">
        <v>0.54</v>
      </c>
      <c r="E663" s="74">
        <v>0.54</v>
      </c>
      <c r="F663" s="74">
        <v>0.54</v>
      </c>
      <c r="G663" s="74">
        <v>0.54</v>
      </c>
      <c r="H663" s="74">
        <v>0.54</v>
      </c>
      <c r="I663" s="74">
        <v>1.82</v>
      </c>
      <c r="J663" s="74">
        <v>3.7</v>
      </c>
      <c r="K663" s="74">
        <v>4.38</v>
      </c>
      <c r="L663" s="74">
        <v>6.15</v>
      </c>
      <c r="M663" s="74">
        <v>6.68</v>
      </c>
      <c r="N663" s="74">
        <v>3.78</v>
      </c>
      <c r="O663" s="74">
        <v>0.8</v>
      </c>
      <c r="P663" s="74">
        <v>0.35</v>
      </c>
      <c r="Q663" s="74">
        <v>0.16</v>
      </c>
      <c r="R663" s="74">
        <v>0.74</v>
      </c>
      <c r="S663" s="74">
        <v>0.65</v>
      </c>
      <c r="T663" s="74">
        <v>0.67</v>
      </c>
      <c r="U663" s="74">
        <v>0.16</v>
      </c>
      <c r="V663" s="74">
        <v>0.05</v>
      </c>
      <c r="W663" s="74">
        <v>0.05</v>
      </c>
      <c r="X663" s="74">
        <v>0.08</v>
      </c>
      <c r="Y663" s="74">
        <v>0.04</v>
      </c>
      <c r="Z663" s="74">
        <v>0.04</v>
      </c>
      <c r="AA663" s="74">
        <v>0.05</v>
      </c>
      <c r="AB663" s="74">
        <v>0.05</v>
      </c>
      <c r="AC663" s="74" t="s">
        <v>71</v>
      </c>
      <c r="AD663" s="74" t="s">
        <v>71</v>
      </c>
    </row>
    <row r="664" spans="1:30" x14ac:dyDescent="0.2">
      <c r="A664" s="72" t="s">
        <v>53</v>
      </c>
      <c r="B664" s="74">
        <v>512.01</v>
      </c>
      <c r="C664" s="74">
        <v>537.1</v>
      </c>
      <c r="D664" s="74">
        <v>536.48</v>
      </c>
      <c r="E664" s="74">
        <v>496.14</v>
      </c>
      <c r="F664" s="74">
        <v>499.21</v>
      </c>
      <c r="G664" s="74">
        <v>458.23</v>
      </c>
      <c r="H664" s="74">
        <v>457.78</v>
      </c>
      <c r="I664" s="74">
        <v>482.35</v>
      </c>
      <c r="J664" s="74">
        <v>474.71</v>
      </c>
      <c r="K664" s="74">
        <v>398.14</v>
      </c>
      <c r="L664" s="74">
        <v>208.26</v>
      </c>
      <c r="M664" s="74">
        <v>229.14</v>
      </c>
      <c r="N664" s="74">
        <v>177.19</v>
      </c>
      <c r="O664" s="74">
        <v>202.24</v>
      </c>
      <c r="P664" s="74">
        <v>185.36</v>
      </c>
      <c r="Q664" s="74">
        <v>230.15</v>
      </c>
      <c r="R664" s="74">
        <v>243.84</v>
      </c>
      <c r="S664" s="74">
        <v>212.77</v>
      </c>
      <c r="T664" s="74">
        <v>206.2</v>
      </c>
      <c r="U664" s="74">
        <v>247.91</v>
      </c>
      <c r="V664" s="74">
        <v>177.21</v>
      </c>
      <c r="W664" s="74">
        <v>177.04</v>
      </c>
      <c r="X664" s="74">
        <v>201.84</v>
      </c>
      <c r="Y664" s="74">
        <v>223.68</v>
      </c>
      <c r="Z664" s="74">
        <v>116.91</v>
      </c>
      <c r="AA664" s="74">
        <v>98.72</v>
      </c>
      <c r="AB664" s="74">
        <v>103.1</v>
      </c>
      <c r="AC664" s="74">
        <v>92.08</v>
      </c>
      <c r="AD664" s="74">
        <v>91.48</v>
      </c>
    </row>
    <row r="665" spans="1:30" x14ac:dyDescent="0.2">
      <c r="A665" s="72" t="s">
        <v>54</v>
      </c>
      <c r="B665" s="74" t="s">
        <v>71</v>
      </c>
      <c r="C665" s="74" t="s">
        <v>71</v>
      </c>
      <c r="D665" s="74" t="s">
        <v>71</v>
      </c>
      <c r="E665" s="74" t="s">
        <v>71</v>
      </c>
      <c r="F665" s="74" t="s">
        <v>71</v>
      </c>
      <c r="G665" s="74" t="s">
        <v>71</v>
      </c>
      <c r="H665" s="74" t="s">
        <v>71</v>
      </c>
      <c r="I665" s="74" t="s">
        <v>71</v>
      </c>
      <c r="J665" s="74" t="s">
        <v>71</v>
      </c>
      <c r="K665" s="74" t="s">
        <v>71</v>
      </c>
      <c r="L665" s="74" t="s">
        <v>71</v>
      </c>
      <c r="M665" s="74" t="s">
        <v>71</v>
      </c>
      <c r="N665" s="74" t="s">
        <v>71</v>
      </c>
      <c r="O665" s="74" t="s">
        <v>71</v>
      </c>
      <c r="P665" s="74" t="s">
        <v>71</v>
      </c>
      <c r="Q665" s="74" t="s">
        <v>71</v>
      </c>
      <c r="R665" s="74" t="s">
        <v>71</v>
      </c>
      <c r="S665" s="74" t="s">
        <v>71</v>
      </c>
      <c r="T665" s="74" t="s">
        <v>71</v>
      </c>
      <c r="U665" s="74" t="s">
        <v>71</v>
      </c>
      <c r="V665" s="74" t="s">
        <v>71</v>
      </c>
      <c r="W665" s="74" t="s">
        <v>71</v>
      </c>
      <c r="X665" s="74" t="s">
        <v>71</v>
      </c>
      <c r="Y665" s="74" t="s">
        <v>71</v>
      </c>
      <c r="Z665" s="74" t="s">
        <v>71</v>
      </c>
      <c r="AA665" s="74" t="s">
        <v>71</v>
      </c>
      <c r="AB665" s="74" t="s">
        <v>71</v>
      </c>
      <c r="AC665" s="74" t="s">
        <v>71</v>
      </c>
      <c r="AD665" s="74" t="s">
        <v>71</v>
      </c>
    </row>
    <row r="666" spans="1:30" x14ac:dyDescent="0.2">
      <c r="A666" s="72" t="s">
        <v>55</v>
      </c>
      <c r="B666" s="74">
        <v>0.56999999999999995</v>
      </c>
      <c r="C666" s="74">
        <v>0.59</v>
      </c>
      <c r="D666" s="74">
        <v>0.61</v>
      </c>
      <c r="E666" s="74">
        <v>0.63</v>
      </c>
      <c r="F666" s="74">
        <v>0.65</v>
      </c>
      <c r="G666" s="74">
        <v>0.67</v>
      </c>
      <c r="H666" s="74">
        <v>0.69</v>
      </c>
      <c r="I666" s="74">
        <v>0.71</v>
      </c>
      <c r="J666" s="74">
        <v>0.73</v>
      </c>
      <c r="K666" s="74">
        <v>0.75</v>
      </c>
      <c r="L666" s="74">
        <v>1.19</v>
      </c>
      <c r="M666" s="74">
        <v>2.36</v>
      </c>
      <c r="N666" s="74">
        <v>0.3</v>
      </c>
      <c r="O666" s="74">
        <v>0.37</v>
      </c>
      <c r="P666" s="74">
        <v>0.45</v>
      </c>
      <c r="Q666" s="74">
        <v>0.44</v>
      </c>
      <c r="R666" s="74">
        <v>1.53</v>
      </c>
      <c r="S666" s="74">
        <v>1.2</v>
      </c>
      <c r="T666" s="74">
        <v>0.51</v>
      </c>
      <c r="U666" s="74">
        <v>0.34</v>
      </c>
      <c r="V666" s="74">
        <v>0.34</v>
      </c>
      <c r="W666" s="74">
        <v>0.34</v>
      </c>
      <c r="X666" s="74">
        <v>0.32</v>
      </c>
      <c r="Y666" s="74">
        <v>0.43</v>
      </c>
      <c r="Z666" s="74">
        <v>0.56000000000000005</v>
      </c>
      <c r="AA666" s="74">
        <v>0.18</v>
      </c>
      <c r="AB666" s="74">
        <v>0.17</v>
      </c>
      <c r="AC666" s="74">
        <v>0.28999999999999998</v>
      </c>
      <c r="AD666" s="74">
        <v>0.4</v>
      </c>
    </row>
    <row r="667" spans="1:30" x14ac:dyDescent="0.2">
      <c r="A667" s="72" t="s">
        <v>56</v>
      </c>
      <c r="B667" s="74">
        <v>2.66</v>
      </c>
      <c r="C667" s="74">
        <v>2.66</v>
      </c>
      <c r="D667" s="74">
        <v>0.74</v>
      </c>
      <c r="E667" s="74">
        <v>2.14</v>
      </c>
      <c r="F667" s="74">
        <v>0.66</v>
      </c>
      <c r="G667" s="74">
        <v>2.5099999999999998</v>
      </c>
      <c r="H667" s="74">
        <v>0.85</v>
      </c>
      <c r="I667" s="74">
        <v>0.85</v>
      </c>
      <c r="J667" s="74">
        <v>0.94</v>
      </c>
      <c r="K667" s="74">
        <v>0.41</v>
      </c>
      <c r="L667" s="74">
        <v>1.1299999999999999</v>
      </c>
      <c r="M667" s="74">
        <v>1.54</v>
      </c>
      <c r="N667" s="74">
        <v>1.38</v>
      </c>
      <c r="O667" s="74">
        <v>3.7</v>
      </c>
      <c r="P667" s="74">
        <v>1.91</v>
      </c>
      <c r="Q667" s="74">
        <v>3.6</v>
      </c>
      <c r="R667" s="74">
        <v>3.29</v>
      </c>
      <c r="S667" s="74">
        <v>0.66</v>
      </c>
      <c r="T667" s="74">
        <v>0.64</v>
      </c>
      <c r="U667" s="74">
        <v>0.7</v>
      </c>
      <c r="V667" s="74">
        <v>1.46</v>
      </c>
      <c r="W667" s="74">
        <v>4.45</v>
      </c>
      <c r="X667" s="74">
        <v>1.02</v>
      </c>
      <c r="Y667" s="74">
        <v>0.77</v>
      </c>
      <c r="Z667" s="74">
        <v>1.96</v>
      </c>
      <c r="AA667" s="74">
        <v>5.72</v>
      </c>
      <c r="AB667" s="74">
        <v>0.64</v>
      </c>
      <c r="AC667" s="74">
        <v>1.26</v>
      </c>
      <c r="AD667" s="74">
        <v>0.87</v>
      </c>
    </row>
    <row r="668" spans="1:30" x14ac:dyDescent="0.2">
      <c r="A668" s="72" t="s">
        <v>57</v>
      </c>
      <c r="B668" s="74" t="s">
        <v>71</v>
      </c>
      <c r="C668" s="74" t="s">
        <v>71</v>
      </c>
      <c r="D668" s="74" t="s">
        <v>71</v>
      </c>
      <c r="E668" s="74" t="s">
        <v>71</v>
      </c>
      <c r="F668" s="74" t="s">
        <v>71</v>
      </c>
      <c r="G668" s="74" t="s">
        <v>71</v>
      </c>
      <c r="H668" s="74" t="s">
        <v>71</v>
      </c>
      <c r="I668" s="74" t="s">
        <v>71</v>
      </c>
      <c r="J668" s="74" t="s">
        <v>71</v>
      </c>
      <c r="K668" s="74" t="s">
        <v>71</v>
      </c>
      <c r="L668" s="74" t="s">
        <v>71</v>
      </c>
      <c r="M668" s="74" t="s">
        <v>71</v>
      </c>
      <c r="N668" s="74" t="s">
        <v>71</v>
      </c>
      <c r="O668" s="74" t="s">
        <v>71</v>
      </c>
      <c r="P668" s="74" t="s">
        <v>71</v>
      </c>
      <c r="Q668" s="74" t="s">
        <v>71</v>
      </c>
      <c r="R668" s="74" t="s">
        <v>71</v>
      </c>
      <c r="S668" s="74" t="s">
        <v>71</v>
      </c>
      <c r="T668" s="74" t="s">
        <v>71</v>
      </c>
      <c r="U668" s="74" t="s">
        <v>71</v>
      </c>
      <c r="V668" s="74" t="s">
        <v>71</v>
      </c>
      <c r="W668" s="74" t="s">
        <v>71</v>
      </c>
      <c r="X668" s="74" t="s">
        <v>71</v>
      </c>
      <c r="Y668" s="74" t="s">
        <v>71</v>
      </c>
      <c r="Z668" s="74" t="s">
        <v>71</v>
      </c>
      <c r="AA668" s="74" t="s">
        <v>71</v>
      </c>
      <c r="AB668" s="74" t="s">
        <v>71</v>
      </c>
      <c r="AC668" s="74" t="s">
        <v>71</v>
      </c>
      <c r="AD668" s="74" t="s">
        <v>71</v>
      </c>
    </row>
    <row r="669" spans="1:30" x14ac:dyDescent="0.2">
      <c r="A669" s="72" t="s">
        <v>58</v>
      </c>
      <c r="B669" s="74">
        <v>96.88</v>
      </c>
      <c r="C669" s="74">
        <v>96.88</v>
      </c>
      <c r="D669" s="74">
        <v>96.88</v>
      </c>
      <c r="E669" s="74">
        <v>96.88</v>
      </c>
      <c r="F669" s="74">
        <v>96.88</v>
      </c>
      <c r="G669" s="74">
        <v>96.88</v>
      </c>
      <c r="H669" s="74">
        <v>96.88</v>
      </c>
      <c r="I669" s="74">
        <v>96.88</v>
      </c>
      <c r="J669" s="74">
        <v>96.88</v>
      </c>
      <c r="K669" s="74">
        <v>96.88</v>
      </c>
      <c r="L669" s="74">
        <v>96.88</v>
      </c>
      <c r="M669" s="74">
        <v>96.88</v>
      </c>
      <c r="N669" s="74">
        <v>96.88</v>
      </c>
      <c r="O669" s="74">
        <v>96.88</v>
      </c>
      <c r="P669" s="74">
        <v>96.88</v>
      </c>
      <c r="Q669" s="74">
        <v>98.35</v>
      </c>
      <c r="R669" s="74">
        <v>94.3</v>
      </c>
      <c r="S669" s="74">
        <v>126.14</v>
      </c>
      <c r="T669" s="74">
        <v>113.91</v>
      </c>
      <c r="U669" s="74">
        <v>110.24</v>
      </c>
      <c r="V669" s="74">
        <v>126.16</v>
      </c>
      <c r="W669" s="74">
        <v>93.3</v>
      </c>
      <c r="X669" s="74">
        <v>94.99</v>
      </c>
      <c r="Y669" s="74">
        <v>77.09</v>
      </c>
      <c r="Z669" s="74">
        <v>96.69</v>
      </c>
      <c r="AA669" s="74">
        <v>46.32</v>
      </c>
      <c r="AB669" s="74">
        <v>34.81</v>
      </c>
      <c r="AC669" s="74">
        <v>46.75</v>
      </c>
      <c r="AD669" s="74">
        <v>45.63</v>
      </c>
    </row>
    <row r="670" spans="1:30" x14ac:dyDescent="0.2">
      <c r="A670" s="72" t="s">
        <v>59</v>
      </c>
      <c r="B670" s="74">
        <v>0.37</v>
      </c>
      <c r="C670" s="74">
        <v>0.37</v>
      </c>
      <c r="D670" s="74">
        <v>0.37</v>
      </c>
      <c r="E670" s="74">
        <v>0.37</v>
      </c>
      <c r="F670" s="74">
        <v>0.37</v>
      </c>
      <c r="G670" s="74">
        <v>0.37</v>
      </c>
      <c r="H670" s="74">
        <v>0.37</v>
      </c>
      <c r="I670" s="74">
        <v>0.37</v>
      </c>
      <c r="J670" s="74">
        <v>0.35</v>
      </c>
      <c r="K670" s="74">
        <v>0.35</v>
      </c>
      <c r="L670" s="74">
        <v>0.35</v>
      </c>
      <c r="M670" s="74">
        <v>0.35</v>
      </c>
      <c r="N670" s="74">
        <v>0.35</v>
      </c>
      <c r="O670" s="74">
        <v>0.35</v>
      </c>
      <c r="P670" s="74">
        <v>0.32</v>
      </c>
      <c r="Q670" s="74">
        <v>0.32</v>
      </c>
      <c r="R670" s="74">
        <v>0.32</v>
      </c>
      <c r="S670" s="74">
        <v>0.32</v>
      </c>
      <c r="T670" s="74">
        <v>0.35</v>
      </c>
      <c r="U670" s="74">
        <v>0.47</v>
      </c>
      <c r="V670" s="74">
        <v>0.52</v>
      </c>
      <c r="W670" s="74">
        <v>0.69</v>
      </c>
      <c r="X670" s="74">
        <v>0.62</v>
      </c>
      <c r="Y670" s="74">
        <v>0.36</v>
      </c>
      <c r="Z670" s="74">
        <v>0.64</v>
      </c>
      <c r="AA670" s="74">
        <v>0.54</v>
      </c>
      <c r="AB670" s="74">
        <v>0.52</v>
      </c>
      <c r="AC670" s="74">
        <v>0.5</v>
      </c>
      <c r="AD670" s="74">
        <v>0.54</v>
      </c>
    </row>
    <row r="671" spans="1:30" x14ac:dyDescent="0.2">
      <c r="A671" s="72" t="s">
        <v>60</v>
      </c>
      <c r="B671" s="74" t="s">
        <v>71</v>
      </c>
      <c r="C671" s="74" t="s">
        <v>71</v>
      </c>
      <c r="D671" s="74" t="s">
        <v>71</v>
      </c>
      <c r="E671" s="74" t="s">
        <v>71</v>
      </c>
      <c r="F671" s="74" t="s">
        <v>71</v>
      </c>
      <c r="G671" s="74" t="s">
        <v>71</v>
      </c>
      <c r="H671" s="74" t="s">
        <v>71</v>
      </c>
      <c r="I671" s="74" t="s">
        <v>71</v>
      </c>
      <c r="J671" s="74" t="s">
        <v>71</v>
      </c>
      <c r="K671" s="74" t="s">
        <v>71</v>
      </c>
      <c r="L671" s="74" t="s">
        <v>71</v>
      </c>
      <c r="M671" s="74" t="s">
        <v>71</v>
      </c>
      <c r="N671" s="74" t="s">
        <v>71</v>
      </c>
      <c r="O671" s="74" t="s">
        <v>71</v>
      </c>
      <c r="P671" s="74" t="s">
        <v>71</v>
      </c>
      <c r="Q671" s="74" t="s">
        <v>71</v>
      </c>
      <c r="R671" s="74" t="s">
        <v>71</v>
      </c>
      <c r="S671" s="74" t="s">
        <v>71</v>
      </c>
      <c r="T671" s="74" t="s">
        <v>71</v>
      </c>
      <c r="U671" s="74" t="s">
        <v>71</v>
      </c>
      <c r="V671" s="74" t="s">
        <v>71</v>
      </c>
      <c r="W671" s="74" t="s">
        <v>71</v>
      </c>
      <c r="X671" s="74" t="s">
        <v>71</v>
      </c>
      <c r="Y671" s="74" t="s">
        <v>71</v>
      </c>
      <c r="Z671" s="74" t="s">
        <v>71</v>
      </c>
      <c r="AA671" s="74" t="s">
        <v>71</v>
      </c>
      <c r="AB671" s="74" t="s">
        <v>71</v>
      </c>
      <c r="AC671" s="74" t="s">
        <v>71</v>
      </c>
      <c r="AD671" s="74" t="s">
        <v>71</v>
      </c>
    </row>
    <row r="672" spans="1:30" x14ac:dyDescent="0.2">
      <c r="A672" s="72" t="s">
        <v>61</v>
      </c>
      <c r="B672" s="74">
        <v>27.92</v>
      </c>
      <c r="C672" s="74">
        <v>24.36</v>
      </c>
      <c r="D672" s="74">
        <v>11.13</v>
      </c>
      <c r="E672" s="74">
        <v>10.8</v>
      </c>
      <c r="F672" s="74">
        <v>10.79</v>
      </c>
      <c r="G672" s="74">
        <v>11.11</v>
      </c>
      <c r="H672" s="74">
        <v>11.43</v>
      </c>
      <c r="I672" s="74">
        <v>11.76</v>
      </c>
      <c r="J672" s="74">
        <v>12.08</v>
      </c>
      <c r="K672" s="74">
        <v>12.4</v>
      </c>
      <c r="L672" s="74">
        <v>12.4</v>
      </c>
      <c r="M672" s="74">
        <v>12.4</v>
      </c>
      <c r="N672" s="74">
        <v>12.4</v>
      </c>
      <c r="O672" s="74">
        <v>12.4</v>
      </c>
      <c r="P672" s="74">
        <v>12.4</v>
      </c>
      <c r="Q672" s="74">
        <v>12.4</v>
      </c>
      <c r="R672" s="74">
        <v>10.26</v>
      </c>
      <c r="S672" s="74">
        <v>8.2100000000000009</v>
      </c>
      <c r="T672" s="74">
        <v>6.16</v>
      </c>
      <c r="U672" s="74">
        <v>4.0999999999999996</v>
      </c>
      <c r="V672" s="74">
        <v>2.0499999999999998</v>
      </c>
      <c r="W672" s="74">
        <v>2.0499999999999998</v>
      </c>
      <c r="X672" s="74">
        <v>2.0499999999999998</v>
      </c>
      <c r="Y672" s="74">
        <v>2.0499999999999998</v>
      </c>
      <c r="Z672" s="74">
        <v>2.0499999999999998</v>
      </c>
      <c r="AA672" s="74">
        <v>2.0499999999999998</v>
      </c>
      <c r="AB672" s="74">
        <v>2.0499999999999998</v>
      </c>
      <c r="AC672" s="74">
        <v>2.0499999999999998</v>
      </c>
      <c r="AD672" s="74">
        <v>2.0499999999999998</v>
      </c>
    </row>
    <row r="673" spans="1:30" x14ac:dyDescent="0.2">
      <c r="A673" s="72" t="s">
        <v>62</v>
      </c>
      <c r="B673" s="74">
        <v>350.06</v>
      </c>
      <c r="C673" s="74">
        <v>313.63</v>
      </c>
      <c r="D673" s="74">
        <v>298.12</v>
      </c>
      <c r="E673" s="74">
        <v>295.11</v>
      </c>
      <c r="F673" s="74">
        <v>296.13</v>
      </c>
      <c r="G673" s="74">
        <v>300.02</v>
      </c>
      <c r="H673" s="74">
        <v>304.33</v>
      </c>
      <c r="I673" s="74">
        <v>303.86</v>
      </c>
      <c r="J673" s="74">
        <v>323.88</v>
      </c>
      <c r="K673" s="74">
        <v>269.48</v>
      </c>
      <c r="L673" s="74">
        <v>263.97000000000003</v>
      </c>
      <c r="M673" s="74">
        <v>341.13</v>
      </c>
      <c r="N673" s="74">
        <v>426.85</v>
      </c>
      <c r="O673" s="74">
        <v>564.54999999999995</v>
      </c>
      <c r="P673" s="74">
        <v>367.25</v>
      </c>
      <c r="Q673" s="74">
        <v>414</v>
      </c>
      <c r="R673" s="74">
        <v>412.85</v>
      </c>
      <c r="S673" s="74">
        <v>460.91</v>
      </c>
      <c r="T673" s="74">
        <v>462.72</v>
      </c>
      <c r="U673" s="74">
        <v>443.83</v>
      </c>
      <c r="V673" s="74">
        <v>423.27</v>
      </c>
      <c r="W673" s="74">
        <v>433.79</v>
      </c>
      <c r="X673" s="74">
        <v>536.73</v>
      </c>
      <c r="Y673" s="74">
        <v>567.64</v>
      </c>
      <c r="Z673" s="74">
        <v>535.61</v>
      </c>
      <c r="AA673" s="74">
        <v>480.88</v>
      </c>
      <c r="AB673" s="74">
        <v>614.42999999999995</v>
      </c>
      <c r="AC673" s="74">
        <v>602.33000000000004</v>
      </c>
      <c r="AD673" s="74">
        <v>638.66</v>
      </c>
    </row>
    <row r="674" spans="1:30" x14ac:dyDescent="0.2">
      <c r="A674" s="72" t="s">
        <v>63</v>
      </c>
      <c r="B674" s="74">
        <v>7.07</v>
      </c>
      <c r="C674" s="74">
        <v>7.13</v>
      </c>
      <c r="D674" s="74">
        <v>7.18</v>
      </c>
      <c r="E674" s="74">
        <v>7.24</v>
      </c>
      <c r="F674" s="74">
        <v>7.29</v>
      </c>
      <c r="G674" s="74">
        <v>7.35</v>
      </c>
      <c r="H674" s="74">
        <v>7.93</v>
      </c>
      <c r="I674" s="74">
        <v>8.8000000000000007</v>
      </c>
      <c r="J674" s="74">
        <v>7.43</v>
      </c>
      <c r="K674" s="74">
        <v>6.99</v>
      </c>
      <c r="L674" s="74">
        <v>5.24</v>
      </c>
      <c r="M674" s="74">
        <v>2.89</v>
      </c>
      <c r="N674" s="74">
        <v>1.38</v>
      </c>
      <c r="O674" s="74">
        <v>7.27</v>
      </c>
      <c r="P674" s="74">
        <v>10.73</v>
      </c>
      <c r="Q674" s="74">
        <v>11.64</v>
      </c>
      <c r="R674" s="74">
        <v>12.56</v>
      </c>
      <c r="S674" s="74">
        <v>14.49</v>
      </c>
      <c r="T674" s="74">
        <v>5.33</v>
      </c>
      <c r="U674" s="74">
        <v>17.95</v>
      </c>
      <c r="V674" s="74">
        <v>16.5</v>
      </c>
      <c r="W674" s="74">
        <v>14.17</v>
      </c>
      <c r="X674" s="74">
        <v>15.48</v>
      </c>
      <c r="Y674" s="74">
        <v>22.41</v>
      </c>
      <c r="Z674" s="74">
        <v>25.84</v>
      </c>
      <c r="AA674" s="74">
        <v>24.17</v>
      </c>
      <c r="AB674" s="74">
        <v>23.84</v>
      </c>
      <c r="AC674" s="74">
        <v>26.22</v>
      </c>
      <c r="AD674" s="74">
        <v>31.98</v>
      </c>
    </row>
    <row r="675" spans="1:30" x14ac:dyDescent="0.2">
      <c r="A675" s="72" t="s">
        <v>64</v>
      </c>
      <c r="B675" s="74" t="s">
        <v>71</v>
      </c>
      <c r="C675" s="74" t="s">
        <v>71</v>
      </c>
      <c r="D675" s="74">
        <v>5.48</v>
      </c>
      <c r="E675" s="74">
        <v>8.15</v>
      </c>
      <c r="F675" s="74">
        <v>10.82</v>
      </c>
      <c r="G675" s="74">
        <v>13.49</v>
      </c>
      <c r="H675" s="74">
        <v>17.5</v>
      </c>
      <c r="I675" s="74">
        <v>20.329999999999998</v>
      </c>
      <c r="J675" s="74">
        <v>23.57</v>
      </c>
      <c r="K675" s="74">
        <v>29.97</v>
      </c>
      <c r="L675" s="74">
        <v>35.44</v>
      </c>
      <c r="M675" s="74">
        <v>40.29</v>
      </c>
      <c r="N675" s="74">
        <v>41.14</v>
      </c>
      <c r="O675" s="74">
        <v>45.15</v>
      </c>
      <c r="P675" s="74">
        <v>55.38</v>
      </c>
      <c r="Q675" s="74">
        <v>89.87</v>
      </c>
      <c r="R675" s="74">
        <v>23.76</v>
      </c>
      <c r="S675" s="74">
        <v>6.09</v>
      </c>
      <c r="T675" s="74">
        <v>4.3</v>
      </c>
      <c r="U675" s="74">
        <v>3.18</v>
      </c>
      <c r="V675" s="74">
        <v>3.59</v>
      </c>
      <c r="W675" s="74">
        <v>4.17</v>
      </c>
      <c r="X675" s="74">
        <v>5.12</v>
      </c>
      <c r="Y675" s="74">
        <v>5.82</v>
      </c>
      <c r="Z675" s="74">
        <v>5.43</v>
      </c>
      <c r="AA675" s="74">
        <v>6.41</v>
      </c>
      <c r="AB675" s="74">
        <v>10.15</v>
      </c>
      <c r="AC675" s="74">
        <v>9.5</v>
      </c>
      <c r="AD675" s="74">
        <v>10.199999999999999</v>
      </c>
    </row>
    <row r="676" spans="1:30" x14ac:dyDescent="0.2">
      <c r="A676" s="72" t="s">
        <v>65</v>
      </c>
      <c r="B676" s="74">
        <v>2</v>
      </c>
      <c r="C676" s="74">
        <v>2</v>
      </c>
      <c r="D676" s="74">
        <v>2</v>
      </c>
      <c r="E676" s="74">
        <v>2</v>
      </c>
      <c r="F676" s="74">
        <v>1.1599999999999999</v>
      </c>
      <c r="G676" s="74">
        <v>0.66</v>
      </c>
      <c r="H676" s="74">
        <v>0.95</v>
      </c>
      <c r="I676" s="74">
        <v>0.24</v>
      </c>
      <c r="J676" s="74">
        <v>0.88</v>
      </c>
      <c r="K676" s="74">
        <v>2.5499999999999998</v>
      </c>
      <c r="L676" s="74">
        <v>3.12</v>
      </c>
      <c r="M676" s="74">
        <v>3</v>
      </c>
      <c r="N676" s="74">
        <v>2.4500000000000002</v>
      </c>
      <c r="O676" s="74">
        <v>3.55</v>
      </c>
      <c r="P676" s="74">
        <v>3.39</v>
      </c>
      <c r="Q676" s="74">
        <v>3.28</v>
      </c>
      <c r="R676" s="74">
        <v>3.99</v>
      </c>
      <c r="S676" s="74">
        <v>4.91</v>
      </c>
      <c r="T676" s="74">
        <v>5.17</v>
      </c>
      <c r="U676" s="74">
        <v>6.39</v>
      </c>
      <c r="V676" s="74">
        <v>7.15</v>
      </c>
      <c r="W676" s="74">
        <v>7.21</v>
      </c>
      <c r="X676" s="74">
        <v>7.51</v>
      </c>
      <c r="Y676" s="74">
        <v>17.010000000000002</v>
      </c>
      <c r="Z676" s="74">
        <v>20.25</v>
      </c>
      <c r="AA676" s="74">
        <v>27.26</v>
      </c>
      <c r="AB676" s="74">
        <v>23.51</v>
      </c>
      <c r="AC676" s="74">
        <v>27.4</v>
      </c>
      <c r="AD676" s="74">
        <v>20.61</v>
      </c>
    </row>
    <row r="677" spans="1:30" x14ac:dyDescent="0.2">
      <c r="A677" s="72" t="s">
        <v>66</v>
      </c>
      <c r="B677" s="74">
        <v>2.15</v>
      </c>
      <c r="C677" s="74">
        <v>2.0499999999999998</v>
      </c>
      <c r="D677" s="74">
        <v>1.96</v>
      </c>
      <c r="E677" s="74">
        <v>1.86</v>
      </c>
      <c r="F677" s="74">
        <v>1.76</v>
      </c>
      <c r="G677" s="74">
        <v>1.67</v>
      </c>
      <c r="H677" s="74">
        <v>1.57</v>
      </c>
      <c r="I677" s="74">
        <v>1.48</v>
      </c>
      <c r="J677" s="74">
        <v>1.39</v>
      </c>
      <c r="K677" s="74">
        <v>1.27</v>
      </c>
      <c r="L677" s="74">
        <v>1.1599999999999999</v>
      </c>
      <c r="M677" s="74">
        <v>1.1299999999999999</v>
      </c>
      <c r="N677" s="74">
        <v>0.99</v>
      </c>
      <c r="O677" s="74">
        <v>0.86</v>
      </c>
      <c r="P677" s="74">
        <v>0.75</v>
      </c>
      <c r="Q677" s="74">
        <v>0.85</v>
      </c>
      <c r="R677" s="74">
        <v>0.54</v>
      </c>
      <c r="S677" s="74">
        <v>0.38</v>
      </c>
      <c r="T677" s="74">
        <v>0.48</v>
      </c>
      <c r="U677" s="74">
        <v>0.49</v>
      </c>
      <c r="V677" s="74">
        <v>0.53</v>
      </c>
      <c r="W677" s="74">
        <v>0.52</v>
      </c>
      <c r="X677" s="74">
        <v>0.41</v>
      </c>
      <c r="Y677" s="74">
        <v>0.48</v>
      </c>
      <c r="Z677" s="74">
        <v>0.45</v>
      </c>
      <c r="AA677" s="74">
        <v>0.44</v>
      </c>
      <c r="AB677" s="74">
        <v>0.37</v>
      </c>
      <c r="AC677" s="74">
        <v>0.54</v>
      </c>
      <c r="AD677" s="74">
        <v>0.47</v>
      </c>
    </row>
    <row r="678" spans="1:30" x14ac:dyDescent="0.2">
      <c r="A678" s="72" t="s">
        <v>67</v>
      </c>
      <c r="B678" s="74" t="s">
        <v>71</v>
      </c>
      <c r="C678" s="74" t="s">
        <v>71</v>
      </c>
      <c r="D678" s="74" t="s">
        <v>71</v>
      </c>
      <c r="E678" s="74" t="s">
        <v>71</v>
      </c>
      <c r="F678" s="74" t="s">
        <v>71</v>
      </c>
      <c r="G678" s="74" t="s">
        <v>71</v>
      </c>
      <c r="H678" s="74" t="s">
        <v>71</v>
      </c>
      <c r="I678" s="74" t="s">
        <v>71</v>
      </c>
      <c r="J678" s="74" t="s">
        <v>71</v>
      </c>
      <c r="K678" s="74" t="s">
        <v>71</v>
      </c>
      <c r="L678" s="74" t="s">
        <v>71</v>
      </c>
      <c r="M678" s="74" t="s">
        <v>71</v>
      </c>
      <c r="N678" s="74" t="s">
        <v>71</v>
      </c>
      <c r="O678" s="74" t="s">
        <v>71</v>
      </c>
      <c r="P678" s="74" t="s">
        <v>71</v>
      </c>
      <c r="Q678" s="74" t="s">
        <v>71</v>
      </c>
      <c r="R678" s="74" t="s">
        <v>71</v>
      </c>
      <c r="S678" s="74" t="s">
        <v>71</v>
      </c>
      <c r="T678" s="74" t="s">
        <v>71</v>
      </c>
      <c r="U678" s="74" t="s">
        <v>71</v>
      </c>
      <c r="V678" s="74" t="s">
        <v>71</v>
      </c>
      <c r="W678" s="74" t="s">
        <v>71</v>
      </c>
      <c r="X678" s="74" t="s">
        <v>71</v>
      </c>
      <c r="Y678" s="74" t="s">
        <v>71</v>
      </c>
      <c r="Z678" s="74" t="s">
        <v>71</v>
      </c>
      <c r="AA678" s="74" t="s">
        <v>71</v>
      </c>
      <c r="AB678" s="74" t="s">
        <v>71</v>
      </c>
      <c r="AC678" s="74" t="s">
        <v>71</v>
      </c>
      <c r="AD678" s="74" t="s">
        <v>71</v>
      </c>
    </row>
    <row r="679" spans="1:30" x14ac:dyDescent="0.2">
      <c r="A679" s="72" t="s">
        <v>68</v>
      </c>
      <c r="B679" s="74">
        <v>43.85</v>
      </c>
      <c r="C679" s="74">
        <v>52.2</v>
      </c>
      <c r="D679" s="74">
        <v>58.33</v>
      </c>
      <c r="E679" s="74">
        <v>48.02</v>
      </c>
      <c r="F679" s="74">
        <v>49.08</v>
      </c>
      <c r="G679" s="74">
        <v>42.74</v>
      </c>
      <c r="H679" s="74">
        <v>49.12</v>
      </c>
      <c r="I679" s="74">
        <v>50.6</v>
      </c>
      <c r="J679" s="74">
        <v>49.16</v>
      </c>
      <c r="K679" s="74">
        <v>48.2</v>
      </c>
      <c r="L679" s="74">
        <v>44.44</v>
      </c>
      <c r="M679" s="74">
        <v>47.47</v>
      </c>
      <c r="N679" s="74">
        <v>60.73</v>
      </c>
      <c r="O679" s="74">
        <v>81.319999999999993</v>
      </c>
      <c r="P679" s="74">
        <v>94.33</v>
      </c>
      <c r="Q679" s="74">
        <v>94.85</v>
      </c>
      <c r="R679" s="74">
        <v>88.86</v>
      </c>
      <c r="S679" s="74">
        <v>98.5</v>
      </c>
      <c r="T679" s="74">
        <v>102.72</v>
      </c>
      <c r="U679" s="74">
        <v>105.47</v>
      </c>
      <c r="V679" s="74">
        <v>100.23</v>
      </c>
      <c r="W679" s="74">
        <v>105.43</v>
      </c>
      <c r="X679" s="74">
        <v>126.31</v>
      </c>
      <c r="Y679" s="74">
        <v>123.76</v>
      </c>
      <c r="Z679" s="74">
        <v>122.17</v>
      </c>
      <c r="AA679" s="74">
        <v>118.8</v>
      </c>
      <c r="AB679" s="74">
        <v>120.86</v>
      </c>
      <c r="AC679" s="74">
        <v>127.47</v>
      </c>
      <c r="AD679" s="74">
        <v>124.21</v>
      </c>
    </row>
    <row r="680" spans="1:30" x14ac:dyDescent="0.2">
      <c r="A680" s="72" t="s">
        <v>69</v>
      </c>
      <c r="B680" s="74">
        <v>1311.75</v>
      </c>
      <c r="C680" s="74">
        <v>1294.8900000000001</v>
      </c>
      <c r="D680" s="74">
        <v>1295.8599999999999</v>
      </c>
      <c r="E680" s="74">
        <v>1239.72</v>
      </c>
      <c r="F680" s="74">
        <v>1032.96</v>
      </c>
      <c r="G680" s="74">
        <v>992.68</v>
      </c>
      <c r="H680" s="74">
        <v>1000.93</v>
      </c>
      <c r="I680" s="74">
        <v>599.04999999999995</v>
      </c>
      <c r="J680" s="74">
        <v>603.86</v>
      </c>
      <c r="K680" s="74">
        <v>559.45000000000005</v>
      </c>
      <c r="L680" s="74">
        <v>574.70000000000005</v>
      </c>
      <c r="M680" s="74">
        <v>568.17999999999995</v>
      </c>
      <c r="N680" s="74">
        <v>545.98</v>
      </c>
      <c r="O680" s="74">
        <v>522.71</v>
      </c>
      <c r="P680" s="74">
        <v>483.19</v>
      </c>
      <c r="Q680" s="74">
        <v>438.93</v>
      </c>
      <c r="R680" s="74">
        <v>302.74</v>
      </c>
      <c r="S680" s="74">
        <v>372.27</v>
      </c>
      <c r="T680" s="74">
        <v>325.64</v>
      </c>
      <c r="U680" s="74">
        <v>301.24</v>
      </c>
      <c r="V680" s="74">
        <v>293.08</v>
      </c>
      <c r="W680" s="74">
        <v>271.49</v>
      </c>
      <c r="X680" s="74">
        <v>262.63</v>
      </c>
      <c r="Y680" s="74">
        <v>255.33</v>
      </c>
      <c r="Z680" s="74">
        <v>260.77</v>
      </c>
      <c r="AA680" s="74">
        <v>242.53</v>
      </c>
      <c r="AB680" s="74">
        <v>258.56</v>
      </c>
      <c r="AC680" s="74">
        <v>244.83</v>
      </c>
      <c r="AD680" s="74">
        <v>238.38</v>
      </c>
    </row>
    <row r="682" spans="1:30" x14ac:dyDescent="0.2">
      <c r="A682" s="72" t="s">
        <v>70</v>
      </c>
    </row>
    <row r="683" spans="1:30" x14ac:dyDescent="0.2">
      <c r="A683" s="72" t="s">
        <v>71</v>
      </c>
      <c r="B683" s="74" t="s">
        <v>72</v>
      </c>
    </row>
    <row r="685" spans="1:30" x14ac:dyDescent="0.2">
      <c r="A685" s="72" t="s">
        <v>5</v>
      </c>
      <c r="B685" s="74" t="s">
        <v>6</v>
      </c>
    </row>
    <row r="686" spans="1:30" x14ac:dyDescent="0.2">
      <c r="A686" s="72" t="s">
        <v>7</v>
      </c>
      <c r="B686" s="74" t="s">
        <v>81</v>
      </c>
    </row>
    <row r="687" spans="1:30" x14ac:dyDescent="0.2">
      <c r="A687" s="72" t="s">
        <v>9</v>
      </c>
      <c r="B687" s="74" t="s">
        <v>80</v>
      </c>
    </row>
    <row r="689" spans="1:30" x14ac:dyDescent="0.2">
      <c r="A689" s="72" t="s">
        <v>11</v>
      </c>
      <c r="B689" s="74" t="s">
        <v>12</v>
      </c>
      <c r="C689" s="74" t="s">
        <v>13</v>
      </c>
      <c r="D689" s="74" t="s">
        <v>14</v>
      </c>
      <c r="E689" s="74" t="s">
        <v>15</v>
      </c>
      <c r="F689" s="74" t="s">
        <v>16</v>
      </c>
      <c r="G689" s="74" t="s">
        <v>17</v>
      </c>
      <c r="H689" s="74" t="s">
        <v>18</v>
      </c>
      <c r="I689" s="74" t="s">
        <v>19</v>
      </c>
      <c r="J689" s="74" t="s">
        <v>20</v>
      </c>
      <c r="K689" s="74" t="s">
        <v>21</v>
      </c>
      <c r="L689" s="74" t="s">
        <v>22</v>
      </c>
      <c r="M689" s="74" t="s">
        <v>23</v>
      </c>
      <c r="N689" s="74" t="s">
        <v>24</v>
      </c>
      <c r="O689" s="74" t="s">
        <v>25</v>
      </c>
      <c r="P689" s="74" t="s">
        <v>26</v>
      </c>
      <c r="Q689" s="74" t="s">
        <v>27</v>
      </c>
      <c r="R689" s="74" t="s">
        <v>28</v>
      </c>
      <c r="S689" s="74" t="s">
        <v>29</v>
      </c>
      <c r="T689" s="74" t="s">
        <v>30</v>
      </c>
      <c r="U689" s="74" t="s">
        <v>31</v>
      </c>
      <c r="V689" s="74" t="s">
        <v>32</v>
      </c>
      <c r="W689" s="74" t="s">
        <v>33</v>
      </c>
      <c r="X689" s="74" t="s">
        <v>34</v>
      </c>
      <c r="Y689" s="74" t="s">
        <v>35</v>
      </c>
      <c r="Z689" s="74" t="s">
        <v>36</v>
      </c>
      <c r="AA689" s="74" t="s">
        <v>37</v>
      </c>
      <c r="AB689" s="74" t="s">
        <v>38</v>
      </c>
      <c r="AC689" s="74" t="s">
        <v>39</v>
      </c>
      <c r="AD689" s="74" t="s">
        <v>40</v>
      </c>
    </row>
    <row r="690" spans="1:30" x14ac:dyDescent="0.2">
      <c r="A690" s="72" t="s">
        <v>41</v>
      </c>
      <c r="B690" s="74" t="s">
        <v>71</v>
      </c>
      <c r="C690" s="74" t="s">
        <v>71</v>
      </c>
      <c r="D690" s="74" t="s">
        <v>71</v>
      </c>
      <c r="E690" s="74" t="s">
        <v>71</v>
      </c>
      <c r="F690" s="74" t="s">
        <v>71</v>
      </c>
      <c r="G690" s="74" t="s">
        <v>71</v>
      </c>
      <c r="H690" s="74" t="s">
        <v>71</v>
      </c>
      <c r="I690" s="74" t="s">
        <v>71</v>
      </c>
      <c r="J690" s="74" t="s">
        <v>71</v>
      </c>
      <c r="K690" s="74" t="s">
        <v>71</v>
      </c>
      <c r="L690" s="74" t="s">
        <v>71</v>
      </c>
      <c r="M690" s="74" t="s">
        <v>71</v>
      </c>
      <c r="N690" s="74" t="s">
        <v>71</v>
      </c>
      <c r="O690" s="74" t="s">
        <v>71</v>
      </c>
      <c r="P690" s="74" t="s">
        <v>71</v>
      </c>
      <c r="Q690" s="74" t="s">
        <v>71</v>
      </c>
      <c r="R690" s="74" t="s">
        <v>71</v>
      </c>
      <c r="S690" s="74" t="s">
        <v>71</v>
      </c>
      <c r="T690" s="74" t="s">
        <v>71</v>
      </c>
      <c r="U690" s="74" t="s">
        <v>71</v>
      </c>
      <c r="V690" s="74" t="s">
        <v>71</v>
      </c>
      <c r="W690" s="74" t="s">
        <v>71</v>
      </c>
      <c r="X690" s="74" t="s">
        <v>71</v>
      </c>
      <c r="Y690" s="74" t="s">
        <v>71</v>
      </c>
      <c r="Z690" s="74" t="s">
        <v>71</v>
      </c>
      <c r="AA690" s="74" t="s">
        <v>71</v>
      </c>
      <c r="AB690" s="74" t="s">
        <v>71</v>
      </c>
      <c r="AC690" s="74" t="s">
        <v>71</v>
      </c>
      <c r="AD690" s="74" t="s">
        <v>71</v>
      </c>
    </row>
    <row r="691" spans="1:30" x14ac:dyDescent="0.2">
      <c r="A691" s="72" t="s">
        <v>42</v>
      </c>
      <c r="B691" s="74">
        <v>0</v>
      </c>
      <c r="C691" s="74">
        <v>0</v>
      </c>
      <c r="D691" s="74">
        <v>0</v>
      </c>
      <c r="E691" s="74">
        <v>0</v>
      </c>
      <c r="F691" s="74">
        <v>0</v>
      </c>
      <c r="G691" s="74">
        <v>0</v>
      </c>
      <c r="H691" s="74">
        <v>0</v>
      </c>
      <c r="I691" s="74">
        <v>0</v>
      </c>
      <c r="J691" s="74">
        <v>0</v>
      </c>
      <c r="K691" s="74">
        <v>0</v>
      </c>
      <c r="L691" s="74">
        <v>0</v>
      </c>
      <c r="M691" s="74">
        <v>0</v>
      </c>
      <c r="N691" s="74">
        <v>0</v>
      </c>
      <c r="O691" s="74">
        <v>0</v>
      </c>
      <c r="P691" s="74">
        <v>0</v>
      </c>
      <c r="Q691" s="74">
        <v>0</v>
      </c>
      <c r="R691" s="74">
        <v>0</v>
      </c>
      <c r="S691" s="74">
        <v>0</v>
      </c>
      <c r="T691" s="74">
        <v>0</v>
      </c>
      <c r="U691" s="74">
        <v>0</v>
      </c>
      <c r="V691" s="74">
        <v>0</v>
      </c>
      <c r="W691" s="74">
        <v>0</v>
      </c>
      <c r="X691" s="74">
        <v>0</v>
      </c>
      <c r="Y691" s="74">
        <v>0</v>
      </c>
      <c r="Z691" s="74">
        <v>0</v>
      </c>
      <c r="AA691" s="74">
        <v>0</v>
      </c>
      <c r="AB691" s="74">
        <v>0</v>
      </c>
      <c r="AC691" s="74">
        <v>0</v>
      </c>
      <c r="AD691" s="74">
        <v>0</v>
      </c>
    </row>
    <row r="692" spans="1:30" x14ac:dyDescent="0.2">
      <c r="A692" s="72" t="s">
        <v>43</v>
      </c>
      <c r="B692" s="74">
        <v>0</v>
      </c>
      <c r="C692" s="74">
        <v>0</v>
      </c>
      <c r="D692" s="74">
        <v>0</v>
      </c>
      <c r="E692" s="74">
        <v>0</v>
      </c>
      <c r="F692" s="74">
        <v>0</v>
      </c>
      <c r="G692" s="74">
        <v>0</v>
      </c>
      <c r="H692" s="74">
        <v>0</v>
      </c>
      <c r="I692" s="74">
        <v>0</v>
      </c>
      <c r="J692" s="74">
        <v>0</v>
      </c>
      <c r="K692" s="74">
        <v>0</v>
      </c>
      <c r="L692" s="74">
        <v>0</v>
      </c>
      <c r="M692" s="74">
        <v>0</v>
      </c>
      <c r="N692" s="74">
        <v>0</v>
      </c>
      <c r="O692" s="74">
        <v>0</v>
      </c>
      <c r="P692" s="74">
        <v>0</v>
      </c>
      <c r="Q692" s="74">
        <v>0</v>
      </c>
      <c r="R692" s="74">
        <v>0</v>
      </c>
      <c r="S692" s="74">
        <v>0</v>
      </c>
      <c r="T692" s="74">
        <v>0</v>
      </c>
      <c r="U692" s="74">
        <v>0</v>
      </c>
      <c r="V692" s="74">
        <v>0</v>
      </c>
      <c r="W692" s="74">
        <v>0</v>
      </c>
      <c r="X692" s="74">
        <v>0</v>
      </c>
      <c r="Y692" s="74">
        <v>0</v>
      </c>
      <c r="Z692" s="74">
        <v>0</v>
      </c>
      <c r="AA692" s="74">
        <v>0</v>
      </c>
      <c r="AB692" s="74">
        <v>0</v>
      </c>
      <c r="AC692" s="74">
        <v>0</v>
      </c>
      <c r="AD692" s="74">
        <v>0</v>
      </c>
    </row>
    <row r="693" spans="1:30" x14ac:dyDescent="0.2">
      <c r="A693" s="72" t="s">
        <v>44</v>
      </c>
      <c r="B693" s="74">
        <v>0</v>
      </c>
      <c r="C693" s="74">
        <v>0</v>
      </c>
      <c r="D693" s="74">
        <v>0</v>
      </c>
      <c r="E693" s="74">
        <v>0</v>
      </c>
      <c r="F693" s="74">
        <v>0</v>
      </c>
      <c r="G693" s="74">
        <v>0</v>
      </c>
      <c r="H693" s="74">
        <v>0</v>
      </c>
      <c r="I693" s="74">
        <v>0</v>
      </c>
      <c r="J693" s="74">
        <v>0</v>
      </c>
      <c r="K693" s="74">
        <v>0</v>
      </c>
      <c r="L693" s="74">
        <v>0</v>
      </c>
      <c r="M693" s="74">
        <v>0</v>
      </c>
      <c r="N693" s="74">
        <v>0</v>
      </c>
      <c r="O693" s="74">
        <v>0</v>
      </c>
      <c r="P693" s="74">
        <v>0</v>
      </c>
      <c r="Q693" s="74">
        <v>0</v>
      </c>
      <c r="R693" s="74">
        <v>0</v>
      </c>
      <c r="S693" s="74">
        <v>0</v>
      </c>
      <c r="T693" s="74">
        <v>0</v>
      </c>
      <c r="U693" s="74">
        <v>0</v>
      </c>
      <c r="V693" s="74">
        <v>0</v>
      </c>
      <c r="W693" s="74">
        <v>0</v>
      </c>
      <c r="X693" s="74">
        <v>0</v>
      </c>
      <c r="Y693" s="74">
        <v>0</v>
      </c>
      <c r="Z693" s="74">
        <v>0</v>
      </c>
      <c r="AA693" s="74">
        <v>0</v>
      </c>
      <c r="AB693" s="74">
        <v>0</v>
      </c>
      <c r="AC693" s="74">
        <v>0</v>
      </c>
      <c r="AD693" s="74">
        <v>0</v>
      </c>
    </row>
    <row r="694" spans="1:30" x14ac:dyDescent="0.2">
      <c r="A694" s="72" t="s">
        <v>45</v>
      </c>
      <c r="B694" s="74">
        <v>0</v>
      </c>
      <c r="C694" s="74">
        <v>0</v>
      </c>
      <c r="D694" s="74">
        <v>0</v>
      </c>
      <c r="E694" s="74">
        <v>0</v>
      </c>
      <c r="F694" s="74">
        <v>0</v>
      </c>
      <c r="G694" s="74">
        <v>0</v>
      </c>
      <c r="H694" s="74">
        <v>0</v>
      </c>
      <c r="I694" s="74">
        <v>0</v>
      </c>
      <c r="J694" s="74">
        <v>0</v>
      </c>
      <c r="K694" s="74">
        <v>0</v>
      </c>
      <c r="L694" s="74">
        <v>0</v>
      </c>
      <c r="M694" s="74">
        <v>0</v>
      </c>
      <c r="N694" s="74">
        <v>0</v>
      </c>
      <c r="O694" s="74">
        <v>0</v>
      </c>
      <c r="P694" s="74">
        <v>0</v>
      </c>
      <c r="Q694" s="74">
        <v>0</v>
      </c>
      <c r="R694" s="74">
        <v>0</v>
      </c>
      <c r="S694" s="74">
        <v>0</v>
      </c>
      <c r="T694" s="74">
        <v>0</v>
      </c>
      <c r="U694" s="74">
        <v>0</v>
      </c>
      <c r="V694" s="74">
        <v>0</v>
      </c>
      <c r="W694" s="74">
        <v>0</v>
      </c>
      <c r="X694" s="74">
        <v>0</v>
      </c>
      <c r="Y694" s="74">
        <v>0</v>
      </c>
      <c r="Z694" s="74">
        <v>0</v>
      </c>
      <c r="AA694" s="74">
        <v>0</v>
      </c>
      <c r="AB694" s="74">
        <v>0</v>
      </c>
      <c r="AC694" s="74">
        <v>0</v>
      </c>
      <c r="AD694" s="74">
        <v>0</v>
      </c>
    </row>
    <row r="695" spans="1:30" x14ac:dyDescent="0.2">
      <c r="A695" s="72" t="s">
        <v>46</v>
      </c>
      <c r="B695" s="74">
        <v>0</v>
      </c>
      <c r="C695" s="74">
        <v>0</v>
      </c>
      <c r="D695" s="74">
        <v>0</v>
      </c>
      <c r="E695" s="74">
        <v>0</v>
      </c>
      <c r="F695" s="74">
        <v>0</v>
      </c>
      <c r="G695" s="74">
        <v>0</v>
      </c>
      <c r="H695" s="74">
        <v>0</v>
      </c>
      <c r="I695" s="74">
        <v>0</v>
      </c>
      <c r="J695" s="74">
        <v>0</v>
      </c>
      <c r="K695" s="74">
        <v>0</v>
      </c>
      <c r="L695" s="74">
        <v>0</v>
      </c>
      <c r="M695" s="74">
        <v>0</v>
      </c>
      <c r="N695" s="74">
        <v>0</v>
      </c>
      <c r="O695" s="74">
        <v>0</v>
      </c>
      <c r="P695" s="74">
        <v>0</v>
      </c>
      <c r="Q695" s="74">
        <v>0</v>
      </c>
      <c r="R695" s="74">
        <v>0</v>
      </c>
      <c r="S695" s="74">
        <v>0</v>
      </c>
      <c r="T695" s="74">
        <v>0</v>
      </c>
      <c r="U695" s="74">
        <v>0</v>
      </c>
      <c r="V695" s="74">
        <v>0</v>
      </c>
      <c r="W695" s="74">
        <v>0</v>
      </c>
      <c r="X695" s="74">
        <v>0</v>
      </c>
      <c r="Y695" s="74">
        <v>0</v>
      </c>
      <c r="Z695" s="74">
        <v>0</v>
      </c>
      <c r="AA695" s="74">
        <v>0</v>
      </c>
      <c r="AB695" s="74">
        <v>0</v>
      </c>
      <c r="AC695" s="74">
        <v>0</v>
      </c>
      <c r="AD695" s="74">
        <v>0</v>
      </c>
    </row>
    <row r="696" spans="1:30" x14ac:dyDescent="0.2">
      <c r="A696" s="72" t="s">
        <v>47</v>
      </c>
      <c r="B696" s="74">
        <v>0</v>
      </c>
      <c r="C696" s="74">
        <v>0</v>
      </c>
      <c r="D696" s="74">
        <v>0</v>
      </c>
      <c r="E696" s="74">
        <v>0</v>
      </c>
      <c r="F696" s="74">
        <v>0</v>
      </c>
      <c r="G696" s="74">
        <v>0</v>
      </c>
      <c r="H696" s="74">
        <v>0</v>
      </c>
      <c r="I696" s="74">
        <v>0</v>
      </c>
      <c r="J696" s="74">
        <v>0</v>
      </c>
      <c r="K696" s="74">
        <v>0</v>
      </c>
      <c r="L696" s="74">
        <v>0</v>
      </c>
      <c r="M696" s="74">
        <v>0</v>
      </c>
      <c r="N696" s="74">
        <v>0</v>
      </c>
      <c r="O696" s="74">
        <v>0</v>
      </c>
      <c r="P696" s="74">
        <v>0</v>
      </c>
      <c r="Q696" s="74">
        <v>0</v>
      </c>
      <c r="R696" s="74">
        <v>0</v>
      </c>
      <c r="S696" s="74">
        <v>0</v>
      </c>
      <c r="T696" s="74">
        <v>0</v>
      </c>
      <c r="U696" s="74">
        <v>0</v>
      </c>
      <c r="V696" s="74">
        <v>0</v>
      </c>
      <c r="W696" s="74">
        <v>0</v>
      </c>
      <c r="X696" s="74">
        <v>0</v>
      </c>
      <c r="Y696" s="74">
        <v>0</v>
      </c>
      <c r="Z696" s="74">
        <v>0</v>
      </c>
      <c r="AA696" s="74">
        <v>0</v>
      </c>
      <c r="AB696" s="74">
        <v>0</v>
      </c>
      <c r="AC696" s="74">
        <v>0</v>
      </c>
      <c r="AD696" s="74">
        <v>0</v>
      </c>
    </row>
    <row r="697" spans="1:30" x14ac:dyDescent="0.2">
      <c r="A697" s="72" t="s">
        <v>48</v>
      </c>
      <c r="B697" s="74">
        <v>0</v>
      </c>
      <c r="C697" s="74">
        <v>0</v>
      </c>
      <c r="D697" s="74">
        <v>0</v>
      </c>
      <c r="E697" s="74">
        <v>0</v>
      </c>
      <c r="F697" s="74">
        <v>0</v>
      </c>
      <c r="G697" s="74">
        <v>0</v>
      </c>
      <c r="H697" s="74">
        <v>0</v>
      </c>
      <c r="I697" s="74">
        <v>0</v>
      </c>
      <c r="J697" s="74">
        <v>0</v>
      </c>
      <c r="K697" s="74">
        <v>0</v>
      </c>
      <c r="L697" s="74">
        <v>0</v>
      </c>
      <c r="M697" s="74">
        <v>0</v>
      </c>
      <c r="N697" s="74">
        <v>0</v>
      </c>
      <c r="O697" s="74">
        <v>0</v>
      </c>
      <c r="P697" s="74">
        <v>0</v>
      </c>
      <c r="Q697" s="74">
        <v>0</v>
      </c>
      <c r="R697" s="74">
        <v>0</v>
      </c>
      <c r="S697" s="74">
        <v>0</v>
      </c>
      <c r="T697" s="74">
        <v>0</v>
      </c>
      <c r="U697" s="74">
        <v>0</v>
      </c>
      <c r="V697" s="74">
        <v>0</v>
      </c>
      <c r="W697" s="74">
        <v>0</v>
      </c>
      <c r="X697" s="74">
        <v>0</v>
      </c>
      <c r="Y697" s="74">
        <v>0</v>
      </c>
      <c r="Z697" s="74">
        <v>0</v>
      </c>
      <c r="AA697" s="74">
        <v>0</v>
      </c>
      <c r="AB697" s="74">
        <v>0</v>
      </c>
      <c r="AC697" s="74">
        <v>0</v>
      </c>
      <c r="AD697" s="74">
        <v>0</v>
      </c>
    </row>
    <row r="698" spans="1:30" x14ac:dyDescent="0.2">
      <c r="A698" s="72" t="s">
        <v>49</v>
      </c>
      <c r="B698" s="74">
        <v>0</v>
      </c>
      <c r="C698" s="74">
        <v>0</v>
      </c>
      <c r="D698" s="74">
        <v>0</v>
      </c>
      <c r="E698" s="74">
        <v>0</v>
      </c>
      <c r="F698" s="74">
        <v>0</v>
      </c>
      <c r="G698" s="74">
        <v>0</v>
      </c>
      <c r="H698" s="74">
        <v>0</v>
      </c>
      <c r="I698" s="74">
        <v>0</v>
      </c>
      <c r="J698" s="74">
        <v>0</v>
      </c>
      <c r="K698" s="74">
        <v>0</v>
      </c>
      <c r="L698" s="74">
        <v>0</v>
      </c>
      <c r="M698" s="74">
        <v>0</v>
      </c>
      <c r="N698" s="74">
        <v>0</v>
      </c>
      <c r="O698" s="74">
        <v>0</v>
      </c>
      <c r="P698" s="74">
        <v>0</v>
      </c>
      <c r="Q698" s="74">
        <v>0</v>
      </c>
      <c r="R698" s="74">
        <v>0</v>
      </c>
      <c r="S698" s="74">
        <v>0</v>
      </c>
      <c r="T698" s="74">
        <v>0</v>
      </c>
      <c r="U698" s="74">
        <v>0</v>
      </c>
      <c r="V698" s="74">
        <v>0</v>
      </c>
      <c r="W698" s="74">
        <v>0</v>
      </c>
      <c r="X698" s="74">
        <v>0</v>
      </c>
      <c r="Y698" s="74">
        <v>0</v>
      </c>
      <c r="Z698" s="74">
        <v>0</v>
      </c>
      <c r="AA698" s="74">
        <v>0</v>
      </c>
      <c r="AB698" s="74">
        <v>0</v>
      </c>
      <c r="AC698" s="74">
        <v>0</v>
      </c>
      <c r="AD698" s="74">
        <v>0</v>
      </c>
    </row>
    <row r="699" spans="1:30" x14ac:dyDescent="0.2">
      <c r="A699" s="72" t="s">
        <v>50</v>
      </c>
      <c r="B699" s="74" t="s">
        <v>71</v>
      </c>
      <c r="C699" s="74" t="s">
        <v>71</v>
      </c>
      <c r="D699" s="74" t="s">
        <v>71</v>
      </c>
      <c r="E699" s="74" t="s">
        <v>71</v>
      </c>
      <c r="F699" s="74" t="s">
        <v>71</v>
      </c>
      <c r="G699" s="74" t="s">
        <v>71</v>
      </c>
      <c r="H699" s="74" t="s">
        <v>71</v>
      </c>
      <c r="I699" s="74" t="s">
        <v>71</v>
      </c>
      <c r="J699" s="74" t="s">
        <v>71</v>
      </c>
      <c r="K699" s="74" t="s">
        <v>71</v>
      </c>
      <c r="L699" s="74" t="s">
        <v>71</v>
      </c>
      <c r="M699" s="74" t="s">
        <v>71</v>
      </c>
      <c r="N699" s="74" t="s">
        <v>71</v>
      </c>
      <c r="O699" s="74" t="s">
        <v>71</v>
      </c>
      <c r="P699" s="74" t="s">
        <v>71</v>
      </c>
      <c r="Q699" s="74" t="s">
        <v>71</v>
      </c>
      <c r="R699" s="74" t="s">
        <v>71</v>
      </c>
      <c r="S699" s="74" t="s">
        <v>71</v>
      </c>
      <c r="T699" s="74" t="s">
        <v>71</v>
      </c>
      <c r="U699" s="74" t="s">
        <v>71</v>
      </c>
      <c r="V699" s="74" t="s">
        <v>71</v>
      </c>
      <c r="W699" s="74" t="s">
        <v>71</v>
      </c>
      <c r="X699" s="74" t="s">
        <v>71</v>
      </c>
      <c r="Y699" s="74" t="s">
        <v>71</v>
      </c>
      <c r="Z699" s="74" t="s">
        <v>71</v>
      </c>
      <c r="AA699" s="74" t="s">
        <v>71</v>
      </c>
      <c r="AB699" s="74" t="s">
        <v>71</v>
      </c>
      <c r="AC699" s="74" t="s">
        <v>71</v>
      </c>
      <c r="AD699" s="74" t="s">
        <v>71</v>
      </c>
    </row>
    <row r="700" spans="1:30" x14ac:dyDescent="0.2">
      <c r="A700" s="72" t="s">
        <v>51</v>
      </c>
      <c r="B700" s="74">
        <v>0</v>
      </c>
      <c r="C700" s="74">
        <v>0</v>
      </c>
      <c r="D700" s="74">
        <v>0</v>
      </c>
      <c r="E700" s="74">
        <v>0</v>
      </c>
      <c r="F700" s="74">
        <v>0</v>
      </c>
      <c r="G700" s="74">
        <v>0</v>
      </c>
      <c r="H700" s="74">
        <v>0</v>
      </c>
      <c r="I700" s="74">
        <v>0</v>
      </c>
      <c r="J700" s="74">
        <v>0</v>
      </c>
      <c r="K700" s="74">
        <v>0</v>
      </c>
      <c r="L700" s="74">
        <v>0</v>
      </c>
      <c r="M700" s="74">
        <v>0</v>
      </c>
      <c r="N700" s="74">
        <v>0</v>
      </c>
      <c r="O700" s="74">
        <v>0</v>
      </c>
      <c r="P700" s="74">
        <v>0</v>
      </c>
      <c r="Q700" s="74">
        <v>0</v>
      </c>
      <c r="R700" s="74">
        <v>0</v>
      </c>
      <c r="S700" s="74">
        <v>0</v>
      </c>
      <c r="T700" s="74">
        <v>0</v>
      </c>
      <c r="U700" s="74">
        <v>0</v>
      </c>
      <c r="V700" s="74">
        <v>0</v>
      </c>
      <c r="W700" s="74">
        <v>0</v>
      </c>
      <c r="X700" s="74">
        <v>0</v>
      </c>
      <c r="Y700" s="74">
        <v>0</v>
      </c>
      <c r="Z700" s="74">
        <v>0</v>
      </c>
      <c r="AA700" s="74">
        <v>0</v>
      </c>
      <c r="AB700" s="74">
        <v>0</v>
      </c>
      <c r="AC700" s="74">
        <v>0</v>
      </c>
      <c r="AD700" s="74">
        <v>0</v>
      </c>
    </row>
    <row r="701" spans="1:30" x14ac:dyDescent="0.2">
      <c r="A701" s="72" t="s">
        <v>52</v>
      </c>
      <c r="B701" s="74">
        <v>0</v>
      </c>
      <c r="C701" s="74">
        <v>0</v>
      </c>
      <c r="D701" s="74">
        <v>0</v>
      </c>
      <c r="E701" s="74">
        <v>0</v>
      </c>
      <c r="F701" s="74">
        <v>0</v>
      </c>
      <c r="G701" s="74">
        <v>0</v>
      </c>
      <c r="H701" s="74">
        <v>0</v>
      </c>
      <c r="I701" s="74">
        <v>0</v>
      </c>
      <c r="J701" s="74">
        <v>0</v>
      </c>
      <c r="K701" s="74">
        <v>0</v>
      </c>
      <c r="L701" s="74">
        <v>0</v>
      </c>
      <c r="M701" s="74">
        <v>0</v>
      </c>
      <c r="N701" s="74">
        <v>0</v>
      </c>
      <c r="O701" s="74">
        <v>0</v>
      </c>
      <c r="P701" s="74">
        <v>0</v>
      </c>
      <c r="Q701" s="74">
        <v>0</v>
      </c>
      <c r="R701" s="74">
        <v>0</v>
      </c>
      <c r="S701" s="74">
        <v>0</v>
      </c>
      <c r="T701" s="74">
        <v>0</v>
      </c>
      <c r="U701" s="74">
        <v>0</v>
      </c>
      <c r="V701" s="74">
        <v>0</v>
      </c>
      <c r="W701" s="74">
        <v>0</v>
      </c>
      <c r="X701" s="74">
        <v>0</v>
      </c>
      <c r="Y701" s="74">
        <v>0</v>
      </c>
      <c r="Z701" s="74">
        <v>0</v>
      </c>
      <c r="AA701" s="74">
        <v>0</v>
      </c>
      <c r="AB701" s="74">
        <v>0</v>
      </c>
      <c r="AC701" s="74">
        <v>0</v>
      </c>
      <c r="AD701" s="74">
        <v>0</v>
      </c>
    </row>
    <row r="702" spans="1:30" x14ac:dyDescent="0.2">
      <c r="A702" s="72" t="s">
        <v>53</v>
      </c>
      <c r="B702" s="74">
        <v>0</v>
      </c>
      <c r="C702" s="74">
        <v>0</v>
      </c>
      <c r="D702" s="74">
        <v>0</v>
      </c>
      <c r="E702" s="74">
        <v>0</v>
      </c>
      <c r="F702" s="74">
        <v>0</v>
      </c>
      <c r="G702" s="74">
        <v>0</v>
      </c>
      <c r="H702" s="74">
        <v>0</v>
      </c>
      <c r="I702" s="74">
        <v>0</v>
      </c>
      <c r="J702" s="74">
        <v>0</v>
      </c>
      <c r="K702" s="74">
        <v>0</v>
      </c>
      <c r="L702" s="74">
        <v>0</v>
      </c>
      <c r="M702" s="74">
        <v>0</v>
      </c>
      <c r="N702" s="74">
        <v>0</v>
      </c>
      <c r="O702" s="74">
        <v>0</v>
      </c>
      <c r="P702" s="74">
        <v>0</v>
      </c>
      <c r="Q702" s="74">
        <v>0</v>
      </c>
      <c r="R702" s="74">
        <v>0</v>
      </c>
      <c r="S702" s="74">
        <v>0</v>
      </c>
      <c r="T702" s="74">
        <v>0</v>
      </c>
      <c r="U702" s="74">
        <v>0</v>
      </c>
      <c r="V702" s="74">
        <v>0</v>
      </c>
      <c r="W702" s="74">
        <v>0</v>
      </c>
      <c r="X702" s="74">
        <v>0</v>
      </c>
      <c r="Y702" s="74">
        <v>0</v>
      </c>
      <c r="Z702" s="74">
        <v>0</v>
      </c>
      <c r="AA702" s="74">
        <v>0</v>
      </c>
      <c r="AB702" s="74">
        <v>0</v>
      </c>
      <c r="AC702" s="74">
        <v>0</v>
      </c>
      <c r="AD702" s="74">
        <v>0</v>
      </c>
    </row>
    <row r="703" spans="1:30" x14ac:dyDescent="0.2">
      <c r="A703" s="72" t="s">
        <v>54</v>
      </c>
      <c r="B703" s="74" t="s">
        <v>71</v>
      </c>
      <c r="C703" s="74" t="s">
        <v>71</v>
      </c>
      <c r="D703" s="74" t="s">
        <v>71</v>
      </c>
      <c r="E703" s="74" t="s">
        <v>71</v>
      </c>
      <c r="F703" s="74" t="s">
        <v>71</v>
      </c>
      <c r="G703" s="74" t="s">
        <v>71</v>
      </c>
      <c r="H703" s="74" t="s">
        <v>71</v>
      </c>
      <c r="I703" s="74" t="s">
        <v>71</v>
      </c>
      <c r="J703" s="74" t="s">
        <v>71</v>
      </c>
      <c r="K703" s="74" t="s">
        <v>71</v>
      </c>
      <c r="L703" s="74" t="s">
        <v>71</v>
      </c>
      <c r="M703" s="74" t="s">
        <v>71</v>
      </c>
      <c r="N703" s="74" t="s">
        <v>71</v>
      </c>
      <c r="O703" s="74" t="s">
        <v>71</v>
      </c>
      <c r="P703" s="74" t="s">
        <v>71</v>
      </c>
      <c r="Q703" s="74" t="s">
        <v>71</v>
      </c>
      <c r="R703" s="74" t="s">
        <v>71</v>
      </c>
      <c r="S703" s="74" t="s">
        <v>71</v>
      </c>
      <c r="T703" s="74" t="s">
        <v>71</v>
      </c>
      <c r="U703" s="74" t="s">
        <v>71</v>
      </c>
      <c r="V703" s="74" t="s">
        <v>71</v>
      </c>
      <c r="W703" s="74" t="s">
        <v>71</v>
      </c>
      <c r="X703" s="74" t="s">
        <v>71</v>
      </c>
      <c r="Y703" s="74" t="s">
        <v>71</v>
      </c>
      <c r="Z703" s="74" t="s">
        <v>71</v>
      </c>
      <c r="AA703" s="74" t="s">
        <v>71</v>
      </c>
      <c r="AB703" s="74" t="s">
        <v>71</v>
      </c>
      <c r="AC703" s="74" t="s">
        <v>71</v>
      </c>
      <c r="AD703" s="74" t="s">
        <v>71</v>
      </c>
    </row>
    <row r="704" spans="1:30" x14ac:dyDescent="0.2">
      <c r="A704" s="72" t="s">
        <v>55</v>
      </c>
      <c r="B704" s="74">
        <v>0</v>
      </c>
      <c r="C704" s="74">
        <v>0</v>
      </c>
      <c r="D704" s="74">
        <v>0</v>
      </c>
      <c r="E704" s="74">
        <v>0</v>
      </c>
      <c r="F704" s="74">
        <v>0</v>
      </c>
      <c r="G704" s="74">
        <v>0</v>
      </c>
      <c r="H704" s="74">
        <v>0</v>
      </c>
      <c r="I704" s="74">
        <v>0</v>
      </c>
      <c r="J704" s="74">
        <v>0</v>
      </c>
      <c r="K704" s="74">
        <v>0</v>
      </c>
      <c r="L704" s="74">
        <v>0</v>
      </c>
      <c r="M704" s="74">
        <v>0</v>
      </c>
      <c r="N704" s="74">
        <v>0</v>
      </c>
      <c r="O704" s="74">
        <v>0</v>
      </c>
      <c r="P704" s="74">
        <v>0</v>
      </c>
      <c r="Q704" s="74">
        <v>0</v>
      </c>
      <c r="R704" s="74">
        <v>0</v>
      </c>
      <c r="S704" s="74">
        <v>0</v>
      </c>
      <c r="T704" s="74">
        <v>0</v>
      </c>
      <c r="U704" s="74">
        <v>0</v>
      </c>
      <c r="V704" s="74">
        <v>0</v>
      </c>
      <c r="W704" s="74">
        <v>0</v>
      </c>
      <c r="X704" s="74">
        <v>0</v>
      </c>
      <c r="Y704" s="74">
        <v>0</v>
      </c>
      <c r="Z704" s="74">
        <v>0</v>
      </c>
      <c r="AA704" s="74">
        <v>0</v>
      </c>
      <c r="AB704" s="74">
        <v>0</v>
      </c>
      <c r="AC704" s="74">
        <v>0</v>
      </c>
      <c r="AD704" s="74">
        <v>0</v>
      </c>
    </row>
    <row r="705" spans="1:30" x14ac:dyDescent="0.2">
      <c r="A705" s="72" t="s">
        <v>56</v>
      </c>
      <c r="B705" s="74">
        <v>0</v>
      </c>
      <c r="C705" s="74">
        <v>0</v>
      </c>
      <c r="D705" s="74">
        <v>0</v>
      </c>
      <c r="E705" s="74">
        <v>0</v>
      </c>
      <c r="F705" s="74">
        <v>0</v>
      </c>
      <c r="G705" s="74">
        <v>0</v>
      </c>
      <c r="H705" s="74">
        <v>0</v>
      </c>
      <c r="I705" s="74">
        <v>0</v>
      </c>
      <c r="J705" s="74">
        <v>0</v>
      </c>
      <c r="K705" s="74">
        <v>0</v>
      </c>
      <c r="L705" s="74">
        <v>0</v>
      </c>
      <c r="M705" s="74">
        <v>0</v>
      </c>
      <c r="N705" s="74">
        <v>0</v>
      </c>
      <c r="O705" s="74">
        <v>0</v>
      </c>
      <c r="P705" s="74">
        <v>0</v>
      </c>
      <c r="Q705" s="74">
        <v>0</v>
      </c>
      <c r="R705" s="74">
        <v>0</v>
      </c>
      <c r="S705" s="74">
        <v>0</v>
      </c>
      <c r="T705" s="74">
        <v>0</v>
      </c>
      <c r="U705" s="74">
        <v>0</v>
      </c>
      <c r="V705" s="74">
        <v>0</v>
      </c>
      <c r="W705" s="74">
        <v>0</v>
      </c>
      <c r="X705" s="74">
        <v>0</v>
      </c>
      <c r="Y705" s="74">
        <v>0</v>
      </c>
      <c r="Z705" s="74">
        <v>0</v>
      </c>
      <c r="AA705" s="74">
        <v>0</v>
      </c>
      <c r="AB705" s="74">
        <v>0</v>
      </c>
      <c r="AC705" s="74">
        <v>0</v>
      </c>
      <c r="AD705" s="74">
        <v>0</v>
      </c>
    </row>
    <row r="706" spans="1:30" x14ac:dyDescent="0.2">
      <c r="A706" s="72" t="s">
        <v>57</v>
      </c>
      <c r="B706" s="74">
        <v>0</v>
      </c>
      <c r="C706" s="74">
        <v>0</v>
      </c>
      <c r="D706" s="74">
        <v>0</v>
      </c>
      <c r="E706" s="74">
        <v>0</v>
      </c>
      <c r="F706" s="74">
        <v>0</v>
      </c>
      <c r="G706" s="74">
        <v>0</v>
      </c>
      <c r="H706" s="74">
        <v>0</v>
      </c>
      <c r="I706" s="74">
        <v>0</v>
      </c>
      <c r="J706" s="74">
        <v>0</v>
      </c>
      <c r="K706" s="74">
        <v>0</v>
      </c>
      <c r="L706" s="74">
        <v>0</v>
      </c>
      <c r="M706" s="74">
        <v>0</v>
      </c>
      <c r="N706" s="74">
        <v>0</v>
      </c>
      <c r="O706" s="74">
        <v>0</v>
      </c>
      <c r="P706" s="74">
        <v>0</v>
      </c>
      <c r="Q706" s="74">
        <v>0</v>
      </c>
      <c r="R706" s="74">
        <v>0</v>
      </c>
      <c r="S706" s="74">
        <v>0</v>
      </c>
      <c r="T706" s="74">
        <v>0</v>
      </c>
      <c r="U706" s="74">
        <v>0</v>
      </c>
      <c r="V706" s="74">
        <v>0</v>
      </c>
      <c r="W706" s="74">
        <v>0</v>
      </c>
      <c r="X706" s="74">
        <v>0</v>
      </c>
      <c r="Y706" s="74">
        <v>0</v>
      </c>
      <c r="Z706" s="74">
        <v>0</v>
      </c>
      <c r="AA706" s="74">
        <v>0</v>
      </c>
      <c r="AB706" s="74">
        <v>0</v>
      </c>
      <c r="AC706" s="74">
        <v>0</v>
      </c>
      <c r="AD706" s="74">
        <v>0</v>
      </c>
    </row>
    <row r="707" spans="1:30" x14ac:dyDescent="0.2">
      <c r="A707" s="72" t="s">
        <v>58</v>
      </c>
      <c r="B707" s="74">
        <v>0</v>
      </c>
      <c r="C707" s="74">
        <v>0</v>
      </c>
      <c r="D707" s="74">
        <v>0</v>
      </c>
      <c r="E707" s="74">
        <v>0</v>
      </c>
      <c r="F707" s="74">
        <v>0</v>
      </c>
      <c r="G707" s="74">
        <v>0</v>
      </c>
      <c r="H707" s="74">
        <v>0</v>
      </c>
      <c r="I707" s="74">
        <v>0</v>
      </c>
      <c r="J707" s="74">
        <v>0</v>
      </c>
      <c r="K707" s="74">
        <v>0</v>
      </c>
      <c r="L707" s="74">
        <v>0</v>
      </c>
      <c r="M707" s="74">
        <v>0</v>
      </c>
      <c r="N707" s="74">
        <v>0</v>
      </c>
      <c r="O707" s="74">
        <v>0</v>
      </c>
      <c r="P707" s="74">
        <v>0</v>
      </c>
      <c r="Q707" s="74">
        <v>0</v>
      </c>
      <c r="R707" s="74">
        <v>0</v>
      </c>
      <c r="S707" s="74">
        <v>0</v>
      </c>
      <c r="T707" s="74">
        <v>0</v>
      </c>
      <c r="U707" s="74">
        <v>0</v>
      </c>
      <c r="V707" s="74">
        <v>0</v>
      </c>
      <c r="W707" s="74">
        <v>0</v>
      </c>
      <c r="X707" s="74">
        <v>0</v>
      </c>
      <c r="Y707" s="74">
        <v>0</v>
      </c>
      <c r="Z707" s="74">
        <v>0</v>
      </c>
      <c r="AA707" s="74">
        <v>0</v>
      </c>
      <c r="AB707" s="74">
        <v>0</v>
      </c>
      <c r="AC707" s="74">
        <v>0</v>
      </c>
      <c r="AD707" s="74">
        <v>0</v>
      </c>
    </row>
    <row r="708" spans="1:30" x14ac:dyDescent="0.2">
      <c r="A708" s="72" t="s">
        <v>59</v>
      </c>
      <c r="B708" s="74" t="s">
        <v>71</v>
      </c>
      <c r="C708" s="74" t="s">
        <v>71</v>
      </c>
      <c r="D708" s="74" t="s">
        <v>71</v>
      </c>
      <c r="E708" s="74" t="s">
        <v>71</v>
      </c>
      <c r="F708" s="74" t="s">
        <v>71</v>
      </c>
      <c r="G708" s="74" t="s">
        <v>71</v>
      </c>
      <c r="H708" s="74" t="s">
        <v>71</v>
      </c>
      <c r="I708" s="74" t="s">
        <v>71</v>
      </c>
      <c r="J708" s="74" t="s">
        <v>71</v>
      </c>
      <c r="K708" s="74" t="s">
        <v>71</v>
      </c>
      <c r="L708" s="74" t="s">
        <v>71</v>
      </c>
      <c r="M708" s="74" t="s">
        <v>71</v>
      </c>
      <c r="N708" s="74" t="s">
        <v>71</v>
      </c>
      <c r="O708" s="74" t="s">
        <v>71</v>
      </c>
      <c r="P708" s="74" t="s">
        <v>71</v>
      </c>
      <c r="Q708" s="74" t="s">
        <v>71</v>
      </c>
      <c r="R708" s="74" t="s">
        <v>71</v>
      </c>
      <c r="S708" s="74" t="s">
        <v>71</v>
      </c>
      <c r="T708" s="74" t="s">
        <v>71</v>
      </c>
      <c r="U708" s="74" t="s">
        <v>71</v>
      </c>
      <c r="V708" s="74" t="s">
        <v>71</v>
      </c>
      <c r="W708" s="74" t="s">
        <v>71</v>
      </c>
      <c r="X708" s="74" t="s">
        <v>71</v>
      </c>
      <c r="Y708" s="74" t="s">
        <v>71</v>
      </c>
      <c r="Z708" s="74" t="s">
        <v>71</v>
      </c>
      <c r="AA708" s="74" t="s">
        <v>71</v>
      </c>
      <c r="AB708" s="74" t="s">
        <v>71</v>
      </c>
      <c r="AC708" s="74" t="s">
        <v>71</v>
      </c>
      <c r="AD708" s="74" t="s">
        <v>71</v>
      </c>
    </row>
    <row r="709" spans="1:30" x14ac:dyDescent="0.2">
      <c r="A709" s="72" t="s">
        <v>60</v>
      </c>
      <c r="B709" s="74">
        <v>0</v>
      </c>
      <c r="C709" s="74">
        <v>0</v>
      </c>
      <c r="D709" s="74">
        <v>0</v>
      </c>
      <c r="E709" s="74">
        <v>0</v>
      </c>
      <c r="F709" s="74">
        <v>0</v>
      </c>
      <c r="G709" s="74">
        <v>0</v>
      </c>
      <c r="H709" s="74">
        <v>0</v>
      </c>
      <c r="I709" s="74">
        <v>0</v>
      </c>
      <c r="J709" s="74">
        <v>0</v>
      </c>
      <c r="K709" s="74">
        <v>0</v>
      </c>
      <c r="L709" s="74">
        <v>0</v>
      </c>
      <c r="M709" s="74">
        <v>0</v>
      </c>
      <c r="N709" s="74">
        <v>0</v>
      </c>
      <c r="O709" s="74">
        <v>0</v>
      </c>
      <c r="P709" s="74">
        <v>0</v>
      </c>
      <c r="Q709" s="74">
        <v>0</v>
      </c>
      <c r="R709" s="74">
        <v>0</v>
      </c>
      <c r="S709" s="74">
        <v>0</v>
      </c>
      <c r="T709" s="74">
        <v>0</v>
      </c>
      <c r="U709" s="74">
        <v>0</v>
      </c>
      <c r="V709" s="74">
        <v>0</v>
      </c>
      <c r="W709" s="74">
        <v>0</v>
      </c>
      <c r="X709" s="74">
        <v>0</v>
      </c>
      <c r="Y709" s="74">
        <v>0</v>
      </c>
      <c r="Z709" s="74">
        <v>0</v>
      </c>
      <c r="AA709" s="74">
        <v>0</v>
      </c>
      <c r="AB709" s="74">
        <v>0</v>
      </c>
      <c r="AC709" s="74">
        <v>0</v>
      </c>
      <c r="AD709" s="74">
        <v>0</v>
      </c>
    </row>
    <row r="710" spans="1:30" x14ac:dyDescent="0.2">
      <c r="A710" s="72" t="s">
        <v>61</v>
      </c>
      <c r="B710" s="74">
        <v>0</v>
      </c>
      <c r="C710" s="74">
        <v>0</v>
      </c>
      <c r="D710" s="74">
        <v>0</v>
      </c>
      <c r="E710" s="74">
        <v>0</v>
      </c>
      <c r="F710" s="74">
        <v>0</v>
      </c>
      <c r="G710" s="74">
        <v>0</v>
      </c>
      <c r="H710" s="74">
        <v>0</v>
      </c>
      <c r="I710" s="74">
        <v>0</v>
      </c>
      <c r="J710" s="74">
        <v>0</v>
      </c>
      <c r="K710" s="74">
        <v>0</v>
      </c>
      <c r="L710" s="74">
        <v>0</v>
      </c>
      <c r="M710" s="74">
        <v>0</v>
      </c>
      <c r="N710" s="74">
        <v>0</v>
      </c>
      <c r="O710" s="74">
        <v>0</v>
      </c>
      <c r="P710" s="74">
        <v>0</v>
      </c>
      <c r="Q710" s="74">
        <v>0</v>
      </c>
      <c r="R710" s="74">
        <v>0</v>
      </c>
      <c r="S710" s="74">
        <v>0</v>
      </c>
      <c r="T710" s="74">
        <v>0</v>
      </c>
      <c r="U710" s="74">
        <v>0</v>
      </c>
      <c r="V710" s="74">
        <v>0</v>
      </c>
      <c r="W710" s="74">
        <v>0</v>
      </c>
      <c r="X710" s="74">
        <v>0</v>
      </c>
      <c r="Y710" s="74">
        <v>0</v>
      </c>
      <c r="Z710" s="74">
        <v>0</v>
      </c>
      <c r="AA710" s="74">
        <v>0</v>
      </c>
      <c r="AB710" s="74">
        <v>0</v>
      </c>
      <c r="AC710" s="74">
        <v>0</v>
      </c>
      <c r="AD710" s="74">
        <v>0</v>
      </c>
    </row>
    <row r="711" spans="1:30" x14ac:dyDescent="0.2">
      <c r="A711" s="72" t="s">
        <v>62</v>
      </c>
      <c r="B711" s="74">
        <v>0</v>
      </c>
      <c r="C711" s="74">
        <v>0</v>
      </c>
      <c r="D711" s="74">
        <v>0</v>
      </c>
      <c r="E711" s="74">
        <v>0</v>
      </c>
      <c r="F711" s="74">
        <v>0</v>
      </c>
      <c r="G711" s="74">
        <v>0</v>
      </c>
      <c r="H711" s="74">
        <v>0</v>
      </c>
      <c r="I711" s="74">
        <v>0</v>
      </c>
      <c r="J711" s="74">
        <v>0</v>
      </c>
      <c r="K711" s="74">
        <v>0</v>
      </c>
      <c r="L711" s="74">
        <v>0</v>
      </c>
      <c r="M711" s="74">
        <v>0</v>
      </c>
      <c r="N711" s="74">
        <v>0</v>
      </c>
      <c r="O711" s="74">
        <v>0</v>
      </c>
      <c r="P711" s="74">
        <v>0</v>
      </c>
      <c r="Q711" s="74">
        <v>0</v>
      </c>
      <c r="R711" s="74">
        <v>0</v>
      </c>
      <c r="S711" s="74">
        <v>0</v>
      </c>
      <c r="T711" s="74">
        <v>0</v>
      </c>
      <c r="U711" s="74">
        <v>0</v>
      </c>
      <c r="V711" s="74">
        <v>0</v>
      </c>
      <c r="W711" s="74">
        <v>0</v>
      </c>
      <c r="X711" s="74">
        <v>0</v>
      </c>
      <c r="Y711" s="74">
        <v>0</v>
      </c>
      <c r="Z711" s="74">
        <v>0</v>
      </c>
      <c r="AA711" s="74">
        <v>0</v>
      </c>
      <c r="AB711" s="74">
        <v>0</v>
      </c>
      <c r="AC711" s="74">
        <v>0</v>
      </c>
      <c r="AD711" s="74">
        <v>0</v>
      </c>
    </row>
    <row r="712" spans="1:30" x14ac:dyDescent="0.2">
      <c r="A712" s="72" t="s">
        <v>63</v>
      </c>
      <c r="B712" s="74">
        <v>0</v>
      </c>
      <c r="C712" s="74">
        <v>0</v>
      </c>
      <c r="D712" s="74">
        <v>0</v>
      </c>
      <c r="E712" s="74">
        <v>0</v>
      </c>
      <c r="F712" s="74">
        <v>0</v>
      </c>
      <c r="G712" s="74">
        <v>0</v>
      </c>
      <c r="H712" s="74">
        <v>0</v>
      </c>
      <c r="I712" s="74">
        <v>0</v>
      </c>
      <c r="J712" s="74">
        <v>0</v>
      </c>
      <c r="K712" s="74">
        <v>0</v>
      </c>
      <c r="L712" s="74">
        <v>0</v>
      </c>
      <c r="M712" s="74">
        <v>0</v>
      </c>
      <c r="N712" s="74">
        <v>0</v>
      </c>
      <c r="O712" s="74">
        <v>0</v>
      </c>
      <c r="P712" s="74">
        <v>0</v>
      </c>
      <c r="Q712" s="74">
        <v>0</v>
      </c>
      <c r="R712" s="74">
        <v>0</v>
      </c>
      <c r="S712" s="74">
        <v>0</v>
      </c>
      <c r="T712" s="74">
        <v>0</v>
      </c>
      <c r="U712" s="74">
        <v>0</v>
      </c>
      <c r="V712" s="74">
        <v>0</v>
      </c>
      <c r="W712" s="74">
        <v>0</v>
      </c>
      <c r="X712" s="74">
        <v>0</v>
      </c>
      <c r="Y712" s="74">
        <v>0</v>
      </c>
      <c r="Z712" s="74">
        <v>0</v>
      </c>
      <c r="AA712" s="74">
        <v>0</v>
      </c>
      <c r="AB712" s="74">
        <v>0</v>
      </c>
      <c r="AC712" s="74">
        <v>0</v>
      </c>
      <c r="AD712" s="74">
        <v>0</v>
      </c>
    </row>
    <row r="713" spans="1:30" x14ac:dyDescent="0.2">
      <c r="A713" s="72" t="s">
        <v>64</v>
      </c>
      <c r="B713" s="74" t="s">
        <v>71</v>
      </c>
      <c r="C713" s="74" t="s">
        <v>71</v>
      </c>
      <c r="D713" s="74" t="s">
        <v>71</v>
      </c>
      <c r="E713" s="74" t="s">
        <v>71</v>
      </c>
      <c r="F713" s="74" t="s">
        <v>71</v>
      </c>
      <c r="G713" s="74" t="s">
        <v>71</v>
      </c>
      <c r="H713" s="74" t="s">
        <v>71</v>
      </c>
      <c r="I713" s="74" t="s">
        <v>71</v>
      </c>
      <c r="J713" s="74" t="s">
        <v>71</v>
      </c>
      <c r="K713" s="74" t="s">
        <v>71</v>
      </c>
      <c r="L713" s="74" t="s">
        <v>71</v>
      </c>
      <c r="M713" s="74" t="s">
        <v>71</v>
      </c>
      <c r="N713" s="74" t="s">
        <v>71</v>
      </c>
      <c r="O713" s="74" t="s">
        <v>71</v>
      </c>
      <c r="P713" s="74" t="s">
        <v>71</v>
      </c>
      <c r="Q713" s="74" t="s">
        <v>71</v>
      </c>
      <c r="R713" s="74" t="s">
        <v>71</v>
      </c>
      <c r="S713" s="74" t="s">
        <v>71</v>
      </c>
      <c r="T713" s="74" t="s">
        <v>71</v>
      </c>
      <c r="U713" s="74" t="s">
        <v>71</v>
      </c>
      <c r="V713" s="74" t="s">
        <v>71</v>
      </c>
      <c r="W713" s="74" t="s">
        <v>71</v>
      </c>
      <c r="X713" s="74" t="s">
        <v>71</v>
      </c>
      <c r="Y713" s="74" t="s">
        <v>71</v>
      </c>
      <c r="Z713" s="74" t="s">
        <v>71</v>
      </c>
      <c r="AA713" s="74" t="s">
        <v>71</v>
      </c>
      <c r="AB713" s="74" t="s">
        <v>71</v>
      </c>
      <c r="AC713" s="74" t="s">
        <v>71</v>
      </c>
      <c r="AD713" s="74" t="s">
        <v>71</v>
      </c>
    </row>
    <row r="714" spans="1:30" x14ac:dyDescent="0.2">
      <c r="A714" s="72" t="s">
        <v>65</v>
      </c>
      <c r="B714" s="74">
        <v>0</v>
      </c>
      <c r="C714" s="74">
        <v>0</v>
      </c>
      <c r="D714" s="74">
        <v>0</v>
      </c>
      <c r="E714" s="74">
        <v>0</v>
      </c>
      <c r="F714" s="74">
        <v>0</v>
      </c>
      <c r="G714" s="74">
        <v>0</v>
      </c>
      <c r="H714" s="74">
        <v>0</v>
      </c>
      <c r="I714" s="74">
        <v>0</v>
      </c>
      <c r="J714" s="74">
        <v>0</v>
      </c>
      <c r="K714" s="74">
        <v>0</v>
      </c>
      <c r="L714" s="74">
        <v>0</v>
      </c>
      <c r="M714" s="74">
        <v>0</v>
      </c>
      <c r="N714" s="74">
        <v>0</v>
      </c>
      <c r="O714" s="74">
        <v>0</v>
      </c>
      <c r="P714" s="74">
        <v>0</v>
      </c>
      <c r="Q714" s="74">
        <v>0</v>
      </c>
      <c r="R714" s="74">
        <v>0</v>
      </c>
      <c r="S714" s="74">
        <v>0</v>
      </c>
      <c r="T714" s="74">
        <v>0</v>
      </c>
      <c r="U714" s="74">
        <v>0</v>
      </c>
      <c r="V714" s="74">
        <v>0</v>
      </c>
      <c r="W714" s="74">
        <v>0</v>
      </c>
      <c r="X714" s="74">
        <v>0</v>
      </c>
      <c r="Y714" s="74">
        <v>0</v>
      </c>
      <c r="Z714" s="74">
        <v>0</v>
      </c>
      <c r="AA714" s="74">
        <v>0</v>
      </c>
      <c r="AB714" s="74">
        <v>0</v>
      </c>
      <c r="AC714" s="74">
        <v>0</v>
      </c>
      <c r="AD714" s="74">
        <v>0</v>
      </c>
    </row>
    <row r="715" spans="1:30" x14ac:dyDescent="0.2">
      <c r="A715" s="72" t="s">
        <v>66</v>
      </c>
      <c r="B715" s="74">
        <v>0</v>
      </c>
      <c r="C715" s="74">
        <v>0</v>
      </c>
      <c r="D715" s="74">
        <v>0</v>
      </c>
      <c r="E715" s="74">
        <v>0</v>
      </c>
      <c r="F715" s="74">
        <v>0</v>
      </c>
      <c r="G715" s="74">
        <v>0</v>
      </c>
      <c r="H715" s="74">
        <v>0</v>
      </c>
      <c r="I715" s="74">
        <v>0</v>
      </c>
      <c r="J715" s="74">
        <v>0</v>
      </c>
      <c r="K715" s="74">
        <v>0</v>
      </c>
      <c r="L715" s="74">
        <v>0</v>
      </c>
      <c r="M715" s="74">
        <v>0</v>
      </c>
      <c r="N715" s="74">
        <v>0</v>
      </c>
      <c r="O715" s="74">
        <v>0</v>
      </c>
      <c r="P715" s="74">
        <v>0</v>
      </c>
      <c r="Q715" s="74">
        <v>0</v>
      </c>
      <c r="R715" s="74">
        <v>0</v>
      </c>
      <c r="S715" s="74">
        <v>0</v>
      </c>
      <c r="T715" s="74">
        <v>0</v>
      </c>
      <c r="U715" s="74">
        <v>0</v>
      </c>
      <c r="V715" s="74">
        <v>0</v>
      </c>
      <c r="W715" s="74">
        <v>0</v>
      </c>
      <c r="X715" s="74">
        <v>0</v>
      </c>
      <c r="Y715" s="74">
        <v>0</v>
      </c>
      <c r="Z715" s="74">
        <v>0</v>
      </c>
      <c r="AA715" s="74">
        <v>0</v>
      </c>
      <c r="AB715" s="74">
        <v>0</v>
      </c>
      <c r="AC715" s="74">
        <v>0</v>
      </c>
      <c r="AD715" s="74">
        <v>0</v>
      </c>
    </row>
    <row r="716" spans="1:30" x14ac:dyDescent="0.2">
      <c r="A716" s="72" t="s">
        <v>67</v>
      </c>
      <c r="B716" s="74">
        <v>0</v>
      </c>
      <c r="C716" s="74">
        <v>0</v>
      </c>
      <c r="D716" s="74">
        <v>0</v>
      </c>
      <c r="E716" s="74">
        <v>0</v>
      </c>
      <c r="F716" s="74">
        <v>0</v>
      </c>
      <c r="G716" s="74">
        <v>0</v>
      </c>
      <c r="H716" s="74">
        <v>0</v>
      </c>
      <c r="I716" s="74">
        <v>0</v>
      </c>
      <c r="J716" s="74">
        <v>0</v>
      </c>
      <c r="K716" s="74">
        <v>0</v>
      </c>
      <c r="L716" s="74">
        <v>0</v>
      </c>
      <c r="M716" s="74">
        <v>0</v>
      </c>
      <c r="N716" s="74">
        <v>0</v>
      </c>
      <c r="O716" s="74">
        <v>0</v>
      </c>
      <c r="P716" s="74">
        <v>0</v>
      </c>
      <c r="Q716" s="74">
        <v>0</v>
      </c>
      <c r="R716" s="74">
        <v>0</v>
      </c>
      <c r="S716" s="74">
        <v>0</v>
      </c>
      <c r="T716" s="74">
        <v>0</v>
      </c>
      <c r="U716" s="74">
        <v>0</v>
      </c>
      <c r="V716" s="74">
        <v>0</v>
      </c>
      <c r="W716" s="74">
        <v>0</v>
      </c>
      <c r="X716" s="74">
        <v>0</v>
      </c>
      <c r="Y716" s="74">
        <v>0</v>
      </c>
      <c r="Z716" s="74">
        <v>0</v>
      </c>
      <c r="AA716" s="74">
        <v>0</v>
      </c>
      <c r="AB716" s="74">
        <v>0</v>
      </c>
      <c r="AC716" s="74">
        <v>0</v>
      </c>
      <c r="AD716" s="74">
        <v>0</v>
      </c>
    </row>
    <row r="717" spans="1:30" x14ac:dyDescent="0.2">
      <c r="A717" s="72" t="s">
        <v>68</v>
      </c>
      <c r="B717" s="74" t="s">
        <v>71</v>
      </c>
      <c r="C717" s="74" t="s">
        <v>71</v>
      </c>
      <c r="D717" s="74" t="s">
        <v>71</v>
      </c>
      <c r="E717" s="74" t="s">
        <v>71</v>
      </c>
      <c r="F717" s="74" t="s">
        <v>71</v>
      </c>
      <c r="G717" s="74" t="s">
        <v>71</v>
      </c>
      <c r="H717" s="74" t="s">
        <v>71</v>
      </c>
      <c r="I717" s="74" t="s">
        <v>71</v>
      </c>
      <c r="J717" s="74" t="s">
        <v>71</v>
      </c>
      <c r="K717" s="74" t="s">
        <v>71</v>
      </c>
      <c r="L717" s="74" t="s">
        <v>71</v>
      </c>
      <c r="M717" s="74" t="s">
        <v>71</v>
      </c>
      <c r="N717" s="74" t="s">
        <v>71</v>
      </c>
      <c r="O717" s="74" t="s">
        <v>71</v>
      </c>
      <c r="P717" s="74" t="s">
        <v>71</v>
      </c>
      <c r="Q717" s="74" t="s">
        <v>71</v>
      </c>
      <c r="R717" s="74" t="s">
        <v>71</v>
      </c>
      <c r="S717" s="74" t="s">
        <v>71</v>
      </c>
      <c r="T717" s="74" t="s">
        <v>71</v>
      </c>
      <c r="U717" s="74" t="s">
        <v>71</v>
      </c>
      <c r="V717" s="74" t="s">
        <v>71</v>
      </c>
      <c r="W717" s="74" t="s">
        <v>71</v>
      </c>
      <c r="X717" s="74" t="s">
        <v>71</v>
      </c>
      <c r="Y717" s="74" t="s">
        <v>71</v>
      </c>
      <c r="Z717" s="74" t="s">
        <v>71</v>
      </c>
      <c r="AA717" s="74" t="s">
        <v>71</v>
      </c>
      <c r="AB717" s="74" t="s">
        <v>71</v>
      </c>
      <c r="AC717" s="74" t="s">
        <v>71</v>
      </c>
      <c r="AD717" s="74" t="s">
        <v>71</v>
      </c>
    </row>
    <row r="718" spans="1:30" x14ac:dyDescent="0.2">
      <c r="A718" s="72" t="s">
        <v>69</v>
      </c>
      <c r="B718" s="74">
        <v>0</v>
      </c>
      <c r="C718" s="74">
        <v>0</v>
      </c>
      <c r="D718" s="74">
        <v>0</v>
      </c>
      <c r="E718" s="74">
        <v>0</v>
      </c>
      <c r="F718" s="74">
        <v>0</v>
      </c>
      <c r="G718" s="74">
        <v>0</v>
      </c>
      <c r="H718" s="74">
        <v>0</v>
      </c>
      <c r="I718" s="74">
        <v>0</v>
      </c>
      <c r="J718" s="74">
        <v>0</v>
      </c>
      <c r="K718" s="74">
        <v>0</v>
      </c>
      <c r="L718" s="74">
        <v>0</v>
      </c>
      <c r="M718" s="74">
        <v>0</v>
      </c>
      <c r="N718" s="74">
        <v>0</v>
      </c>
      <c r="O718" s="74">
        <v>0</v>
      </c>
      <c r="P718" s="74">
        <v>0</v>
      </c>
      <c r="Q718" s="74">
        <v>0</v>
      </c>
      <c r="R718" s="74">
        <v>0</v>
      </c>
      <c r="S718" s="74">
        <v>0</v>
      </c>
      <c r="T718" s="74">
        <v>0</v>
      </c>
      <c r="U718" s="74">
        <v>0</v>
      </c>
      <c r="V718" s="74">
        <v>0</v>
      </c>
      <c r="W718" s="74">
        <v>0</v>
      </c>
      <c r="X718" s="74">
        <v>0</v>
      </c>
      <c r="Y718" s="74">
        <v>0</v>
      </c>
      <c r="Z718" s="74">
        <v>0</v>
      </c>
      <c r="AA718" s="74">
        <v>0</v>
      </c>
      <c r="AB718" s="74">
        <v>0</v>
      </c>
      <c r="AC718" s="74">
        <v>0</v>
      </c>
      <c r="AD718" s="74">
        <v>0</v>
      </c>
    </row>
    <row r="720" spans="1:30" x14ac:dyDescent="0.2">
      <c r="A720" s="72" t="s">
        <v>70</v>
      </c>
    </row>
    <row r="721" spans="1:30" x14ac:dyDescent="0.2">
      <c r="A721" s="72" t="s">
        <v>71</v>
      </c>
      <c r="B721" s="74" t="s">
        <v>72</v>
      </c>
    </row>
    <row r="723" spans="1:30" x14ac:dyDescent="0.2">
      <c r="A723" s="72" t="s">
        <v>5</v>
      </c>
      <c r="B723" s="74" t="s">
        <v>6</v>
      </c>
    </row>
    <row r="724" spans="1:30" x14ac:dyDescent="0.2">
      <c r="A724" s="72" t="s">
        <v>7</v>
      </c>
      <c r="B724" s="74" t="s">
        <v>82</v>
      </c>
    </row>
    <row r="725" spans="1:30" x14ac:dyDescent="0.2">
      <c r="A725" s="72" t="s">
        <v>9</v>
      </c>
      <c r="B725" s="74" t="s">
        <v>10</v>
      </c>
    </row>
    <row r="727" spans="1:30" x14ac:dyDescent="0.2">
      <c r="A727" s="72" t="s">
        <v>11</v>
      </c>
      <c r="B727" s="74" t="s">
        <v>12</v>
      </c>
      <c r="C727" s="74" t="s">
        <v>13</v>
      </c>
      <c r="D727" s="74" t="s">
        <v>14</v>
      </c>
      <c r="E727" s="74" t="s">
        <v>15</v>
      </c>
      <c r="F727" s="74" t="s">
        <v>16</v>
      </c>
      <c r="G727" s="74" t="s">
        <v>17</v>
      </c>
      <c r="H727" s="74" t="s">
        <v>18</v>
      </c>
      <c r="I727" s="74" t="s">
        <v>19</v>
      </c>
      <c r="J727" s="74" t="s">
        <v>20</v>
      </c>
      <c r="K727" s="74" t="s">
        <v>21</v>
      </c>
      <c r="L727" s="74" t="s">
        <v>22</v>
      </c>
      <c r="M727" s="74" t="s">
        <v>23</v>
      </c>
      <c r="N727" s="74" t="s">
        <v>24</v>
      </c>
      <c r="O727" s="74" t="s">
        <v>25</v>
      </c>
      <c r="P727" s="74" t="s">
        <v>26</v>
      </c>
      <c r="Q727" s="74" t="s">
        <v>27</v>
      </c>
      <c r="R727" s="74" t="s">
        <v>28</v>
      </c>
      <c r="S727" s="74" t="s">
        <v>29</v>
      </c>
      <c r="T727" s="74" t="s">
        <v>30</v>
      </c>
      <c r="U727" s="74" t="s">
        <v>31</v>
      </c>
      <c r="V727" s="74" t="s">
        <v>32</v>
      </c>
      <c r="W727" s="74" t="s">
        <v>33</v>
      </c>
      <c r="X727" s="74" t="s">
        <v>34</v>
      </c>
      <c r="Y727" s="74" t="s">
        <v>35</v>
      </c>
      <c r="Z727" s="74" t="s">
        <v>36</v>
      </c>
      <c r="AA727" s="74" t="s">
        <v>37</v>
      </c>
      <c r="AB727" s="74" t="s">
        <v>38</v>
      </c>
      <c r="AC727" s="74" t="s">
        <v>39</v>
      </c>
      <c r="AD727" s="74" t="s">
        <v>40</v>
      </c>
    </row>
    <row r="728" spans="1:30" x14ac:dyDescent="0.2">
      <c r="A728" s="72" t="s">
        <v>41</v>
      </c>
      <c r="B728" s="74">
        <v>29443.86</v>
      </c>
      <c r="C728" s="74">
        <v>28564.06</v>
      </c>
      <c r="D728" s="74">
        <v>27942.92</v>
      </c>
      <c r="E728" s="74">
        <v>27605.9</v>
      </c>
      <c r="F728" s="74">
        <v>27056.71</v>
      </c>
      <c r="G728" s="74">
        <v>26986.15</v>
      </c>
      <c r="H728" s="74">
        <v>26799.74</v>
      </c>
      <c r="I728" s="74">
        <v>26544.3</v>
      </c>
      <c r="J728" s="74">
        <v>25934.799999999999</v>
      </c>
      <c r="K728" s="74">
        <v>25402.52</v>
      </c>
      <c r="L728" s="74">
        <v>24548.3</v>
      </c>
      <c r="M728" s="74">
        <v>24076.36</v>
      </c>
      <c r="N728" s="74">
        <v>23600.92</v>
      </c>
      <c r="O728" s="74">
        <v>23324.45</v>
      </c>
      <c r="P728" s="74">
        <v>22568.75</v>
      </c>
      <c r="Q728" s="74">
        <v>22122.06</v>
      </c>
      <c r="R728" s="74">
        <v>21589</v>
      </c>
      <c r="S728" s="74">
        <v>21288</v>
      </c>
      <c r="T728" s="74">
        <v>20781.5</v>
      </c>
      <c r="U728" s="74">
        <v>20303</v>
      </c>
      <c r="V728" s="74">
        <v>19866.09</v>
      </c>
      <c r="W728" s="74">
        <v>19456.57</v>
      </c>
      <c r="X728" s="74">
        <v>19317.509999999998</v>
      </c>
      <c r="Y728" s="74">
        <v>18880.96</v>
      </c>
      <c r="Z728" s="74">
        <v>18587.88</v>
      </c>
      <c r="AA728" s="74">
        <v>18585.599999999999</v>
      </c>
      <c r="AB728" s="74">
        <v>18369.73</v>
      </c>
      <c r="AC728" s="74">
        <v>18428.55</v>
      </c>
      <c r="AD728" s="74">
        <v>18063.18</v>
      </c>
    </row>
    <row r="729" spans="1:30" x14ac:dyDescent="0.2">
      <c r="A729" s="72" t="s">
        <v>42</v>
      </c>
      <c r="B729" s="74">
        <v>488.63</v>
      </c>
      <c r="C729" s="74">
        <v>487.17</v>
      </c>
      <c r="D729" s="74">
        <v>483.99</v>
      </c>
      <c r="E729" s="74">
        <v>481.88</v>
      </c>
      <c r="F729" s="74">
        <v>483.7</v>
      </c>
      <c r="G729" s="74">
        <v>486.73</v>
      </c>
      <c r="H729" s="74">
        <v>481.47</v>
      </c>
      <c r="I729" s="74">
        <v>475.93</v>
      </c>
      <c r="J729" s="74">
        <v>469.26</v>
      </c>
      <c r="K729" s="74">
        <v>458.91</v>
      </c>
      <c r="L729" s="74">
        <v>441.1</v>
      </c>
      <c r="M729" s="74">
        <v>423.07</v>
      </c>
      <c r="N729" s="74">
        <v>405.61</v>
      </c>
      <c r="O729" s="74">
        <v>382.77</v>
      </c>
      <c r="P729" s="74">
        <v>380.69</v>
      </c>
      <c r="Q729" s="74">
        <v>370.83</v>
      </c>
      <c r="R729" s="74">
        <v>366.77</v>
      </c>
      <c r="S729" s="74">
        <v>364.37</v>
      </c>
      <c r="T729" s="74">
        <v>356.44</v>
      </c>
      <c r="U729" s="74">
        <v>353.84</v>
      </c>
      <c r="V729" s="74">
        <v>351.77</v>
      </c>
      <c r="W729" s="74">
        <v>341.58</v>
      </c>
      <c r="X729" s="74">
        <v>335.69</v>
      </c>
      <c r="Y729" s="74">
        <v>329.47</v>
      </c>
      <c r="Z729" s="74">
        <v>324.76</v>
      </c>
      <c r="AA729" s="74">
        <v>325.08999999999997</v>
      </c>
      <c r="AB729" s="74">
        <v>324.05</v>
      </c>
      <c r="AC729" s="74">
        <v>317.27999999999997</v>
      </c>
      <c r="AD729" s="74">
        <v>313.95</v>
      </c>
    </row>
    <row r="730" spans="1:30" x14ac:dyDescent="0.2">
      <c r="A730" s="72" t="s">
        <v>43</v>
      </c>
      <c r="B730" s="74">
        <v>637.57000000000005</v>
      </c>
      <c r="C730" s="74">
        <v>597.91999999999996</v>
      </c>
      <c r="D730" s="74">
        <v>586.94000000000005</v>
      </c>
      <c r="E730" s="74">
        <v>545.6</v>
      </c>
      <c r="F730" s="74">
        <v>469.82</v>
      </c>
      <c r="G730" s="74">
        <v>469.83</v>
      </c>
      <c r="H730" s="74">
        <v>466.33</v>
      </c>
      <c r="I730" s="74">
        <v>453.08</v>
      </c>
      <c r="J730" s="74">
        <v>429.81</v>
      </c>
      <c r="K730" s="74">
        <v>409.5</v>
      </c>
      <c r="L730" s="74">
        <v>408.14</v>
      </c>
      <c r="M730" s="74">
        <v>374.95</v>
      </c>
      <c r="N730" s="74">
        <v>378.99</v>
      </c>
      <c r="O730" s="74">
        <v>396.41</v>
      </c>
      <c r="P730" s="74">
        <v>371.35</v>
      </c>
      <c r="Q730" s="74">
        <v>352.49</v>
      </c>
      <c r="R730" s="74">
        <v>340.42</v>
      </c>
      <c r="S730" s="74">
        <v>340.32</v>
      </c>
      <c r="T730" s="74">
        <v>327.73</v>
      </c>
      <c r="U730" s="74">
        <v>315.29000000000002</v>
      </c>
      <c r="V730" s="74">
        <v>314.37</v>
      </c>
      <c r="W730" s="74">
        <v>322.92</v>
      </c>
      <c r="X730" s="74">
        <v>308.67</v>
      </c>
      <c r="Y730" s="74">
        <v>302.89999999999998</v>
      </c>
      <c r="Z730" s="74">
        <v>298.48</v>
      </c>
      <c r="AA730" s="74">
        <v>298.52999999999997</v>
      </c>
      <c r="AB730" s="74">
        <v>289.12</v>
      </c>
      <c r="AC730" s="74">
        <v>280.47000000000003</v>
      </c>
      <c r="AD730" s="74">
        <v>270.27999999999997</v>
      </c>
    </row>
    <row r="731" spans="1:30" x14ac:dyDescent="0.2">
      <c r="A731" s="72" t="s">
        <v>44</v>
      </c>
      <c r="B731" s="74">
        <v>942.88</v>
      </c>
      <c r="C731" s="74">
        <v>879.7</v>
      </c>
      <c r="D731" s="74">
        <v>826.44</v>
      </c>
      <c r="E731" s="74">
        <v>790.34</v>
      </c>
      <c r="F731" s="74">
        <v>745.65</v>
      </c>
      <c r="G731" s="74">
        <v>728.56</v>
      </c>
      <c r="H731" s="74">
        <v>723.32</v>
      </c>
      <c r="I731" s="74">
        <v>707.3</v>
      </c>
      <c r="J731" s="74">
        <v>679.34</v>
      </c>
      <c r="K731" s="74">
        <v>649.95000000000005</v>
      </c>
      <c r="L731" s="74">
        <v>616.79999999999995</v>
      </c>
      <c r="M731" s="74">
        <v>607.08000000000004</v>
      </c>
      <c r="N731" s="74">
        <v>590.35</v>
      </c>
      <c r="O731" s="74">
        <v>591.38</v>
      </c>
      <c r="P731" s="74">
        <v>574.22</v>
      </c>
      <c r="Q731" s="74">
        <v>589.01</v>
      </c>
      <c r="R731" s="74">
        <v>598.80999999999995</v>
      </c>
      <c r="S731" s="74">
        <v>582.13</v>
      </c>
      <c r="T731" s="74">
        <v>586.29999999999995</v>
      </c>
      <c r="U731" s="74">
        <v>571.97</v>
      </c>
      <c r="V731" s="74">
        <v>580.1</v>
      </c>
      <c r="W731" s="74">
        <v>580.15</v>
      </c>
      <c r="X731" s="74">
        <v>579.55999999999995</v>
      </c>
      <c r="Y731" s="74">
        <v>556.17999999999995</v>
      </c>
      <c r="Z731" s="74">
        <v>556.29999999999995</v>
      </c>
      <c r="AA731" s="74">
        <v>559.02</v>
      </c>
      <c r="AB731" s="74">
        <v>539.62</v>
      </c>
      <c r="AC731" s="74">
        <v>531.76</v>
      </c>
      <c r="AD731" s="74">
        <v>527.11</v>
      </c>
    </row>
    <row r="732" spans="1:30" x14ac:dyDescent="0.2">
      <c r="A732" s="72" t="s">
        <v>45</v>
      </c>
      <c r="B732" s="74">
        <v>326.37</v>
      </c>
      <c r="C732" s="74">
        <v>333.81</v>
      </c>
      <c r="D732" s="74">
        <v>336.66</v>
      </c>
      <c r="E732" s="74">
        <v>344.34</v>
      </c>
      <c r="F732" s="74">
        <v>339.51</v>
      </c>
      <c r="G732" s="74">
        <v>342.43</v>
      </c>
      <c r="H732" s="74">
        <v>346.81</v>
      </c>
      <c r="I732" s="74">
        <v>342.04</v>
      </c>
      <c r="J732" s="74">
        <v>344.21</v>
      </c>
      <c r="K732" s="74">
        <v>339.87</v>
      </c>
      <c r="L732" s="74">
        <v>336.91</v>
      </c>
      <c r="M732" s="74">
        <v>346.6</v>
      </c>
      <c r="N732" s="74">
        <v>344.18</v>
      </c>
      <c r="O732" s="74">
        <v>345.21</v>
      </c>
      <c r="P732" s="74">
        <v>338.1</v>
      </c>
      <c r="Q732" s="74">
        <v>328.54</v>
      </c>
      <c r="R732" s="74">
        <v>324.44</v>
      </c>
      <c r="S732" s="74">
        <v>323.52</v>
      </c>
      <c r="T732" s="74">
        <v>318.94</v>
      </c>
      <c r="U732" s="74">
        <v>313.79000000000002</v>
      </c>
      <c r="V732" s="74">
        <v>316.33999999999997</v>
      </c>
      <c r="W732" s="74">
        <v>310.13</v>
      </c>
      <c r="X732" s="74">
        <v>305.94</v>
      </c>
      <c r="Y732" s="74">
        <v>302.45</v>
      </c>
      <c r="Z732" s="74">
        <v>301.18</v>
      </c>
      <c r="AA732" s="74">
        <v>298.08</v>
      </c>
      <c r="AB732" s="74">
        <v>300.36</v>
      </c>
      <c r="AC732" s="74">
        <v>301.63</v>
      </c>
      <c r="AD732" s="74">
        <v>305.36</v>
      </c>
    </row>
    <row r="733" spans="1:30" x14ac:dyDescent="0.2">
      <c r="A733" s="72" t="s">
        <v>46</v>
      </c>
      <c r="B733" s="74">
        <v>4882.42</v>
      </c>
      <c r="C733" s="74">
        <v>4635.37</v>
      </c>
      <c r="D733" s="74">
        <v>4492.7</v>
      </c>
      <c r="E733" s="74">
        <v>4516.49</v>
      </c>
      <c r="F733" s="74">
        <v>4358.09</v>
      </c>
      <c r="G733" s="74">
        <v>4259.09</v>
      </c>
      <c r="H733" s="74">
        <v>4164.53</v>
      </c>
      <c r="I733" s="74">
        <v>3983.97</v>
      </c>
      <c r="J733" s="74">
        <v>3779.56</v>
      </c>
      <c r="K733" s="74">
        <v>3743.72</v>
      </c>
      <c r="L733" s="74">
        <v>3578.78</v>
      </c>
      <c r="M733" s="74">
        <v>3436.31</v>
      </c>
      <c r="N733" s="74">
        <v>3273.33</v>
      </c>
      <c r="O733" s="74">
        <v>3135.34</v>
      </c>
      <c r="P733" s="74">
        <v>2935.8</v>
      </c>
      <c r="Q733" s="74">
        <v>2809.39</v>
      </c>
      <c r="R733" s="74">
        <v>2658.51</v>
      </c>
      <c r="S733" s="74">
        <v>2577.4</v>
      </c>
      <c r="T733" s="74">
        <v>2540.77</v>
      </c>
      <c r="U733" s="74">
        <v>2442.1</v>
      </c>
      <c r="V733" s="74">
        <v>2401.92</v>
      </c>
      <c r="W733" s="74">
        <v>2357.31</v>
      </c>
      <c r="X733" s="74">
        <v>2386.83</v>
      </c>
      <c r="Y733" s="74">
        <v>2363.39</v>
      </c>
      <c r="Z733" s="74">
        <v>2314.23</v>
      </c>
      <c r="AA733" s="74">
        <v>2305.36</v>
      </c>
      <c r="AB733" s="74">
        <v>2254.88</v>
      </c>
      <c r="AC733" s="74">
        <v>2224.13</v>
      </c>
      <c r="AD733" s="74">
        <v>2144.3200000000002</v>
      </c>
    </row>
    <row r="734" spans="1:30" x14ac:dyDescent="0.2">
      <c r="A734" s="72" t="s">
        <v>47</v>
      </c>
      <c r="B734" s="74">
        <v>78.55</v>
      </c>
      <c r="C734" s="74">
        <v>75.400000000000006</v>
      </c>
      <c r="D734" s="74">
        <v>65.849999999999994</v>
      </c>
      <c r="E734" s="74">
        <v>56.27</v>
      </c>
      <c r="F734" s="74">
        <v>54.59</v>
      </c>
      <c r="G734" s="74">
        <v>52.99</v>
      </c>
      <c r="H734" s="74">
        <v>53.55</v>
      </c>
      <c r="I734" s="74">
        <v>55.74</v>
      </c>
      <c r="J734" s="74">
        <v>54.04</v>
      </c>
      <c r="K734" s="74">
        <v>50.52</v>
      </c>
      <c r="L734" s="74">
        <v>52.08</v>
      </c>
      <c r="M734" s="74">
        <v>53.45</v>
      </c>
      <c r="N734" s="74">
        <v>51.81</v>
      </c>
      <c r="O734" s="74">
        <v>51.82</v>
      </c>
      <c r="P734" s="74">
        <v>52.56</v>
      </c>
      <c r="Q734" s="74">
        <v>51.25</v>
      </c>
      <c r="R734" s="74">
        <v>51.04</v>
      </c>
      <c r="S734" s="74">
        <v>51.45</v>
      </c>
      <c r="T734" s="74">
        <v>50.87</v>
      </c>
      <c r="U734" s="74">
        <v>51.46</v>
      </c>
      <c r="V734" s="74">
        <v>52.3</v>
      </c>
      <c r="W734" s="74">
        <v>50.58</v>
      </c>
      <c r="X734" s="74">
        <v>51.29</v>
      </c>
      <c r="Y734" s="74">
        <v>51.2</v>
      </c>
      <c r="Z734" s="74">
        <v>49.81</v>
      </c>
      <c r="AA734" s="74">
        <v>48.45</v>
      </c>
      <c r="AB734" s="74">
        <v>47.6</v>
      </c>
      <c r="AC734" s="74">
        <v>47.75</v>
      </c>
      <c r="AD734" s="74">
        <v>47.37</v>
      </c>
    </row>
    <row r="735" spans="1:30" x14ac:dyDescent="0.2">
      <c r="A735" s="72" t="s">
        <v>48</v>
      </c>
      <c r="B735" s="74">
        <v>608.45000000000005</v>
      </c>
      <c r="C735" s="74">
        <v>614.73</v>
      </c>
      <c r="D735" s="74">
        <v>618.11</v>
      </c>
      <c r="E735" s="74">
        <v>621.12</v>
      </c>
      <c r="F735" s="74">
        <v>616.94000000000005</v>
      </c>
      <c r="G735" s="74">
        <v>617.79</v>
      </c>
      <c r="H735" s="74">
        <v>628.48</v>
      </c>
      <c r="I735" s="74">
        <v>624.57000000000005</v>
      </c>
      <c r="J735" s="74">
        <v>632.88</v>
      </c>
      <c r="K735" s="74">
        <v>611.88</v>
      </c>
      <c r="L735" s="74">
        <v>590.59</v>
      </c>
      <c r="M735" s="74">
        <v>594.95000000000005</v>
      </c>
      <c r="N735" s="74">
        <v>585.76</v>
      </c>
      <c r="O735" s="74">
        <v>617.25</v>
      </c>
      <c r="P735" s="74">
        <v>576.61</v>
      </c>
      <c r="Q735" s="74">
        <v>562.88</v>
      </c>
      <c r="R735" s="74">
        <v>558.76</v>
      </c>
      <c r="S735" s="74">
        <v>531.48</v>
      </c>
      <c r="T735" s="74">
        <v>522.4</v>
      </c>
      <c r="U735" s="74">
        <v>508.48</v>
      </c>
      <c r="V735" s="74">
        <v>508.82</v>
      </c>
      <c r="W735" s="74">
        <v>499.86</v>
      </c>
      <c r="X735" s="74">
        <v>508.33</v>
      </c>
      <c r="Y735" s="74">
        <v>524.51</v>
      </c>
      <c r="Z735" s="74">
        <v>536.76</v>
      </c>
      <c r="AA735" s="74">
        <v>549.17999999999995</v>
      </c>
      <c r="AB735" s="74">
        <v>563.38</v>
      </c>
      <c r="AC735" s="74">
        <v>586.42999999999995</v>
      </c>
      <c r="AD735" s="74">
        <v>577.79</v>
      </c>
    </row>
    <row r="736" spans="1:30" x14ac:dyDescent="0.2">
      <c r="A736" s="72" t="s">
        <v>49</v>
      </c>
      <c r="B736" s="74">
        <v>444.2</v>
      </c>
      <c r="C736" s="74">
        <v>442.88</v>
      </c>
      <c r="D736" s="74">
        <v>448.35</v>
      </c>
      <c r="E736" s="74">
        <v>449.34</v>
      </c>
      <c r="F736" s="74">
        <v>453.91</v>
      </c>
      <c r="G736" s="74">
        <v>458.84</v>
      </c>
      <c r="H736" s="74">
        <v>464.85</v>
      </c>
      <c r="I736" s="74">
        <v>464.25</v>
      </c>
      <c r="J736" s="74">
        <v>477.19</v>
      </c>
      <c r="K736" s="74">
        <v>470.6</v>
      </c>
      <c r="L736" s="74">
        <v>477.76</v>
      </c>
      <c r="M736" s="74">
        <v>443.34</v>
      </c>
      <c r="N736" s="74">
        <v>446.73</v>
      </c>
      <c r="O736" s="74">
        <v>450.67</v>
      </c>
      <c r="P736" s="74">
        <v>452.04</v>
      </c>
      <c r="Q736" s="74">
        <v>455.71</v>
      </c>
      <c r="R736" s="74">
        <v>459.23</v>
      </c>
      <c r="S736" s="74">
        <v>465.92</v>
      </c>
      <c r="T736" s="74">
        <v>450.93</v>
      </c>
      <c r="U736" s="74">
        <v>436.31</v>
      </c>
      <c r="V736" s="74">
        <v>443.38</v>
      </c>
      <c r="W736" s="74">
        <v>438.14</v>
      </c>
      <c r="X736" s="74">
        <v>432.66</v>
      </c>
      <c r="Y736" s="74">
        <v>421.96</v>
      </c>
      <c r="Z736" s="74">
        <v>413.33</v>
      </c>
      <c r="AA736" s="74">
        <v>406.5</v>
      </c>
      <c r="AB736" s="74">
        <v>393.47</v>
      </c>
      <c r="AC736" s="74">
        <v>403.11</v>
      </c>
      <c r="AD736" s="74">
        <v>404.42</v>
      </c>
    </row>
    <row r="737" spans="1:30" x14ac:dyDescent="0.2">
      <c r="A737" s="72" t="s">
        <v>50</v>
      </c>
      <c r="B737" s="74">
        <v>1436.92</v>
      </c>
      <c r="C737" s="74">
        <v>1395.88</v>
      </c>
      <c r="D737" s="74">
        <v>1414.3</v>
      </c>
      <c r="E737" s="74">
        <v>1407.53</v>
      </c>
      <c r="F737" s="74">
        <v>1474.73</v>
      </c>
      <c r="G737" s="74">
        <v>1491.2</v>
      </c>
      <c r="H737" s="74">
        <v>1556.78</v>
      </c>
      <c r="I737" s="74">
        <v>1593.24</v>
      </c>
      <c r="J737" s="74">
        <v>1615.23</v>
      </c>
      <c r="K737" s="74">
        <v>1656.62</v>
      </c>
      <c r="L737" s="74">
        <v>1722.43</v>
      </c>
      <c r="M737" s="74">
        <v>1732.22</v>
      </c>
      <c r="N737" s="74">
        <v>1739.16</v>
      </c>
      <c r="O737" s="74">
        <v>1758.77</v>
      </c>
      <c r="P737" s="74">
        <v>1738.37</v>
      </c>
      <c r="Q737" s="74">
        <v>1703.02</v>
      </c>
      <c r="R737" s="74">
        <v>1674.14</v>
      </c>
      <c r="S737" s="74">
        <v>1701.31</v>
      </c>
      <c r="T737" s="74">
        <v>1640.13</v>
      </c>
      <c r="U737" s="74">
        <v>1702.46</v>
      </c>
      <c r="V737" s="74">
        <v>1624.49</v>
      </c>
      <c r="W737" s="74">
        <v>1631.99</v>
      </c>
      <c r="X737" s="74">
        <v>1591.54</v>
      </c>
      <c r="Y737" s="74">
        <v>1543.6</v>
      </c>
      <c r="Z737" s="74">
        <v>1519.47</v>
      </c>
      <c r="AA737" s="74">
        <v>1574.8</v>
      </c>
      <c r="AB737" s="74">
        <v>1577.7</v>
      </c>
      <c r="AC737" s="74">
        <v>1590.05</v>
      </c>
      <c r="AD737" s="74">
        <v>1595.48</v>
      </c>
    </row>
    <row r="738" spans="1:30" x14ac:dyDescent="0.2">
      <c r="A738" s="72" t="s">
        <v>51</v>
      </c>
      <c r="B738" s="74">
        <v>2820.84</v>
      </c>
      <c r="C738" s="74">
        <v>2850.5</v>
      </c>
      <c r="D738" s="74">
        <v>2845.09</v>
      </c>
      <c r="E738" s="74">
        <v>2859.71</v>
      </c>
      <c r="F738" s="74">
        <v>2961.7</v>
      </c>
      <c r="G738" s="74">
        <v>2994.08</v>
      </c>
      <c r="H738" s="74">
        <v>2932.93</v>
      </c>
      <c r="I738" s="74">
        <v>2869.76</v>
      </c>
      <c r="J738" s="74">
        <v>2859.51</v>
      </c>
      <c r="K738" s="74">
        <v>2850.38</v>
      </c>
      <c r="L738" s="74">
        <v>2861.18</v>
      </c>
      <c r="M738" s="74">
        <v>2846.52</v>
      </c>
      <c r="N738" s="74">
        <v>2773.6</v>
      </c>
      <c r="O738" s="74">
        <v>2730.17</v>
      </c>
      <c r="P738" s="74">
        <v>2664.35</v>
      </c>
      <c r="Q738" s="74">
        <v>2621.0300000000002</v>
      </c>
      <c r="R738" s="74">
        <v>2590.6</v>
      </c>
      <c r="S738" s="74">
        <v>2572.71</v>
      </c>
      <c r="T738" s="74">
        <v>2573.1</v>
      </c>
      <c r="U738" s="74">
        <v>2530.38</v>
      </c>
      <c r="V738" s="74">
        <v>2520.1</v>
      </c>
      <c r="W738" s="74">
        <v>2472.04</v>
      </c>
      <c r="X738" s="74">
        <v>2418.25</v>
      </c>
      <c r="Y738" s="74">
        <v>2395.3200000000002</v>
      </c>
      <c r="Z738" s="74">
        <v>2389.9899999999998</v>
      </c>
      <c r="AA738" s="74">
        <v>2363.09</v>
      </c>
      <c r="AB738" s="74">
        <v>2341.5700000000002</v>
      </c>
      <c r="AC738" s="74">
        <v>2328.5300000000002</v>
      </c>
      <c r="AD738" s="74">
        <v>2292.3000000000002</v>
      </c>
    </row>
    <row r="739" spans="1:30" x14ac:dyDescent="0.2">
      <c r="A739" s="72" t="s">
        <v>52</v>
      </c>
      <c r="B739" s="74">
        <v>175.35</v>
      </c>
      <c r="C739" s="74">
        <v>169.52</v>
      </c>
      <c r="D739" s="74">
        <v>151.65</v>
      </c>
      <c r="E739" s="74">
        <v>149.16</v>
      </c>
      <c r="F739" s="74">
        <v>140.97</v>
      </c>
      <c r="G739" s="74">
        <v>139.16</v>
      </c>
      <c r="H739" s="74">
        <v>138.22999999999999</v>
      </c>
      <c r="I739" s="74">
        <v>137.47</v>
      </c>
      <c r="J739" s="74">
        <v>137.87</v>
      </c>
      <c r="K739" s="74">
        <v>139.07</v>
      </c>
      <c r="L739" s="74">
        <v>140.91</v>
      </c>
      <c r="M739" s="74">
        <v>141.11000000000001</v>
      </c>
      <c r="N739" s="74">
        <v>141.34</v>
      </c>
      <c r="O739" s="74">
        <v>149.86000000000001</v>
      </c>
      <c r="P739" s="74">
        <v>152.59</v>
      </c>
      <c r="Q739" s="74">
        <v>153.43</v>
      </c>
      <c r="R739" s="74">
        <v>159.04</v>
      </c>
      <c r="S739" s="74">
        <v>161.05000000000001</v>
      </c>
      <c r="T739" s="74">
        <v>160.01</v>
      </c>
      <c r="U739" s="74">
        <v>162.97999999999999</v>
      </c>
      <c r="V739" s="74">
        <v>165.88</v>
      </c>
      <c r="W739" s="74">
        <v>164.56</v>
      </c>
      <c r="X739" s="74">
        <v>163.49</v>
      </c>
      <c r="Y739" s="74">
        <v>152.56</v>
      </c>
      <c r="Z739" s="74">
        <v>154.19</v>
      </c>
      <c r="AA739" s="74">
        <v>158.41999999999999</v>
      </c>
      <c r="AB739" s="74">
        <v>163.76</v>
      </c>
      <c r="AC739" s="74">
        <v>165.53</v>
      </c>
      <c r="AD739" s="74">
        <v>155.6</v>
      </c>
    </row>
    <row r="740" spans="1:30" x14ac:dyDescent="0.2">
      <c r="A740" s="72" t="s">
        <v>53</v>
      </c>
      <c r="B740" s="74">
        <v>1977.16</v>
      </c>
      <c r="C740" s="74">
        <v>1987.43</v>
      </c>
      <c r="D740" s="74">
        <v>1983.79</v>
      </c>
      <c r="E740" s="74">
        <v>2021.59</v>
      </c>
      <c r="F740" s="74">
        <v>2018.58</v>
      </c>
      <c r="G740" s="74">
        <v>2024.26</v>
      </c>
      <c r="H740" s="74">
        <v>2045.57</v>
      </c>
      <c r="I740" s="74">
        <v>2082.54</v>
      </c>
      <c r="J740" s="74">
        <v>2071.79</v>
      </c>
      <c r="K740" s="74">
        <v>2051.4499999999998</v>
      </c>
      <c r="L740" s="74">
        <v>2057.9699999999998</v>
      </c>
      <c r="M740" s="74">
        <v>2052.98</v>
      </c>
      <c r="N740" s="74">
        <v>1979.34</v>
      </c>
      <c r="O740" s="74">
        <v>2000.18</v>
      </c>
      <c r="P740" s="74">
        <v>1926.73</v>
      </c>
      <c r="Q740" s="74">
        <v>1944.37</v>
      </c>
      <c r="R740" s="74">
        <v>1891.7</v>
      </c>
      <c r="S740" s="74">
        <v>1964.59</v>
      </c>
      <c r="T740" s="74">
        <v>1910.97</v>
      </c>
      <c r="U740" s="74">
        <v>1912.36</v>
      </c>
      <c r="V740" s="74">
        <v>1891.57</v>
      </c>
      <c r="W740" s="74">
        <v>1842.7</v>
      </c>
      <c r="X740" s="74">
        <v>1887.24</v>
      </c>
      <c r="Y740" s="74">
        <v>1796.5</v>
      </c>
      <c r="Z740" s="74">
        <v>1766.7</v>
      </c>
      <c r="AA740" s="74">
        <v>1766.03</v>
      </c>
      <c r="AB740" s="74">
        <v>1747.82</v>
      </c>
      <c r="AC740" s="74">
        <v>1800.21</v>
      </c>
      <c r="AD740" s="74">
        <v>1728.13</v>
      </c>
    </row>
    <row r="741" spans="1:30" x14ac:dyDescent="0.2">
      <c r="A741" s="72" t="s">
        <v>54</v>
      </c>
      <c r="B741" s="74">
        <v>26.2</v>
      </c>
      <c r="C741" s="74">
        <v>26.68</v>
      </c>
      <c r="D741" s="74">
        <v>27.41</v>
      </c>
      <c r="E741" s="74">
        <v>28.41</v>
      </c>
      <c r="F741" s="74">
        <v>28.98</v>
      </c>
      <c r="G741" s="74">
        <v>29.81</v>
      </c>
      <c r="H741" s="74">
        <v>30.5</v>
      </c>
      <c r="I741" s="74">
        <v>30.69</v>
      </c>
      <c r="J741" s="74">
        <v>30.85</v>
      </c>
      <c r="K741" s="74">
        <v>30.86</v>
      </c>
      <c r="L741" s="74">
        <v>31.82</v>
      </c>
      <c r="M741" s="74">
        <v>32.9</v>
      </c>
      <c r="N741" s="74">
        <v>33.78</v>
      </c>
      <c r="O741" s="74">
        <v>33.47</v>
      </c>
      <c r="P741" s="74">
        <v>33.299999999999997</v>
      </c>
      <c r="Q741" s="74">
        <v>32.61</v>
      </c>
      <c r="R741" s="74">
        <v>32.69</v>
      </c>
      <c r="S741" s="74">
        <v>33</v>
      </c>
      <c r="T741" s="74">
        <v>32.75</v>
      </c>
      <c r="U741" s="74">
        <v>32.85</v>
      </c>
      <c r="V741" s="74">
        <v>33.200000000000003</v>
      </c>
      <c r="W741" s="74">
        <v>33.409999999999997</v>
      </c>
      <c r="X741" s="74">
        <v>32.99</v>
      </c>
      <c r="Y741" s="74">
        <v>32.729999999999997</v>
      </c>
      <c r="Z741" s="74">
        <v>32.75</v>
      </c>
      <c r="AA741" s="74">
        <v>33.200000000000003</v>
      </c>
      <c r="AB741" s="74">
        <v>34.72</v>
      </c>
      <c r="AC741" s="74">
        <v>34.93</v>
      </c>
      <c r="AD741" s="74">
        <v>35.32</v>
      </c>
    </row>
    <row r="742" spans="1:30" x14ac:dyDescent="0.2">
      <c r="A742" s="72" t="s">
        <v>55</v>
      </c>
      <c r="B742" s="74">
        <v>162.30000000000001</v>
      </c>
      <c r="C742" s="74">
        <v>160.32</v>
      </c>
      <c r="D742" s="74">
        <v>143.81</v>
      </c>
      <c r="E742" s="74">
        <v>112.03</v>
      </c>
      <c r="F742" s="74">
        <v>105.1</v>
      </c>
      <c r="G742" s="74">
        <v>105.06</v>
      </c>
      <c r="H742" s="74">
        <v>103.67</v>
      </c>
      <c r="I742" s="74">
        <v>102.45</v>
      </c>
      <c r="J742" s="74">
        <v>98.97</v>
      </c>
      <c r="K742" s="74">
        <v>94.75</v>
      </c>
      <c r="L742" s="74">
        <v>94</v>
      </c>
      <c r="M742" s="74">
        <v>96</v>
      </c>
      <c r="N742" s="74">
        <v>96.01</v>
      </c>
      <c r="O742" s="74">
        <v>91.74</v>
      </c>
      <c r="P742" s="74">
        <v>90.29</v>
      </c>
      <c r="Q742" s="74">
        <v>91.23</v>
      </c>
      <c r="R742" s="74">
        <v>90.97</v>
      </c>
      <c r="S742" s="74">
        <v>91.2</v>
      </c>
      <c r="T742" s="74">
        <v>89.68</v>
      </c>
      <c r="U742" s="74">
        <v>91.14</v>
      </c>
      <c r="V742" s="74">
        <v>88.89</v>
      </c>
      <c r="W742" s="74">
        <v>87.35</v>
      </c>
      <c r="X742" s="74">
        <v>89.49</v>
      </c>
      <c r="Y742" s="74">
        <v>90.95</v>
      </c>
      <c r="Z742" s="74">
        <v>94.49</v>
      </c>
      <c r="AA742" s="74">
        <v>91.92</v>
      </c>
      <c r="AB742" s="74">
        <v>94.45</v>
      </c>
      <c r="AC742" s="74">
        <v>97.26</v>
      </c>
      <c r="AD742" s="74">
        <v>97.12</v>
      </c>
    </row>
    <row r="743" spans="1:30" x14ac:dyDescent="0.2">
      <c r="A743" s="72" t="s">
        <v>56</v>
      </c>
      <c r="B743" s="74">
        <v>280.36</v>
      </c>
      <c r="C743" s="74">
        <v>271.93</v>
      </c>
      <c r="D743" s="74">
        <v>237.34</v>
      </c>
      <c r="E743" s="74">
        <v>207.25</v>
      </c>
      <c r="F743" s="74">
        <v>186.87</v>
      </c>
      <c r="G743" s="74">
        <v>177.56</v>
      </c>
      <c r="H743" s="74">
        <v>174.41</v>
      </c>
      <c r="I743" s="74">
        <v>174.84</v>
      </c>
      <c r="J743" s="74">
        <v>170.13</v>
      </c>
      <c r="K743" s="74">
        <v>160.16999999999999</v>
      </c>
      <c r="L743" s="74">
        <v>154.59</v>
      </c>
      <c r="M743" s="74">
        <v>151.59</v>
      </c>
      <c r="N743" s="74">
        <v>153.79</v>
      </c>
      <c r="O743" s="74">
        <v>156.02000000000001</v>
      </c>
      <c r="P743" s="74">
        <v>156.80000000000001</v>
      </c>
      <c r="Q743" s="74">
        <v>156.41999999999999</v>
      </c>
      <c r="R743" s="74">
        <v>156.84</v>
      </c>
      <c r="S743" s="74">
        <v>154.91999999999999</v>
      </c>
      <c r="T743" s="74">
        <v>152.33000000000001</v>
      </c>
      <c r="U743" s="74">
        <v>148.54</v>
      </c>
      <c r="V743" s="74">
        <v>147.43</v>
      </c>
      <c r="W743" s="74">
        <v>141.06</v>
      </c>
      <c r="X743" s="74">
        <v>141.36000000000001</v>
      </c>
      <c r="Y743" s="74">
        <v>138.65</v>
      </c>
      <c r="Z743" s="74">
        <v>138.99</v>
      </c>
      <c r="AA743" s="74">
        <v>137.03</v>
      </c>
      <c r="AB743" s="74">
        <v>133.33000000000001</v>
      </c>
      <c r="AC743" s="74">
        <v>131.09</v>
      </c>
      <c r="AD743" s="74">
        <v>122.6</v>
      </c>
    </row>
    <row r="744" spans="1:30" x14ac:dyDescent="0.2">
      <c r="A744" s="72" t="s">
        <v>57</v>
      </c>
      <c r="B744" s="74">
        <v>23.27</v>
      </c>
      <c r="C744" s="74">
        <v>23.77</v>
      </c>
      <c r="D744" s="74">
        <v>23.13</v>
      </c>
      <c r="E744" s="74">
        <v>23.32</v>
      </c>
      <c r="F744" s="74">
        <v>22.82</v>
      </c>
      <c r="G744" s="74">
        <v>23.46</v>
      </c>
      <c r="H744" s="74">
        <v>23.81</v>
      </c>
      <c r="I744" s="74">
        <v>23.6</v>
      </c>
      <c r="J744" s="74">
        <v>23.5</v>
      </c>
      <c r="K744" s="74">
        <v>23.7</v>
      </c>
      <c r="L744" s="74">
        <v>23.42</v>
      </c>
      <c r="M744" s="74">
        <v>23.63</v>
      </c>
      <c r="N744" s="74">
        <v>23.61</v>
      </c>
      <c r="O744" s="74">
        <v>23.18</v>
      </c>
      <c r="P744" s="74">
        <v>23.05</v>
      </c>
      <c r="Q744" s="74">
        <v>23.01</v>
      </c>
      <c r="R744" s="74">
        <v>22.86</v>
      </c>
      <c r="S744" s="74">
        <v>23.21</v>
      </c>
      <c r="T744" s="74">
        <v>23.62</v>
      </c>
      <c r="U744" s="74">
        <v>23.67</v>
      </c>
      <c r="V744" s="74">
        <v>23.67</v>
      </c>
      <c r="W744" s="74">
        <v>22.69</v>
      </c>
      <c r="X744" s="74">
        <v>22.37</v>
      </c>
      <c r="Y744" s="74">
        <v>22.54</v>
      </c>
      <c r="Z744" s="74">
        <v>23.06</v>
      </c>
      <c r="AA744" s="74">
        <v>23.3</v>
      </c>
      <c r="AB744" s="74">
        <v>23.45</v>
      </c>
      <c r="AC744" s="74">
        <v>23.75</v>
      </c>
      <c r="AD744" s="74">
        <v>23.51</v>
      </c>
    </row>
    <row r="745" spans="1:30" x14ac:dyDescent="0.2">
      <c r="A745" s="72" t="s">
        <v>58</v>
      </c>
      <c r="B745" s="74">
        <v>469.78</v>
      </c>
      <c r="C745" s="74">
        <v>459</v>
      </c>
      <c r="D745" s="74">
        <v>406.91</v>
      </c>
      <c r="E745" s="74">
        <v>384.89</v>
      </c>
      <c r="F745" s="74">
        <v>366.09</v>
      </c>
      <c r="G745" s="74">
        <v>344.67</v>
      </c>
      <c r="H745" s="74">
        <v>347.24</v>
      </c>
      <c r="I745" s="74">
        <v>341.61</v>
      </c>
      <c r="J745" s="74">
        <v>336.91</v>
      </c>
      <c r="K745" s="74">
        <v>339.12</v>
      </c>
      <c r="L745" s="74">
        <v>343.68</v>
      </c>
      <c r="M745" s="74">
        <v>338.77</v>
      </c>
      <c r="N745" s="74">
        <v>336.83</v>
      </c>
      <c r="O745" s="74">
        <v>343.59</v>
      </c>
      <c r="P745" s="74">
        <v>329.25</v>
      </c>
      <c r="Q745" s="74">
        <v>321.43</v>
      </c>
      <c r="R745" s="74">
        <v>314.88</v>
      </c>
      <c r="S745" s="74">
        <v>313.56</v>
      </c>
      <c r="T745" s="74">
        <v>307.41000000000003</v>
      </c>
      <c r="U745" s="74">
        <v>309.13</v>
      </c>
      <c r="V745" s="74">
        <v>308.89999999999998</v>
      </c>
      <c r="W745" s="74">
        <v>306.14999999999998</v>
      </c>
      <c r="X745" s="74">
        <v>308.63</v>
      </c>
      <c r="Y745" s="74">
        <v>300.93</v>
      </c>
      <c r="Z745" s="74">
        <v>293.88</v>
      </c>
      <c r="AA745" s="74">
        <v>294.91000000000003</v>
      </c>
      <c r="AB745" s="74">
        <v>292.47000000000003</v>
      </c>
      <c r="AC745" s="74">
        <v>295.74</v>
      </c>
      <c r="AD745" s="74">
        <v>291.26</v>
      </c>
    </row>
    <row r="746" spans="1:30" x14ac:dyDescent="0.2">
      <c r="A746" s="72" t="s">
        <v>59</v>
      </c>
      <c r="B746" s="74">
        <v>4.21</v>
      </c>
      <c r="C746" s="74">
        <v>4.4800000000000004</v>
      </c>
      <c r="D746" s="74">
        <v>4.76</v>
      </c>
      <c r="E746" s="74">
        <v>5.05</v>
      </c>
      <c r="F746" s="74">
        <v>5.29</v>
      </c>
      <c r="G746" s="74">
        <v>5.48</v>
      </c>
      <c r="H746" s="74">
        <v>5.76</v>
      </c>
      <c r="I746" s="74">
        <v>6.03</v>
      </c>
      <c r="J746" s="74">
        <v>6.29</v>
      </c>
      <c r="K746" s="74">
        <v>6.57</v>
      </c>
      <c r="L746" s="74">
        <v>6.99</v>
      </c>
      <c r="M746" s="74">
        <v>7.18</v>
      </c>
      <c r="N746" s="74">
        <v>7.45</v>
      </c>
      <c r="O746" s="74">
        <v>7.73</v>
      </c>
      <c r="P746" s="74">
        <v>8.11</v>
      </c>
      <c r="Q746" s="74">
        <v>8.56</v>
      </c>
      <c r="R746" s="74">
        <v>8.8699999999999992</v>
      </c>
      <c r="S746" s="74">
        <v>9.11</v>
      </c>
      <c r="T746" s="74">
        <v>5.89</v>
      </c>
      <c r="U746" s="74">
        <v>6.48</v>
      </c>
      <c r="V746" s="74">
        <v>7.22</v>
      </c>
      <c r="W746" s="74">
        <v>6.73</v>
      </c>
      <c r="X746" s="74">
        <v>6.66</v>
      </c>
      <c r="Y746" s="74">
        <v>6.25</v>
      </c>
      <c r="Z746" s="74">
        <v>6.9</v>
      </c>
      <c r="AA746" s="74">
        <v>7.28</v>
      </c>
      <c r="AB746" s="74">
        <v>7.63</v>
      </c>
      <c r="AC746" s="74">
        <v>7.63</v>
      </c>
      <c r="AD746" s="74">
        <v>7.99</v>
      </c>
    </row>
    <row r="747" spans="1:30" x14ac:dyDescent="0.2">
      <c r="A747" s="72" t="s">
        <v>60</v>
      </c>
      <c r="B747" s="74">
        <v>1273.9000000000001</v>
      </c>
      <c r="C747" s="74">
        <v>1290.1199999999999</v>
      </c>
      <c r="D747" s="74">
        <v>1274.57</v>
      </c>
      <c r="E747" s="74">
        <v>1257.3699999999999</v>
      </c>
      <c r="F747" s="74">
        <v>1216.77</v>
      </c>
      <c r="G747" s="74">
        <v>1187.97</v>
      </c>
      <c r="H747" s="74">
        <v>1160.3800000000001</v>
      </c>
      <c r="I747" s="74">
        <v>1095.1400000000001</v>
      </c>
      <c r="J747" s="74">
        <v>1065.67</v>
      </c>
      <c r="K747" s="74">
        <v>1015.33</v>
      </c>
      <c r="L747" s="74">
        <v>971.19</v>
      </c>
      <c r="M747" s="74">
        <v>944.69</v>
      </c>
      <c r="N747" s="74">
        <v>899.57</v>
      </c>
      <c r="O747" s="74">
        <v>868.61</v>
      </c>
      <c r="P747" s="74">
        <v>853.28</v>
      </c>
      <c r="Q747" s="74">
        <v>795</v>
      </c>
      <c r="R747" s="74">
        <v>777.32</v>
      </c>
      <c r="S747" s="74">
        <v>779.28</v>
      </c>
      <c r="T747" s="74">
        <v>788.39</v>
      </c>
      <c r="U747" s="74">
        <v>779.58</v>
      </c>
      <c r="V747" s="74">
        <v>776.25</v>
      </c>
      <c r="W747" s="74">
        <v>754.39</v>
      </c>
      <c r="X747" s="74">
        <v>737.55</v>
      </c>
      <c r="Y747" s="74">
        <v>737.04</v>
      </c>
      <c r="Z747" s="74">
        <v>720.34</v>
      </c>
      <c r="AA747" s="74">
        <v>728.12</v>
      </c>
      <c r="AB747" s="74">
        <v>733.17</v>
      </c>
      <c r="AC747" s="74">
        <v>720.5</v>
      </c>
      <c r="AD747" s="74">
        <v>692.36</v>
      </c>
    </row>
    <row r="748" spans="1:30" x14ac:dyDescent="0.2">
      <c r="A748" s="72" t="s">
        <v>61</v>
      </c>
      <c r="B748" s="74">
        <v>416.63</v>
      </c>
      <c r="C748" s="74">
        <v>411.62</v>
      </c>
      <c r="D748" s="74">
        <v>400.23</v>
      </c>
      <c r="E748" s="74">
        <v>396.86</v>
      </c>
      <c r="F748" s="74">
        <v>385.26</v>
      </c>
      <c r="G748" s="74">
        <v>382.17</v>
      </c>
      <c r="H748" s="74">
        <v>370.06</v>
      </c>
      <c r="I748" s="74">
        <v>357.97</v>
      </c>
      <c r="J748" s="74">
        <v>350.79</v>
      </c>
      <c r="K748" s="74">
        <v>343.54</v>
      </c>
      <c r="L748" s="74">
        <v>336.68</v>
      </c>
      <c r="M748" s="74">
        <v>330.34</v>
      </c>
      <c r="N748" s="74">
        <v>324.70999999999998</v>
      </c>
      <c r="O748" s="74">
        <v>322.18</v>
      </c>
      <c r="P748" s="74">
        <v>322.3</v>
      </c>
      <c r="Q748" s="74">
        <v>312.95</v>
      </c>
      <c r="R748" s="74">
        <v>308.97000000000003</v>
      </c>
      <c r="S748" s="74">
        <v>304.76</v>
      </c>
      <c r="T748" s="74">
        <v>299.74</v>
      </c>
      <c r="U748" s="74">
        <v>296.68</v>
      </c>
      <c r="V748" s="74">
        <v>293.3</v>
      </c>
      <c r="W748" s="74">
        <v>285.29000000000002</v>
      </c>
      <c r="X748" s="74">
        <v>281.23</v>
      </c>
      <c r="Y748" s="74">
        <v>277.24</v>
      </c>
      <c r="Z748" s="74">
        <v>272.05</v>
      </c>
      <c r="AA748" s="74">
        <v>269.05</v>
      </c>
      <c r="AB748" s="74">
        <v>266.66000000000003</v>
      </c>
      <c r="AC748" s="74">
        <v>266</v>
      </c>
      <c r="AD748" s="74">
        <v>258.5</v>
      </c>
    </row>
    <row r="749" spans="1:30" x14ac:dyDescent="0.2">
      <c r="A749" s="72" t="s">
        <v>62</v>
      </c>
      <c r="B749" s="74">
        <v>2793.28</v>
      </c>
      <c r="C749" s="74">
        <v>2597.09</v>
      </c>
      <c r="D749" s="74">
        <v>2531.3000000000002</v>
      </c>
      <c r="E749" s="74">
        <v>2450.2199999999998</v>
      </c>
      <c r="F749" s="74">
        <v>2420.2800000000002</v>
      </c>
      <c r="G749" s="74">
        <v>2360.13</v>
      </c>
      <c r="H749" s="74">
        <v>2326.44</v>
      </c>
      <c r="I749" s="74">
        <v>2314.4499999999998</v>
      </c>
      <c r="J749" s="74">
        <v>2229.1</v>
      </c>
      <c r="K749" s="74">
        <v>2180.66</v>
      </c>
      <c r="L749" s="74">
        <v>2124.92</v>
      </c>
      <c r="M749" s="74">
        <v>2195.2600000000002</v>
      </c>
      <c r="N749" s="74">
        <v>2131.4899999999998</v>
      </c>
      <c r="O749" s="74">
        <v>2137.96</v>
      </c>
      <c r="P749" s="74">
        <v>2123.69</v>
      </c>
      <c r="Q749" s="74">
        <v>2139.9699999999998</v>
      </c>
      <c r="R749" s="74">
        <v>2148.75</v>
      </c>
      <c r="S749" s="74">
        <v>2113.73</v>
      </c>
      <c r="T749" s="74">
        <v>2106.66</v>
      </c>
      <c r="U749" s="74">
        <v>2054.1799999999998</v>
      </c>
      <c r="V749" s="74">
        <v>2046.6</v>
      </c>
      <c r="W749" s="74">
        <v>2000.14</v>
      </c>
      <c r="X749" s="74">
        <v>1990.85</v>
      </c>
      <c r="Y749" s="74">
        <v>1995.45</v>
      </c>
      <c r="Z749" s="74">
        <v>1970.38</v>
      </c>
      <c r="AA749" s="74">
        <v>1993.25</v>
      </c>
      <c r="AB749" s="74">
        <v>1971.25</v>
      </c>
      <c r="AC749" s="74">
        <v>1969.73</v>
      </c>
      <c r="AD749" s="74">
        <v>1950.8</v>
      </c>
    </row>
    <row r="750" spans="1:30" x14ac:dyDescent="0.2">
      <c r="A750" s="72" t="s">
        <v>63</v>
      </c>
      <c r="B750" s="74">
        <v>395.61</v>
      </c>
      <c r="C750" s="74">
        <v>404.52</v>
      </c>
      <c r="D750" s="74">
        <v>395.48</v>
      </c>
      <c r="E750" s="74">
        <v>397.22</v>
      </c>
      <c r="F750" s="74">
        <v>404.76</v>
      </c>
      <c r="G750" s="74">
        <v>419.14</v>
      </c>
      <c r="H750" s="74">
        <v>419.29</v>
      </c>
      <c r="I750" s="74">
        <v>422.32</v>
      </c>
      <c r="J750" s="74">
        <v>445.31</v>
      </c>
      <c r="K750" s="74">
        <v>443.38</v>
      </c>
      <c r="L750" s="74">
        <v>458.2</v>
      </c>
      <c r="M750" s="74">
        <v>455.09</v>
      </c>
      <c r="N750" s="74">
        <v>456.65</v>
      </c>
      <c r="O750" s="74">
        <v>482.5</v>
      </c>
      <c r="P750" s="74">
        <v>456.05</v>
      </c>
      <c r="Q750" s="74">
        <v>476.24</v>
      </c>
      <c r="R750" s="74">
        <v>445.7</v>
      </c>
      <c r="S750" s="74">
        <v>433.29</v>
      </c>
      <c r="T750" s="74">
        <v>422.69</v>
      </c>
      <c r="U750" s="74">
        <v>420.44</v>
      </c>
      <c r="V750" s="74">
        <v>416.79</v>
      </c>
      <c r="W750" s="74">
        <v>408.03</v>
      </c>
      <c r="X750" s="74">
        <v>403.11</v>
      </c>
      <c r="Y750" s="74">
        <v>396.11</v>
      </c>
      <c r="Z750" s="74">
        <v>379.24</v>
      </c>
      <c r="AA750" s="74">
        <v>374.38</v>
      </c>
      <c r="AB750" s="74">
        <v>378.82</v>
      </c>
      <c r="AC750" s="74">
        <v>417.08</v>
      </c>
      <c r="AD750" s="74">
        <v>368.84</v>
      </c>
    </row>
    <row r="751" spans="1:30" x14ac:dyDescent="0.2">
      <c r="A751" s="72" t="s">
        <v>64</v>
      </c>
      <c r="B751" s="74">
        <v>2400.7199999999998</v>
      </c>
      <c r="C751" s="74">
        <v>2053.35</v>
      </c>
      <c r="D751" s="74">
        <v>1887.92</v>
      </c>
      <c r="E751" s="74">
        <v>1820.48</v>
      </c>
      <c r="F751" s="74">
        <v>1805.61</v>
      </c>
      <c r="G751" s="74">
        <v>1843.92</v>
      </c>
      <c r="H751" s="74">
        <v>1836.66</v>
      </c>
      <c r="I751" s="74">
        <v>1992.59</v>
      </c>
      <c r="J751" s="74">
        <v>1891.75</v>
      </c>
      <c r="K751" s="74">
        <v>1834.67</v>
      </c>
      <c r="L751" s="74">
        <v>1453.32</v>
      </c>
      <c r="M751" s="74">
        <v>1394.7</v>
      </c>
      <c r="N751" s="74">
        <v>1490.74</v>
      </c>
      <c r="O751" s="74">
        <v>1540.38</v>
      </c>
      <c r="P751" s="74">
        <v>1484.41</v>
      </c>
      <c r="Q751" s="74">
        <v>1506.49</v>
      </c>
      <c r="R751" s="74">
        <v>1482.26</v>
      </c>
      <c r="S751" s="74">
        <v>1444.44</v>
      </c>
      <c r="T751" s="74">
        <v>1407.35</v>
      </c>
      <c r="U751" s="74">
        <v>1338.52</v>
      </c>
      <c r="V751" s="74">
        <v>1241.48</v>
      </c>
      <c r="W751" s="74">
        <v>1208.03</v>
      </c>
      <c r="X751" s="74">
        <v>1227.96</v>
      </c>
      <c r="Y751" s="74">
        <v>1206.3699999999999</v>
      </c>
      <c r="Z751" s="74">
        <v>1201.0899999999999</v>
      </c>
      <c r="AA751" s="74">
        <v>1181.83</v>
      </c>
      <c r="AB751" s="74">
        <v>1160.5</v>
      </c>
      <c r="AC751" s="74">
        <v>1148.3399999999999</v>
      </c>
      <c r="AD751" s="74">
        <v>1127.43</v>
      </c>
    </row>
    <row r="752" spans="1:30" x14ac:dyDescent="0.2">
      <c r="A752" s="72" t="s">
        <v>65</v>
      </c>
      <c r="B752" s="74">
        <v>101.82</v>
      </c>
      <c r="C752" s="74">
        <v>98</v>
      </c>
      <c r="D752" s="74">
        <v>98.65</v>
      </c>
      <c r="E752" s="74">
        <v>94.37</v>
      </c>
      <c r="F752" s="74">
        <v>94.1</v>
      </c>
      <c r="G752" s="74">
        <v>95.1</v>
      </c>
      <c r="H752" s="74">
        <v>93.42</v>
      </c>
      <c r="I752" s="74">
        <v>94.06</v>
      </c>
      <c r="J752" s="74">
        <v>96.2</v>
      </c>
      <c r="K752" s="74">
        <v>96.25</v>
      </c>
      <c r="L752" s="74">
        <v>99.96</v>
      </c>
      <c r="M752" s="74">
        <v>99.05</v>
      </c>
      <c r="N752" s="74">
        <v>101.89</v>
      </c>
      <c r="O752" s="74">
        <v>100.6</v>
      </c>
      <c r="P752" s="74">
        <v>98.31</v>
      </c>
      <c r="Q752" s="74">
        <v>97.29</v>
      </c>
      <c r="R752" s="74">
        <v>95.31</v>
      </c>
      <c r="S752" s="74">
        <v>96.2</v>
      </c>
      <c r="T752" s="74">
        <v>91.35</v>
      </c>
      <c r="U752" s="74">
        <v>87.6</v>
      </c>
      <c r="V752" s="74">
        <v>86.32</v>
      </c>
      <c r="W752" s="74">
        <v>86.01</v>
      </c>
      <c r="X752" s="74">
        <v>84.26</v>
      </c>
      <c r="Y752" s="74">
        <v>81.92</v>
      </c>
      <c r="Z752" s="74">
        <v>77.87</v>
      </c>
      <c r="AA752" s="74">
        <v>80.150000000000006</v>
      </c>
      <c r="AB752" s="74">
        <v>81.709999999999994</v>
      </c>
      <c r="AC752" s="74">
        <v>79.81</v>
      </c>
      <c r="AD752" s="74">
        <v>77.45</v>
      </c>
    </row>
    <row r="753" spans="1:30" x14ac:dyDescent="0.2">
      <c r="A753" s="72" t="s">
        <v>66</v>
      </c>
      <c r="B753" s="74">
        <v>290.61</v>
      </c>
      <c r="C753" s="74">
        <v>278.63</v>
      </c>
      <c r="D753" s="74">
        <v>253.42</v>
      </c>
      <c r="E753" s="74">
        <v>243.98</v>
      </c>
      <c r="F753" s="74">
        <v>235.6</v>
      </c>
      <c r="G753" s="74">
        <v>237.24</v>
      </c>
      <c r="H753" s="74">
        <v>234.01</v>
      </c>
      <c r="I753" s="74">
        <v>225.99</v>
      </c>
      <c r="J753" s="74">
        <v>223.52</v>
      </c>
      <c r="K753" s="74">
        <v>224.08</v>
      </c>
      <c r="L753" s="74">
        <v>213.74</v>
      </c>
      <c r="M753" s="74">
        <v>208.4</v>
      </c>
      <c r="N753" s="74">
        <v>205.39</v>
      </c>
      <c r="O753" s="74">
        <v>200.59</v>
      </c>
      <c r="P753" s="74">
        <v>203.38</v>
      </c>
      <c r="Q753" s="74">
        <v>205.23</v>
      </c>
      <c r="R753" s="74">
        <v>198.02</v>
      </c>
      <c r="S753" s="74">
        <v>196.01</v>
      </c>
      <c r="T753" s="74">
        <v>198.64</v>
      </c>
      <c r="U753" s="74">
        <v>189.06</v>
      </c>
      <c r="V753" s="74">
        <v>192.63</v>
      </c>
      <c r="W753" s="74">
        <v>195.37</v>
      </c>
      <c r="X753" s="74">
        <v>180.88</v>
      </c>
      <c r="Y753" s="74">
        <v>184.72</v>
      </c>
      <c r="Z753" s="74">
        <v>174.49</v>
      </c>
      <c r="AA753" s="74">
        <v>182.16</v>
      </c>
      <c r="AB753" s="74">
        <v>183.92</v>
      </c>
      <c r="AC753" s="74">
        <v>185.5</v>
      </c>
      <c r="AD753" s="74">
        <v>178.52</v>
      </c>
    </row>
    <row r="754" spans="1:30" x14ac:dyDescent="0.2">
      <c r="A754" s="72" t="s">
        <v>67</v>
      </c>
      <c r="B754" s="74">
        <v>368.75</v>
      </c>
      <c r="C754" s="74">
        <v>367.32</v>
      </c>
      <c r="D754" s="74">
        <v>364.75</v>
      </c>
      <c r="E754" s="74">
        <v>365.66</v>
      </c>
      <c r="F754" s="74">
        <v>363.87</v>
      </c>
      <c r="G754" s="74">
        <v>354.92</v>
      </c>
      <c r="H754" s="74">
        <v>351.11</v>
      </c>
      <c r="I754" s="74">
        <v>347.17</v>
      </c>
      <c r="J754" s="74">
        <v>335.8</v>
      </c>
      <c r="K754" s="74">
        <v>327.81</v>
      </c>
      <c r="L754" s="74">
        <v>316.36</v>
      </c>
      <c r="M754" s="74">
        <v>309.89</v>
      </c>
      <c r="N754" s="74">
        <v>299.81</v>
      </c>
      <c r="O754" s="74">
        <v>290.41000000000003</v>
      </c>
      <c r="P754" s="74">
        <v>281.88</v>
      </c>
      <c r="Q754" s="74">
        <v>270.83999999999997</v>
      </c>
      <c r="R754" s="74">
        <v>272.69</v>
      </c>
      <c r="S754" s="74">
        <v>266.26</v>
      </c>
      <c r="T754" s="74">
        <v>258.26</v>
      </c>
      <c r="U754" s="74">
        <v>253.3</v>
      </c>
      <c r="V754" s="74">
        <v>253.31</v>
      </c>
      <c r="W754" s="74">
        <v>244.16</v>
      </c>
      <c r="X754" s="74">
        <v>240.73</v>
      </c>
      <c r="Y754" s="74">
        <v>234</v>
      </c>
      <c r="Z754" s="74">
        <v>228.9</v>
      </c>
      <c r="AA754" s="74">
        <v>226.23</v>
      </c>
      <c r="AB754" s="74">
        <v>219.89</v>
      </c>
      <c r="AC754" s="74">
        <v>214.97</v>
      </c>
      <c r="AD754" s="74">
        <v>212.41</v>
      </c>
    </row>
    <row r="755" spans="1:30" x14ac:dyDescent="0.2">
      <c r="A755" s="72" t="s">
        <v>68</v>
      </c>
      <c r="B755" s="74">
        <v>315.64</v>
      </c>
      <c r="C755" s="74">
        <v>315.48</v>
      </c>
      <c r="D755" s="74">
        <v>320.87</v>
      </c>
      <c r="E755" s="74">
        <v>319.89</v>
      </c>
      <c r="F755" s="74">
        <v>317.44</v>
      </c>
      <c r="G755" s="74">
        <v>313.58999999999997</v>
      </c>
      <c r="H755" s="74">
        <v>313.89999999999998</v>
      </c>
      <c r="I755" s="74">
        <v>311.48</v>
      </c>
      <c r="J755" s="74">
        <v>306.74</v>
      </c>
      <c r="K755" s="74">
        <v>298.95999999999998</v>
      </c>
      <c r="L755" s="74">
        <v>292.36</v>
      </c>
      <c r="M755" s="74">
        <v>289.48</v>
      </c>
      <c r="N755" s="74">
        <v>279.67</v>
      </c>
      <c r="O755" s="74">
        <v>271.23</v>
      </c>
      <c r="P755" s="74">
        <v>272.13</v>
      </c>
      <c r="Q755" s="74">
        <v>264.52</v>
      </c>
      <c r="R755" s="74">
        <v>260.18</v>
      </c>
      <c r="S755" s="74">
        <v>249.24</v>
      </c>
      <c r="T755" s="74">
        <v>238.63</v>
      </c>
      <c r="U755" s="74">
        <v>231.74</v>
      </c>
      <c r="V755" s="74">
        <v>226.75</v>
      </c>
      <c r="W755" s="74">
        <v>220.49</v>
      </c>
      <c r="X755" s="74">
        <v>213.41</v>
      </c>
      <c r="Y755" s="74">
        <v>210.66</v>
      </c>
      <c r="Z755" s="74">
        <v>206.79</v>
      </c>
      <c r="AA755" s="74">
        <v>201.52</v>
      </c>
      <c r="AB755" s="74">
        <v>198.29</v>
      </c>
      <c r="AC755" s="74">
        <v>196.54</v>
      </c>
      <c r="AD755" s="74">
        <v>195.01</v>
      </c>
    </row>
    <row r="756" spans="1:30" x14ac:dyDescent="0.2">
      <c r="A756" s="72" t="s">
        <v>69</v>
      </c>
      <c r="B756" s="74">
        <v>5301.45</v>
      </c>
      <c r="C756" s="74">
        <v>5331.46</v>
      </c>
      <c r="D756" s="74">
        <v>5318.47</v>
      </c>
      <c r="E756" s="74">
        <v>5255.53</v>
      </c>
      <c r="F756" s="74">
        <v>4979.6899999999996</v>
      </c>
      <c r="G756" s="74">
        <v>5041</v>
      </c>
      <c r="H756" s="74">
        <v>5006.2299999999996</v>
      </c>
      <c r="I756" s="74">
        <v>4914.01</v>
      </c>
      <c r="J756" s="74">
        <v>4772.58</v>
      </c>
      <c r="K756" s="74">
        <v>4550.18</v>
      </c>
      <c r="L756" s="74">
        <v>4342.45</v>
      </c>
      <c r="M756" s="74">
        <v>4146.82</v>
      </c>
      <c r="N756" s="74">
        <v>4049.33</v>
      </c>
      <c r="O756" s="74">
        <v>3844.43</v>
      </c>
      <c r="P756" s="74">
        <v>3669.08</v>
      </c>
      <c r="Q756" s="74">
        <v>3478.34</v>
      </c>
      <c r="R756" s="74">
        <v>3299.25</v>
      </c>
      <c r="S756" s="74">
        <v>3143.56</v>
      </c>
      <c r="T756" s="74">
        <v>2919.52</v>
      </c>
      <c r="U756" s="74">
        <v>2738.66</v>
      </c>
      <c r="V756" s="74">
        <v>2552.31</v>
      </c>
      <c r="W756" s="74">
        <v>2445.3000000000002</v>
      </c>
      <c r="X756" s="74">
        <v>2386.56</v>
      </c>
      <c r="Y756" s="74">
        <v>2225.37</v>
      </c>
      <c r="Z756" s="74">
        <v>2141.44</v>
      </c>
      <c r="AA756" s="74">
        <v>2108.71</v>
      </c>
      <c r="AB756" s="74">
        <v>2046.16</v>
      </c>
      <c r="AC756" s="74">
        <v>2062.79</v>
      </c>
      <c r="AD756" s="74">
        <v>2061.9499999999998</v>
      </c>
    </row>
    <row r="758" spans="1:30" x14ac:dyDescent="0.2">
      <c r="A758" s="72" t="s">
        <v>70</v>
      </c>
    </row>
    <row r="759" spans="1:30" x14ac:dyDescent="0.2">
      <c r="A759" s="72" t="s">
        <v>71</v>
      </c>
      <c r="B759" s="74" t="s">
        <v>72</v>
      </c>
    </row>
    <row r="761" spans="1:30" x14ac:dyDescent="0.2">
      <c r="A761" s="72" t="s">
        <v>5</v>
      </c>
      <c r="B761" s="74" t="s">
        <v>6</v>
      </c>
    </row>
    <row r="762" spans="1:30" x14ac:dyDescent="0.2">
      <c r="A762" s="72" t="s">
        <v>7</v>
      </c>
      <c r="B762" s="74" t="s">
        <v>82</v>
      </c>
    </row>
    <row r="763" spans="1:30" x14ac:dyDescent="0.2">
      <c r="A763" s="72" t="s">
        <v>9</v>
      </c>
      <c r="B763" s="74" t="s">
        <v>73</v>
      </c>
    </row>
    <row r="765" spans="1:30" x14ac:dyDescent="0.2">
      <c r="A765" s="72" t="s">
        <v>11</v>
      </c>
      <c r="B765" s="74" t="s">
        <v>12</v>
      </c>
      <c r="C765" s="74" t="s">
        <v>13</v>
      </c>
      <c r="D765" s="74" t="s">
        <v>14</v>
      </c>
      <c r="E765" s="74" t="s">
        <v>15</v>
      </c>
      <c r="F765" s="74" t="s">
        <v>16</v>
      </c>
      <c r="G765" s="74" t="s">
        <v>17</v>
      </c>
      <c r="H765" s="74" t="s">
        <v>18</v>
      </c>
      <c r="I765" s="74" t="s">
        <v>19</v>
      </c>
      <c r="J765" s="74" t="s">
        <v>20</v>
      </c>
      <c r="K765" s="74" t="s">
        <v>21</v>
      </c>
      <c r="L765" s="74" t="s">
        <v>22</v>
      </c>
      <c r="M765" s="74" t="s">
        <v>23</v>
      </c>
      <c r="N765" s="74" t="s">
        <v>24</v>
      </c>
      <c r="O765" s="74" t="s">
        <v>25</v>
      </c>
      <c r="P765" s="74" t="s">
        <v>26</v>
      </c>
      <c r="Q765" s="74" t="s">
        <v>27</v>
      </c>
      <c r="R765" s="74" t="s">
        <v>28</v>
      </c>
      <c r="S765" s="74" t="s">
        <v>29</v>
      </c>
      <c r="T765" s="74" t="s">
        <v>30</v>
      </c>
      <c r="U765" s="74" t="s">
        <v>31</v>
      </c>
      <c r="V765" s="74" t="s">
        <v>32</v>
      </c>
      <c r="W765" s="74" t="s">
        <v>33</v>
      </c>
      <c r="X765" s="74" t="s">
        <v>34</v>
      </c>
      <c r="Y765" s="74" t="s">
        <v>35</v>
      </c>
      <c r="Z765" s="74" t="s">
        <v>36</v>
      </c>
      <c r="AA765" s="74" t="s">
        <v>37</v>
      </c>
      <c r="AB765" s="74" t="s">
        <v>38</v>
      </c>
      <c r="AC765" s="74" t="s">
        <v>39</v>
      </c>
      <c r="AD765" s="74" t="s">
        <v>40</v>
      </c>
    </row>
    <row r="766" spans="1:30" x14ac:dyDescent="0.2">
      <c r="A766" s="72" t="s">
        <v>41</v>
      </c>
      <c r="B766" s="74">
        <v>29157.88</v>
      </c>
      <c r="C766" s="74">
        <v>28297.32</v>
      </c>
      <c r="D766" s="74">
        <v>27681.01</v>
      </c>
      <c r="E766" s="74">
        <v>27326.82</v>
      </c>
      <c r="F766" s="74">
        <v>26680.65</v>
      </c>
      <c r="G766" s="74">
        <v>26631.5</v>
      </c>
      <c r="H766" s="74">
        <v>26482.98</v>
      </c>
      <c r="I766" s="74">
        <v>26236.67</v>
      </c>
      <c r="J766" s="74">
        <v>25613.93</v>
      </c>
      <c r="K766" s="74">
        <v>25133.01</v>
      </c>
      <c r="L766" s="74">
        <v>24242.86</v>
      </c>
      <c r="M766" s="74">
        <v>23812.57</v>
      </c>
      <c r="N766" s="74">
        <v>23355.200000000001</v>
      </c>
      <c r="O766" s="74">
        <v>23026.09</v>
      </c>
      <c r="P766" s="74">
        <v>22322.89</v>
      </c>
      <c r="Q766" s="74">
        <v>21854.91</v>
      </c>
      <c r="R766" s="74">
        <v>21354.17</v>
      </c>
      <c r="S766" s="74">
        <v>21006.09</v>
      </c>
      <c r="T766" s="74">
        <v>20560.830000000002</v>
      </c>
      <c r="U766" s="74">
        <v>20071.29</v>
      </c>
      <c r="V766" s="74">
        <v>19635.400000000001</v>
      </c>
      <c r="W766" s="74">
        <v>19229.13</v>
      </c>
      <c r="X766" s="74">
        <v>19056.939999999999</v>
      </c>
      <c r="Y766" s="74">
        <v>18670.61</v>
      </c>
      <c r="Z766" s="74">
        <v>18380.060000000001</v>
      </c>
      <c r="AA766" s="74">
        <v>18369.900000000001</v>
      </c>
      <c r="AB766" s="74">
        <v>18140.830000000002</v>
      </c>
      <c r="AC766" s="74">
        <v>18110.47</v>
      </c>
      <c r="AD766" s="74">
        <v>17841.169999999998</v>
      </c>
    </row>
    <row r="767" spans="1:30" x14ac:dyDescent="0.2">
      <c r="A767" s="72" t="s">
        <v>42</v>
      </c>
      <c r="B767" s="74">
        <v>488.61</v>
      </c>
      <c r="C767" s="74">
        <v>487.15</v>
      </c>
      <c r="D767" s="74">
        <v>483.97</v>
      </c>
      <c r="E767" s="74">
        <v>481.86</v>
      </c>
      <c r="F767" s="74">
        <v>483.68</v>
      </c>
      <c r="G767" s="74">
        <v>486.72</v>
      </c>
      <c r="H767" s="74">
        <v>480.39</v>
      </c>
      <c r="I767" s="74">
        <v>475.92</v>
      </c>
      <c r="J767" s="74">
        <v>469.24</v>
      </c>
      <c r="K767" s="74">
        <v>458.9</v>
      </c>
      <c r="L767" s="74">
        <v>441.1</v>
      </c>
      <c r="M767" s="74">
        <v>423.07</v>
      </c>
      <c r="N767" s="74">
        <v>405.6</v>
      </c>
      <c r="O767" s="74">
        <v>382.76</v>
      </c>
      <c r="P767" s="74">
        <v>380.69</v>
      </c>
      <c r="Q767" s="74">
        <v>370.83</v>
      </c>
      <c r="R767" s="74">
        <v>366.77</v>
      </c>
      <c r="S767" s="74">
        <v>364.37</v>
      </c>
      <c r="T767" s="74">
        <v>356.44</v>
      </c>
      <c r="U767" s="74">
        <v>353.84</v>
      </c>
      <c r="V767" s="74">
        <v>351.77</v>
      </c>
      <c r="W767" s="74">
        <v>341.23</v>
      </c>
      <c r="X767" s="74">
        <v>335.69</v>
      </c>
      <c r="Y767" s="74">
        <v>329.47</v>
      </c>
      <c r="Z767" s="74">
        <v>324.76</v>
      </c>
      <c r="AA767" s="74">
        <v>325.08999999999997</v>
      </c>
      <c r="AB767" s="74">
        <v>324.05</v>
      </c>
      <c r="AC767" s="74">
        <v>317.27999999999997</v>
      </c>
      <c r="AD767" s="74">
        <v>313.95</v>
      </c>
    </row>
    <row r="768" spans="1:30" x14ac:dyDescent="0.2">
      <c r="A768" s="72" t="s">
        <v>43</v>
      </c>
      <c r="B768" s="74">
        <v>637.47</v>
      </c>
      <c r="C768" s="74">
        <v>597.88</v>
      </c>
      <c r="D768" s="74">
        <v>586.45000000000005</v>
      </c>
      <c r="E768" s="74">
        <v>543.91</v>
      </c>
      <c r="F768" s="74">
        <v>468.14</v>
      </c>
      <c r="G768" s="74">
        <v>469.77</v>
      </c>
      <c r="H768" s="74">
        <v>466.13</v>
      </c>
      <c r="I768" s="74">
        <v>453.01</v>
      </c>
      <c r="J768" s="74">
        <v>429.16</v>
      </c>
      <c r="K768" s="74">
        <v>408.73</v>
      </c>
      <c r="L768" s="74">
        <v>402.75</v>
      </c>
      <c r="M768" s="74">
        <v>373.07</v>
      </c>
      <c r="N768" s="74">
        <v>378.39</v>
      </c>
      <c r="O768" s="74">
        <v>395.94</v>
      </c>
      <c r="P768" s="74">
        <v>371.25</v>
      </c>
      <c r="Q768" s="74">
        <v>352.36</v>
      </c>
      <c r="R768" s="74">
        <v>340.08</v>
      </c>
      <c r="S768" s="74">
        <v>336.28</v>
      </c>
      <c r="T768" s="74">
        <v>327.22000000000003</v>
      </c>
      <c r="U768" s="74">
        <v>315.08</v>
      </c>
      <c r="V768" s="74">
        <v>313.77</v>
      </c>
      <c r="W768" s="74">
        <v>322.25</v>
      </c>
      <c r="X768" s="74">
        <v>307.45</v>
      </c>
      <c r="Y768" s="74">
        <v>302.58999999999997</v>
      </c>
      <c r="Z768" s="74">
        <v>298.39</v>
      </c>
      <c r="AA768" s="74">
        <v>298.02</v>
      </c>
      <c r="AB768" s="74">
        <v>288.52999999999997</v>
      </c>
      <c r="AC768" s="74">
        <v>280.05</v>
      </c>
      <c r="AD768" s="74">
        <v>270.14999999999998</v>
      </c>
    </row>
    <row r="769" spans="1:30" x14ac:dyDescent="0.2">
      <c r="A769" s="72" t="s">
        <v>44</v>
      </c>
      <c r="B769" s="74">
        <v>941.12</v>
      </c>
      <c r="C769" s="74">
        <v>878.39</v>
      </c>
      <c r="D769" s="74">
        <v>824.93</v>
      </c>
      <c r="E769" s="74">
        <v>788.63</v>
      </c>
      <c r="F769" s="74">
        <v>743.93</v>
      </c>
      <c r="G769" s="74">
        <v>726.98</v>
      </c>
      <c r="H769" s="74">
        <v>721.07</v>
      </c>
      <c r="I769" s="74">
        <v>704.73</v>
      </c>
      <c r="J769" s="74">
        <v>677.3</v>
      </c>
      <c r="K769" s="74">
        <v>648.15</v>
      </c>
      <c r="L769" s="74">
        <v>615.14</v>
      </c>
      <c r="M769" s="74">
        <v>605.39</v>
      </c>
      <c r="N769" s="74">
        <v>588.52</v>
      </c>
      <c r="O769" s="74">
        <v>588.97</v>
      </c>
      <c r="P769" s="74">
        <v>572.12</v>
      </c>
      <c r="Q769" s="74">
        <v>587.01</v>
      </c>
      <c r="R769" s="74">
        <v>596.32000000000005</v>
      </c>
      <c r="S769" s="74">
        <v>578.91999999999996</v>
      </c>
      <c r="T769" s="74">
        <v>583.78</v>
      </c>
      <c r="U769" s="74">
        <v>569.83000000000004</v>
      </c>
      <c r="V769" s="74">
        <v>577.84</v>
      </c>
      <c r="W769" s="74">
        <v>579.12</v>
      </c>
      <c r="X769" s="74">
        <v>578.41999999999996</v>
      </c>
      <c r="Y769" s="74">
        <v>555.19000000000005</v>
      </c>
      <c r="Z769" s="74">
        <v>555.14</v>
      </c>
      <c r="AA769" s="74">
        <v>557.76</v>
      </c>
      <c r="AB769" s="74">
        <v>539.15</v>
      </c>
      <c r="AC769" s="74">
        <v>531.21</v>
      </c>
      <c r="AD769" s="74">
        <v>526.20000000000005</v>
      </c>
    </row>
    <row r="770" spans="1:30" x14ac:dyDescent="0.2">
      <c r="A770" s="72" t="s">
        <v>45</v>
      </c>
      <c r="B770" s="74">
        <v>316.12</v>
      </c>
      <c r="C770" s="74">
        <v>323.55</v>
      </c>
      <c r="D770" s="74">
        <v>326.35000000000002</v>
      </c>
      <c r="E770" s="74">
        <v>333.98</v>
      </c>
      <c r="F770" s="74">
        <v>329.12</v>
      </c>
      <c r="G770" s="74">
        <v>331.99</v>
      </c>
      <c r="H770" s="74">
        <v>336.33</v>
      </c>
      <c r="I770" s="74">
        <v>331.52</v>
      </c>
      <c r="J770" s="74">
        <v>333.64</v>
      </c>
      <c r="K770" s="74">
        <v>329.26</v>
      </c>
      <c r="L770" s="74">
        <v>326.25</v>
      </c>
      <c r="M770" s="74">
        <v>335.9</v>
      </c>
      <c r="N770" s="74">
        <v>333.45</v>
      </c>
      <c r="O770" s="74">
        <v>334.43</v>
      </c>
      <c r="P770" s="74">
        <v>327.26</v>
      </c>
      <c r="Q770" s="74">
        <v>317.67</v>
      </c>
      <c r="R770" s="74">
        <v>313.51</v>
      </c>
      <c r="S770" s="74">
        <v>312.52999999999997</v>
      </c>
      <c r="T770" s="74">
        <v>307.89999999999998</v>
      </c>
      <c r="U770" s="74">
        <v>302.69</v>
      </c>
      <c r="V770" s="74">
        <v>305.24</v>
      </c>
      <c r="W770" s="74">
        <v>298.87</v>
      </c>
      <c r="X770" s="74">
        <v>294.57</v>
      </c>
      <c r="Y770" s="74">
        <v>290.88</v>
      </c>
      <c r="Z770" s="74">
        <v>289.54000000000002</v>
      </c>
      <c r="AA770" s="74">
        <v>286.63</v>
      </c>
      <c r="AB770" s="74">
        <v>288.69</v>
      </c>
      <c r="AC770" s="74">
        <v>289.79000000000002</v>
      </c>
      <c r="AD770" s="74">
        <v>293.31</v>
      </c>
    </row>
    <row r="771" spans="1:30" x14ac:dyDescent="0.2">
      <c r="A771" s="72" t="s">
        <v>46</v>
      </c>
      <c r="B771" s="74">
        <v>4847.7</v>
      </c>
      <c r="C771" s="74">
        <v>4600.7700000000004</v>
      </c>
      <c r="D771" s="74">
        <v>4457.42</v>
      </c>
      <c r="E771" s="74">
        <v>4481.78</v>
      </c>
      <c r="F771" s="74">
        <v>4323.4399999999996</v>
      </c>
      <c r="G771" s="74">
        <v>4224.53</v>
      </c>
      <c r="H771" s="74">
        <v>4129.84</v>
      </c>
      <c r="I771" s="74">
        <v>3949.41</v>
      </c>
      <c r="J771" s="74">
        <v>3745.03</v>
      </c>
      <c r="K771" s="74">
        <v>3709.19</v>
      </c>
      <c r="L771" s="74">
        <v>3544.22</v>
      </c>
      <c r="M771" s="74">
        <v>3401.79</v>
      </c>
      <c r="N771" s="74">
        <v>3238.77</v>
      </c>
      <c r="O771" s="74">
        <v>3100.55</v>
      </c>
      <c r="P771" s="74">
        <v>2901.15</v>
      </c>
      <c r="Q771" s="74">
        <v>2774.73</v>
      </c>
      <c r="R771" s="74">
        <v>2623.81</v>
      </c>
      <c r="S771" s="74">
        <v>2542.77</v>
      </c>
      <c r="T771" s="74">
        <v>2506.12</v>
      </c>
      <c r="U771" s="74">
        <v>2407.4</v>
      </c>
      <c r="V771" s="74">
        <v>2367.25</v>
      </c>
      <c r="W771" s="74">
        <v>2322.69</v>
      </c>
      <c r="X771" s="74">
        <v>2352.19</v>
      </c>
      <c r="Y771" s="74">
        <v>2328.7800000000002</v>
      </c>
      <c r="Z771" s="74">
        <v>2279.64</v>
      </c>
      <c r="AA771" s="74">
        <v>2270.6999999999998</v>
      </c>
      <c r="AB771" s="74">
        <v>2220.2800000000002</v>
      </c>
      <c r="AC771" s="74">
        <v>2189.5300000000002</v>
      </c>
      <c r="AD771" s="74">
        <v>2105.6799999999998</v>
      </c>
    </row>
    <row r="772" spans="1:30" x14ac:dyDescent="0.2">
      <c r="A772" s="72" t="s">
        <v>47</v>
      </c>
      <c r="B772" s="74">
        <v>76.05</v>
      </c>
      <c r="C772" s="74">
        <v>72.91</v>
      </c>
      <c r="D772" s="74">
        <v>63.26</v>
      </c>
      <c r="E772" s="74">
        <v>53.74</v>
      </c>
      <c r="F772" s="74">
        <v>52.06</v>
      </c>
      <c r="G772" s="74">
        <v>50.48</v>
      </c>
      <c r="H772" s="74">
        <v>51.02</v>
      </c>
      <c r="I772" s="74">
        <v>53.17</v>
      </c>
      <c r="J772" s="74">
        <v>51.52</v>
      </c>
      <c r="K772" s="74">
        <v>47.97</v>
      </c>
      <c r="L772" s="74">
        <v>49.52</v>
      </c>
      <c r="M772" s="74">
        <v>50.92</v>
      </c>
      <c r="N772" s="74">
        <v>49.18</v>
      </c>
      <c r="O772" s="74">
        <v>49.28</v>
      </c>
      <c r="P772" s="74">
        <v>50</v>
      </c>
      <c r="Q772" s="74">
        <v>48.71</v>
      </c>
      <c r="R772" s="74">
        <v>48.25</v>
      </c>
      <c r="S772" s="74">
        <v>48.9</v>
      </c>
      <c r="T772" s="74">
        <v>48.29</v>
      </c>
      <c r="U772" s="74">
        <v>48.91</v>
      </c>
      <c r="V772" s="74">
        <v>49.75</v>
      </c>
      <c r="W772" s="74">
        <v>48.03</v>
      </c>
      <c r="X772" s="74">
        <v>48.73</v>
      </c>
      <c r="Y772" s="74">
        <v>48.65</v>
      </c>
      <c r="Z772" s="74">
        <v>47.25</v>
      </c>
      <c r="AA772" s="74">
        <v>45.87</v>
      </c>
      <c r="AB772" s="74">
        <v>45.01</v>
      </c>
      <c r="AC772" s="74">
        <v>45.18</v>
      </c>
      <c r="AD772" s="74">
        <v>44.7</v>
      </c>
    </row>
    <row r="773" spans="1:30" x14ac:dyDescent="0.2">
      <c r="A773" s="72" t="s">
        <v>48</v>
      </c>
      <c r="B773" s="74">
        <v>590.42999999999995</v>
      </c>
      <c r="C773" s="74">
        <v>597.62</v>
      </c>
      <c r="D773" s="74">
        <v>602.12</v>
      </c>
      <c r="E773" s="74">
        <v>602.76</v>
      </c>
      <c r="F773" s="74">
        <v>599.52</v>
      </c>
      <c r="G773" s="74">
        <v>600.02</v>
      </c>
      <c r="H773" s="74">
        <v>609.57000000000005</v>
      </c>
      <c r="I773" s="74">
        <v>608.34</v>
      </c>
      <c r="J773" s="74">
        <v>617.45000000000005</v>
      </c>
      <c r="K773" s="74">
        <v>597.33000000000004</v>
      </c>
      <c r="L773" s="74">
        <v>573.53</v>
      </c>
      <c r="M773" s="74">
        <v>574.54999999999995</v>
      </c>
      <c r="N773" s="74">
        <v>570.6</v>
      </c>
      <c r="O773" s="74">
        <v>594.63</v>
      </c>
      <c r="P773" s="74">
        <v>556.19000000000005</v>
      </c>
      <c r="Q773" s="74">
        <v>543.27</v>
      </c>
      <c r="R773" s="74">
        <v>541.78</v>
      </c>
      <c r="S773" s="74">
        <v>515.17999999999995</v>
      </c>
      <c r="T773" s="74">
        <v>507.06</v>
      </c>
      <c r="U773" s="74">
        <v>492.9</v>
      </c>
      <c r="V773" s="74">
        <v>482.8</v>
      </c>
      <c r="W773" s="74">
        <v>481.5</v>
      </c>
      <c r="X773" s="74">
        <v>493.48</v>
      </c>
      <c r="Y773" s="74">
        <v>506.91</v>
      </c>
      <c r="Z773" s="74">
        <v>518.66999999999996</v>
      </c>
      <c r="AA773" s="74">
        <v>531.61</v>
      </c>
      <c r="AB773" s="74">
        <v>547.15</v>
      </c>
      <c r="AC773" s="74">
        <v>559.67999999999995</v>
      </c>
      <c r="AD773" s="74">
        <v>559.4</v>
      </c>
    </row>
    <row r="774" spans="1:30" x14ac:dyDescent="0.2">
      <c r="A774" s="72" t="s">
        <v>49</v>
      </c>
      <c r="B774" s="74">
        <v>441.69</v>
      </c>
      <c r="C774" s="74">
        <v>441.64</v>
      </c>
      <c r="D774" s="74">
        <v>444.68</v>
      </c>
      <c r="E774" s="74">
        <v>446.06</v>
      </c>
      <c r="F774" s="74">
        <v>450.85</v>
      </c>
      <c r="G774" s="74">
        <v>457.1</v>
      </c>
      <c r="H774" s="74">
        <v>463.81</v>
      </c>
      <c r="I774" s="74">
        <v>461.94</v>
      </c>
      <c r="J774" s="74">
        <v>470.88</v>
      </c>
      <c r="K774" s="74">
        <v>470.12</v>
      </c>
      <c r="L774" s="74">
        <v>469.44</v>
      </c>
      <c r="M774" s="74">
        <v>442.23</v>
      </c>
      <c r="N774" s="74">
        <v>446.57</v>
      </c>
      <c r="O774" s="74">
        <v>450.46</v>
      </c>
      <c r="P774" s="74">
        <v>451.5</v>
      </c>
      <c r="Q774" s="74">
        <v>455.29</v>
      </c>
      <c r="R774" s="74">
        <v>458.4</v>
      </c>
      <c r="S774" s="74">
        <v>453.06</v>
      </c>
      <c r="T774" s="74">
        <v>449.19</v>
      </c>
      <c r="U774" s="74">
        <v>434.47</v>
      </c>
      <c r="V774" s="74">
        <v>442.73</v>
      </c>
      <c r="W774" s="74">
        <v>437.43</v>
      </c>
      <c r="X774" s="74">
        <v>430.91</v>
      </c>
      <c r="Y774" s="74">
        <v>421.32</v>
      </c>
      <c r="Z774" s="74">
        <v>412.95</v>
      </c>
      <c r="AA774" s="74">
        <v>406.07</v>
      </c>
      <c r="AB774" s="74">
        <v>392.2</v>
      </c>
      <c r="AC774" s="74">
        <v>402.37</v>
      </c>
      <c r="AD774" s="74">
        <v>403.64</v>
      </c>
    </row>
    <row r="775" spans="1:30" x14ac:dyDescent="0.2">
      <c r="A775" s="72" t="s">
        <v>50</v>
      </c>
      <c r="B775" s="74">
        <v>1424.37</v>
      </c>
      <c r="C775" s="74">
        <v>1378.94</v>
      </c>
      <c r="D775" s="74">
        <v>1407.05</v>
      </c>
      <c r="E775" s="74">
        <v>1401.92</v>
      </c>
      <c r="F775" s="74">
        <v>1448.69</v>
      </c>
      <c r="G775" s="74">
        <v>1481.77</v>
      </c>
      <c r="H775" s="74">
        <v>1552.9</v>
      </c>
      <c r="I775" s="74">
        <v>1586.55</v>
      </c>
      <c r="J775" s="74">
        <v>1606.77</v>
      </c>
      <c r="K775" s="74">
        <v>1651.29</v>
      </c>
      <c r="L775" s="74">
        <v>1710.73</v>
      </c>
      <c r="M775" s="74">
        <v>1726.56</v>
      </c>
      <c r="N775" s="74">
        <v>1732.34</v>
      </c>
      <c r="O775" s="74">
        <v>1749.11</v>
      </c>
      <c r="P775" s="74">
        <v>1728.95</v>
      </c>
      <c r="Q775" s="74">
        <v>1690.78</v>
      </c>
      <c r="R775" s="74">
        <v>1662.7</v>
      </c>
      <c r="S775" s="74">
        <v>1696.35</v>
      </c>
      <c r="T775" s="74">
        <v>1636.89</v>
      </c>
      <c r="U775" s="74">
        <v>1694.98</v>
      </c>
      <c r="V775" s="74">
        <v>1620.99</v>
      </c>
      <c r="W775" s="74">
        <v>1625.59</v>
      </c>
      <c r="X775" s="74">
        <v>1577.67</v>
      </c>
      <c r="Y775" s="74">
        <v>1539.59</v>
      </c>
      <c r="Z775" s="74">
        <v>1516.33</v>
      </c>
      <c r="AA775" s="74">
        <v>1567.59</v>
      </c>
      <c r="AB775" s="74">
        <v>1566.01</v>
      </c>
      <c r="AC775" s="74">
        <v>1583.45</v>
      </c>
      <c r="AD775" s="74">
        <v>1588.89</v>
      </c>
    </row>
    <row r="776" spans="1:30" x14ac:dyDescent="0.2">
      <c r="A776" s="72" t="s">
        <v>51</v>
      </c>
      <c r="B776" s="74">
        <v>2779.93</v>
      </c>
      <c r="C776" s="74">
        <v>2808.01</v>
      </c>
      <c r="D776" s="74">
        <v>2801.29</v>
      </c>
      <c r="E776" s="74">
        <v>2816.6</v>
      </c>
      <c r="F776" s="74">
        <v>2821.04</v>
      </c>
      <c r="G776" s="74">
        <v>2844.19</v>
      </c>
      <c r="H776" s="74">
        <v>2812.92</v>
      </c>
      <c r="I776" s="74">
        <v>2768.63</v>
      </c>
      <c r="J776" s="74">
        <v>2773.04</v>
      </c>
      <c r="K776" s="74">
        <v>2775.01</v>
      </c>
      <c r="L776" s="74">
        <v>2790.16</v>
      </c>
      <c r="M776" s="74">
        <v>2784.6</v>
      </c>
      <c r="N776" s="74">
        <v>2716.5</v>
      </c>
      <c r="O776" s="74">
        <v>2673.19</v>
      </c>
      <c r="P776" s="74">
        <v>2613.58</v>
      </c>
      <c r="Q776" s="74">
        <v>2570.52</v>
      </c>
      <c r="R776" s="74">
        <v>2542.14</v>
      </c>
      <c r="S776" s="74">
        <v>2524.87</v>
      </c>
      <c r="T776" s="74">
        <v>2526.89</v>
      </c>
      <c r="U776" s="74">
        <v>2483.1999999999998</v>
      </c>
      <c r="V776" s="74">
        <v>2472.44</v>
      </c>
      <c r="W776" s="74">
        <v>2424.58</v>
      </c>
      <c r="X776" s="74">
        <v>2371.4</v>
      </c>
      <c r="Y776" s="74">
        <v>2350.6799999999998</v>
      </c>
      <c r="Z776" s="74">
        <v>2343.54</v>
      </c>
      <c r="AA776" s="74">
        <v>2316.09</v>
      </c>
      <c r="AB776" s="74">
        <v>2293.61</v>
      </c>
      <c r="AC776" s="74">
        <v>2278.9699999999998</v>
      </c>
      <c r="AD776" s="74">
        <v>2243.84</v>
      </c>
    </row>
    <row r="777" spans="1:30" x14ac:dyDescent="0.2">
      <c r="A777" s="72" t="s">
        <v>52</v>
      </c>
      <c r="B777" s="74">
        <v>175.3</v>
      </c>
      <c r="C777" s="74">
        <v>169.4</v>
      </c>
      <c r="D777" s="74">
        <v>151.04</v>
      </c>
      <c r="E777" s="74">
        <v>147.78</v>
      </c>
      <c r="F777" s="74">
        <v>140.51</v>
      </c>
      <c r="G777" s="74">
        <v>138.85</v>
      </c>
      <c r="H777" s="74">
        <v>137.57</v>
      </c>
      <c r="I777" s="74">
        <v>136.77000000000001</v>
      </c>
      <c r="J777" s="74">
        <v>136.06</v>
      </c>
      <c r="K777" s="74">
        <v>138.84</v>
      </c>
      <c r="L777" s="74">
        <v>137.03</v>
      </c>
      <c r="M777" s="74">
        <v>140.35</v>
      </c>
      <c r="N777" s="74">
        <v>141.08000000000001</v>
      </c>
      <c r="O777" s="74">
        <v>148.28</v>
      </c>
      <c r="P777" s="74">
        <v>152.47</v>
      </c>
      <c r="Q777" s="74">
        <v>153.32</v>
      </c>
      <c r="R777" s="74">
        <v>158.80000000000001</v>
      </c>
      <c r="S777" s="74">
        <v>159.78</v>
      </c>
      <c r="T777" s="74">
        <v>159.63</v>
      </c>
      <c r="U777" s="74">
        <v>162.78</v>
      </c>
      <c r="V777" s="74">
        <v>165.81</v>
      </c>
      <c r="W777" s="74">
        <v>163.81</v>
      </c>
      <c r="X777" s="74">
        <v>161.94</v>
      </c>
      <c r="Y777" s="74">
        <v>152.49</v>
      </c>
      <c r="Z777" s="74">
        <v>154.18</v>
      </c>
      <c r="AA777" s="74">
        <v>157.86000000000001</v>
      </c>
      <c r="AB777" s="74">
        <v>163.4</v>
      </c>
      <c r="AC777" s="74">
        <v>162.76</v>
      </c>
      <c r="AD777" s="74">
        <v>155.55000000000001</v>
      </c>
    </row>
    <row r="778" spans="1:30" x14ac:dyDescent="0.2">
      <c r="A778" s="72" t="s">
        <v>53</v>
      </c>
      <c r="B778" s="74">
        <v>1929.9</v>
      </c>
      <c r="C778" s="74">
        <v>1965.06</v>
      </c>
      <c r="D778" s="74">
        <v>1959.08</v>
      </c>
      <c r="E778" s="74">
        <v>1971.34</v>
      </c>
      <c r="F778" s="74">
        <v>1988.34</v>
      </c>
      <c r="G778" s="74">
        <v>2013.03</v>
      </c>
      <c r="H778" s="74">
        <v>2032.67</v>
      </c>
      <c r="I778" s="74">
        <v>2054.56</v>
      </c>
      <c r="J778" s="74">
        <v>2035.22</v>
      </c>
      <c r="K778" s="74">
        <v>2034.16</v>
      </c>
      <c r="L778" s="74">
        <v>2030.65</v>
      </c>
      <c r="M778" s="74">
        <v>2034.75</v>
      </c>
      <c r="N778" s="74">
        <v>1969.6</v>
      </c>
      <c r="O778" s="74">
        <v>1977.85</v>
      </c>
      <c r="P778" s="74">
        <v>1913.15</v>
      </c>
      <c r="Q778" s="74">
        <v>1933.13</v>
      </c>
      <c r="R778" s="74">
        <v>1882.59</v>
      </c>
      <c r="S778" s="74">
        <v>1910.54</v>
      </c>
      <c r="T778" s="74">
        <v>1893.11</v>
      </c>
      <c r="U778" s="74">
        <v>1891.69</v>
      </c>
      <c r="V778" s="74">
        <v>1879.2</v>
      </c>
      <c r="W778" s="74">
        <v>1822.78</v>
      </c>
      <c r="X778" s="74">
        <v>1846.73</v>
      </c>
      <c r="Y778" s="74">
        <v>1790.83</v>
      </c>
      <c r="Z778" s="74">
        <v>1756.19</v>
      </c>
      <c r="AA778" s="74">
        <v>1755.34</v>
      </c>
      <c r="AB778" s="74">
        <v>1735.97</v>
      </c>
      <c r="AC778" s="74">
        <v>1746.32</v>
      </c>
      <c r="AD778" s="74">
        <v>1721.31</v>
      </c>
    </row>
    <row r="779" spans="1:30" x14ac:dyDescent="0.2">
      <c r="A779" s="72" t="s">
        <v>54</v>
      </c>
      <c r="B779" s="74">
        <v>26.2</v>
      </c>
      <c r="C779" s="74">
        <v>26.67</v>
      </c>
      <c r="D779" s="74">
        <v>27.41</v>
      </c>
      <c r="E779" s="74">
        <v>28.4</v>
      </c>
      <c r="F779" s="74">
        <v>28.94</v>
      </c>
      <c r="G779" s="74">
        <v>29.79</v>
      </c>
      <c r="H779" s="74">
        <v>30.48</v>
      </c>
      <c r="I779" s="74">
        <v>30.65</v>
      </c>
      <c r="J779" s="74">
        <v>30.72</v>
      </c>
      <c r="K779" s="74">
        <v>30.86</v>
      </c>
      <c r="L779" s="74">
        <v>31.53</v>
      </c>
      <c r="M779" s="74">
        <v>32.799999999999997</v>
      </c>
      <c r="N779" s="74">
        <v>33.78</v>
      </c>
      <c r="O779" s="74">
        <v>33.46</v>
      </c>
      <c r="P779" s="74">
        <v>33.270000000000003</v>
      </c>
      <c r="Q779" s="74">
        <v>32.6</v>
      </c>
      <c r="R779" s="74">
        <v>32.67</v>
      </c>
      <c r="S779" s="74">
        <v>32.81</v>
      </c>
      <c r="T779" s="74">
        <v>32.74</v>
      </c>
      <c r="U779" s="74">
        <v>32.840000000000003</v>
      </c>
      <c r="V779" s="74">
        <v>33.159999999999997</v>
      </c>
      <c r="W779" s="74">
        <v>33.369999999999997</v>
      </c>
      <c r="X779" s="74">
        <v>32.950000000000003</v>
      </c>
      <c r="Y779" s="74">
        <v>32.71</v>
      </c>
      <c r="Z779" s="74">
        <v>32.729999999999997</v>
      </c>
      <c r="AA779" s="74">
        <v>33.200000000000003</v>
      </c>
      <c r="AB779" s="74">
        <v>34.24</v>
      </c>
      <c r="AC779" s="74">
        <v>34.92</v>
      </c>
      <c r="AD779" s="74">
        <v>35.29</v>
      </c>
    </row>
    <row r="780" spans="1:30" x14ac:dyDescent="0.2">
      <c r="A780" s="72" t="s">
        <v>55</v>
      </c>
      <c r="B780" s="74">
        <v>143.80000000000001</v>
      </c>
      <c r="C780" s="74">
        <v>141.97999999999999</v>
      </c>
      <c r="D780" s="74">
        <v>122.36</v>
      </c>
      <c r="E780" s="74">
        <v>93.59</v>
      </c>
      <c r="F780" s="74">
        <v>86.78</v>
      </c>
      <c r="G780" s="74">
        <v>86.4</v>
      </c>
      <c r="H780" s="74">
        <v>84.99</v>
      </c>
      <c r="I780" s="74">
        <v>83.72</v>
      </c>
      <c r="J780" s="74">
        <v>80.260000000000005</v>
      </c>
      <c r="K780" s="74">
        <v>74.94</v>
      </c>
      <c r="L780" s="74">
        <v>74.900000000000006</v>
      </c>
      <c r="M780" s="74">
        <v>78.33</v>
      </c>
      <c r="N780" s="74">
        <v>77.319999999999993</v>
      </c>
      <c r="O780" s="74">
        <v>73.92</v>
      </c>
      <c r="P780" s="74">
        <v>72.709999999999994</v>
      </c>
      <c r="Q780" s="74">
        <v>74.680000000000007</v>
      </c>
      <c r="R780" s="74">
        <v>72.8</v>
      </c>
      <c r="S780" s="74">
        <v>74.760000000000005</v>
      </c>
      <c r="T780" s="74">
        <v>73.319999999999993</v>
      </c>
      <c r="U780" s="74">
        <v>74.14</v>
      </c>
      <c r="V780" s="74">
        <v>71.650000000000006</v>
      </c>
      <c r="W780" s="74">
        <v>69.709999999999994</v>
      </c>
      <c r="X780" s="74">
        <v>71.37</v>
      </c>
      <c r="Y780" s="74">
        <v>72.25</v>
      </c>
      <c r="Z780" s="74">
        <v>74.150000000000006</v>
      </c>
      <c r="AA780" s="74">
        <v>70.2</v>
      </c>
      <c r="AB780" s="74">
        <v>71.23</v>
      </c>
      <c r="AC780" s="74">
        <v>72.53</v>
      </c>
      <c r="AD780" s="74">
        <v>69.34</v>
      </c>
    </row>
    <row r="781" spans="1:30" x14ac:dyDescent="0.2">
      <c r="A781" s="72" t="s">
        <v>56</v>
      </c>
      <c r="B781" s="74">
        <v>280.24</v>
      </c>
      <c r="C781" s="74">
        <v>271.82</v>
      </c>
      <c r="D781" s="74">
        <v>237.09</v>
      </c>
      <c r="E781" s="74">
        <v>207.1</v>
      </c>
      <c r="F781" s="74">
        <v>186.72</v>
      </c>
      <c r="G781" s="74">
        <v>177.41</v>
      </c>
      <c r="H781" s="74">
        <v>174.26</v>
      </c>
      <c r="I781" s="74">
        <v>174.69</v>
      </c>
      <c r="J781" s="74">
        <v>170.03</v>
      </c>
      <c r="K781" s="74">
        <v>160.02000000000001</v>
      </c>
      <c r="L781" s="74">
        <v>154.44</v>
      </c>
      <c r="M781" s="74">
        <v>151.47</v>
      </c>
      <c r="N781" s="74">
        <v>153.58000000000001</v>
      </c>
      <c r="O781" s="74">
        <v>155.86000000000001</v>
      </c>
      <c r="P781" s="74">
        <v>156.63999999999999</v>
      </c>
      <c r="Q781" s="74">
        <v>156.38</v>
      </c>
      <c r="R781" s="74">
        <v>156.36000000000001</v>
      </c>
      <c r="S781" s="74">
        <v>154.88999999999999</v>
      </c>
      <c r="T781" s="74">
        <v>152.27000000000001</v>
      </c>
      <c r="U781" s="74">
        <v>148.38</v>
      </c>
      <c r="V781" s="74">
        <v>147.37</v>
      </c>
      <c r="W781" s="74">
        <v>140.96</v>
      </c>
      <c r="X781" s="74">
        <v>141.32</v>
      </c>
      <c r="Y781" s="74">
        <v>138.62</v>
      </c>
      <c r="Z781" s="74">
        <v>138.87</v>
      </c>
      <c r="AA781" s="74">
        <v>136.97999999999999</v>
      </c>
      <c r="AB781" s="74">
        <v>133.30000000000001</v>
      </c>
      <c r="AC781" s="74">
        <v>131.08000000000001</v>
      </c>
      <c r="AD781" s="74">
        <v>122.57</v>
      </c>
    </row>
    <row r="782" spans="1:30" x14ac:dyDescent="0.2">
      <c r="A782" s="72" t="s">
        <v>57</v>
      </c>
      <c r="B782" s="74">
        <v>23.27</v>
      </c>
      <c r="C782" s="74">
        <v>23.77</v>
      </c>
      <c r="D782" s="74">
        <v>23.13</v>
      </c>
      <c r="E782" s="74">
        <v>23.32</v>
      </c>
      <c r="F782" s="74">
        <v>22.82</v>
      </c>
      <c r="G782" s="74">
        <v>23.46</v>
      </c>
      <c r="H782" s="74">
        <v>23.81</v>
      </c>
      <c r="I782" s="74">
        <v>23.6</v>
      </c>
      <c r="J782" s="74">
        <v>23.5</v>
      </c>
      <c r="K782" s="74">
        <v>23.7</v>
      </c>
      <c r="L782" s="74">
        <v>23.42</v>
      </c>
      <c r="M782" s="74">
        <v>23.63</v>
      </c>
      <c r="N782" s="74">
        <v>23.61</v>
      </c>
      <c r="O782" s="74">
        <v>23.18</v>
      </c>
      <c r="P782" s="74">
        <v>23.05</v>
      </c>
      <c r="Q782" s="74">
        <v>23.01</v>
      </c>
      <c r="R782" s="74">
        <v>22.86</v>
      </c>
      <c r="S782" s="74">
        <v>23.21</v>
      </c>
      <c r="T782" s="74">
        <v>23.62</v>
      </c>
      <c r="U782" s="74">
        <v>23.67</v>
      </c>
      <c r="V782" s="74">
        <v>23.67</v>
      </c>
      <c r="W782" s="74">
        <v>22.69</v>
      </c>
      <c r="X782" s="74">
        <v>22.37</v>
      </c>
      <c r="Y782" s="74">
        <v>22.54</v>
      </c>
      <c r="Z782" s="74">
        <v>23.06</v>
      </c>
      <c r="AA782" s="74">
        <v>23.3</v>
      </c>
      <c r="AB782" s="74">
        <v>23.45</v>
      </c>
      <c r="AC782" s="74">
        <v>23.75</v>
      </c>
      <c r="AD782" s="74">
        <v>23.51</v>
      </c>
    </row>
    <row r="783" spans="1:30" x14ac:dyDescent="0.2">
      <c r="A783" s="72" t="s">
        <v>58</v>
      </c>
      <c r="B783" s="74">
        <v>468.87</v>
      </c>
      <c r="C783" s="74">
        <v>458.12</v>
      </c>
      <c r="D783" s="74">
        <v>406.09</v>
      </c>
      <c r="E783" s="74">
        <v>384.14</v>
      </c>
      <c r="F783" s="74">
        <v>365.35</v>
      </c>
      <c r="G783" s="74">
        <v>343.9</v>
      </c>
      <c r="H783" s="74">
        <v>346.42</v>
      </c>
      <c r="I783" s="74">
        <v>340.81</v>
      </c>
      <c r="J783" s="74">
        <v>336</v>
      </c>
      <c r="K783" s="74">
        <v>338.6</v>
      </c>
      <c r="L783" s="74">
        <v>342.65</v>
      </c>
      <c r="M783" s="74">
        <v>338.02</v>
      </c>
      <c r="N783" s="74">
        <v>336.03</v>
      </c>
      <c r="O783" s="74">
        <v>342.85</v>
      </c>
      <c r="P783" s="74">
        <v>328.73</v>
      </c>
      <c r="Q783" s="74">
        <v>320.47000000000003</v>
      </c>
      <c r="R783" s="74">
        <v>314.58</v>
      </c>
      <c r="S783" s="74">
        <v>312.76</v>
      </c>
      <c r="T783" s="74">
        <v>306.93</v>
      </c>
      <c r="U783" s="74">
        <v>308.41000000000003</v>
      </c>
      <c r="V783" s="74">
        <v>308.54000000000002</v>
      </c>
      <c r="W783" s="74">
        <v>305.22000000000003</v>
      </c>
      <c r="X783" s="74">
        <v>307.20999999999998</v>
      </c>
      <c r="Y783" s="74">
        <v>300.45999999999998</v>
      </c>
      <c r="Z783" s="74">
        <v>293.19</v>
      </c>
      <c r="AA783" s="74">
        <v>294.11</v>
      </c>
      <c r="AB783" s="74">
        <v>292.11</v>
      </c>
      <c r="AC783" s="74">
        <v>294.98</v>
      </c>
      <c r="AD783" s="74">
        <v>290.88</v>
      </c>
    </row>
    <row r="784" spans="1:30" x14ac:dyDescent="0.2">
      <c r="A784" s="72" t="s">
        <v>59</v>
      </c>
      <c r="B784" s="74">
        <v>4.21</v>
      </c>
      <c r="C784" s="74">
        <v>4.4800000000000004</v>
      </c>
      <c r="D784" s="74">
        <v>4.76</v>
      </c>
      <c r="E784" s="74">
        <v>5.05</v>
      </c>
      <c r="F784" s="74">
        <v>5.29</v>
      </c>
      <c r="G784" s="74">
        <v>5.48</v>
      </c>
      <c r="H784" s="74">
        <v>5.76</v>
      </c>
      <c r="I784" s="74">
        <v>6.03</v>
      </c>
      <c r="J784" s="74">
        <v>6.29</v>
      </c>
      <c r="K784" s="74">
        <v>6.57</v>
      </c>
      <c r="L784" s="74">
        <v>6.99</v>
      </c>
      <c r="M784" s="74">
        <v>7.18</v>
      </c>
      <c r="N784" s="74">
        <v>7.45</v>
      </c>
      <c r="O784" s="74">
        <v>7.73</v>
      </c>
      <c r="P784" s="74">
        <v>8.11</v>
      </c>
      <c r="Q784" s="74">
        <v>8.56</v>
      </c>
      <c r="R784" s="74">
        <v>8.8699999999999992</v>
      </c>
      <c r="S784" s="74">
        <v>9.11</v>
      </c>
      <c r="T784" s="74">
        <v>5.89</v>
      </c>
      <c r="U784" s="74">
        <v>6.48</v>
      </c>
      <c r="V784" s="74">
        <v>7.22</v>
      </c>
      <c r="W784" s="74">
        <v>6.73</v>
      </c>
      <c r="X784" s="74">
        <v>6.66</v>
      </c>
      <c r="Y784" s="74">
        <v>6.25</v>
      </c>
      <c r="Z784" s="74">
        <v>6.9</v>
      </c>
      <c r="AA784" s="74">
        <v>7.28</v>
      </c>
      <c r="AB784" s="74">
        <v>7.63</v>
      </c>
      <c r="AC784" s="74">
        <v>7.63</v>
      </c>
      <c r="AD784" s="74">
        <v>7.99</v>
      </c>
    </row>
    <row r="785" spans="1:30" x14ac:dyDescent="0.2">
      <c r="A785" s="72" t="s">
        <v>60</v>
      </c>
      <c r="B785" s="74">
        <v>1273.8900000000001</v>
      </c>
      <c r="C785" s="74">
        <v>1290.1099999999999</v>
      </c>
      <c r="D785" s="74">
        <v>1274.56</v>
      </c>
      <c r="E785" s="74">
        <v>1257.3599999999999</v>
      </c>
      <c r="F785" s="74">
        <v>1216.76</v>
      </c>
      <c r="G785" s="74">
        <v>1187.96</v>
      </c>
      <c r="H785" s="74">
        <v>1160.3699999999999</v>
      </c>
      <c r="I785" s="74">
        <v>1095.1300000000001</v>
      </c>
      <c r="J785" s="74">
        <v>1065.6600000000001</v>
      </c>
      <c r="K785" s="74">
        <v>1015.31</v>
      </c>
      <c r="L785" s="74">
        <v>971.18</v>
      </c>
      <c r="M785" s="74">
        <v>944.68</v>
      </c>
      <c r="N785" s="74">
        <v>899.56</v>
      </c>
      <c r="O785" s="74">
        <v>868.6</v>
      </c>
      <c r="P785" s="74">
        <v>853.27</v>
      </c>
      <c r="Q785" s="74">
        <v>794.98</v>
      </c>
      <c r="R785" s="74">
        <v>777.31</v>
      </c>
      <c r="S785" s="74">
        <v>779.27</v>
      </c>
      <c r="T785" s="74">
        <v>788.38</v>
      </c>
      <c r="U785" s="74">
        <v>779.56</v>
      </c>
      <c r="V785" s="74">
        <v>776.24</v>
      </c>
      <c r="W785" s="74">
        <v>754.38</v>
      </c>
      <c r="X785" s="74">
        <v>737.53</v>
      </c>
      <c r="Y785" s="74">
        <v>737.02</v>
      </c>
      <c r="Z785" s="74">
        <v>720.33</v>
      </c>
      <c r="AA785" s="74">
        <v>728.1</v>
      </c>
      <c r="AB785" s="74">
        <v>733.16</v>
      </c>
      <c r="AC785" s="74">
        <v>720.49</v>
      </c>
      <c r="AD785" s="74">
        <v>692.35</v>
      </c>
    </row>
    <row r="786" spans="1:30" x14ac:dyDescent="0.2">
      <c r="A786" s="72" t="s">
        <v>61</v>
      </c>
      <c r="B786" s="74">
        <v>415.66</v>
      </c>
      <c r="C786" s="74">
        <v>410.66</v>
      </c>
      <c r="D786" s="74">
        <v>399.27</v>
      </c>
      <c r="E786" s="74">
        <v>395.9</v>
      </c>
      <c r="F786" s="74">
        <v>384.3</v>
      </c>
      <c r="G786" s="74">
        <v>381.22</v>
      </c>
      <c r="H786" s="74">
        <v>369.11</v>
      </c>
      <c r="I786" s="74">
        <v>357.02</v>
      </c>
      <c r="J786" s="74">
        <v>349.83</v>
      </c>
      <c r="K786" s="74">
        <v>342.59</v>
      </c>
      <c r="L786" s="74">
        <v>335.72</v>
      </c>
      <c r="M786" s="74">
        <v>329.39</v>
      </c>
      <c r="N786" s="74">
        <v>323.74</v>
      </c>
      <c r="O786" s="74">
        <v>321.20999999999998</v>
      </c>
      <c r="P786" s="74">
        <v>321.35000000000002</v>
      </c>
      <c r="Q786" s="74">
        <v>312</v>
      </c>
      <c r="R786" s="74">
        <v>308.01</v>
      </c>
      <c r="S786" s="74">
        <v>303.81</v>
      </c>
      <c r="T786" s="74">
        <v>298.77999999999997</v>
      </c>
      <c r="U786" s="74">
        <v>295.73</v>
      </c>
      <c r="V786" s="74">
        <v>292.35000000000002</v>
      </c>
      <c r="W786" s="74">
        <v>284.33999999999997</v>
      </c>
      <c r="X786" s="74">
        <v>280.27</v>
      </c>
      <c r="Y786" s="74">
        <v>276.27999999999997</v>
      </c>
      <c r="Z786" s="74">
        <v>271.10000000000002</v>
      </c>
      <c r="AA786" s="74">
        <v>268.08</v>
      </c>
      <c r="AB786" s="74">
        <v>265.7</v>
      </c>
      <c r="AC786" s="74">
        <v>265.04000000000002</v>
      </c>
      <c r="AD786" s="74">
        <v>257.55</v>
      </c>
    </row>
    <row r="787" spans="1:30" x14ac:dyDescent="0.2">
      <c r="A787" s="72" t="s">
        <v>62</v>
      </c>
      <c r="B787" s="74">
        <v>2791.88</v>
      </c>
      <c r="C787" s="74">
        <v>2596.41</v>
      </c>
      <c r="D787" s="74">
        <v>2524.1799999999998</v>
      </c>
      <c r="E787" s="74">
        <v>2448.73</v>
      </c>
      <c r="F787" s="74">
        <v>2418.7199999999998</v>
      </c>
      <c r="G787" s="74">
        <v>2358.98</v>
      </c>
      <c r="H787" s="74">
        <v>2324.27</v>
      </c>
      <c r="I787" s="74">
        <v>2313.3200000000002</v>
      </c>
      <c r="J787" s="74">
        <v>2228.4299999999998</v>
      </c>
      <c r="K787" s="74">
        <v>2179.31</v>
      </c>
      <c r="L787" s="74">
        <v>2123.87</v>
      </c>
      <c r="M787" s="74">
        <v>2194.6999999999998</v>
      </c>
      <c r="N787" s="74">
        <v>2130.63</v>
      </c>
      <c r="O787" s="74">
        <v>2134.79</v>
      </c>
      <c r="P787" s="74">
        <v>2123.0300000000002</v>
      </c>
      <c r="Q787" s="74">
        <v>2139.04</v>
      </c>
      <c r="R787" s="74">
        <v>2147.65</v>
      </c>
      <c r="S787" s="74">
        <v>2113.1999999999998</v>
      </c>
      <c r="T787" s="74">
        <v>2106.08</v>
      </c>
      <c r="U787" s="74">
        <v>2053.54</v>
      </c>
      <c r="V787" s="74">
        <v>2046.25</v>
      </c>
      <c r="W787" s="74">
        <v>1999.69</v>
      </c>
      <c r="X787" s="74">
        <v>1989.74</v>
      </c>
      <c r="Y787" s="74">
        <v>1995.17</v>
      </c>
      <c r="Z787" s="74">
        <v>1969.88</v>
      </c>
      <c r="AA787" s="74">
        <v>1992.23</v>
      </c>
      <c r="AB787" s="74">
        <v>1970.84</v>
      </c>
      <c r="AC787" s="74">
        <v>1969.51</v>
      </c>
      <c r="AD787" s="74">
        <v>1950.13</v>
      </c>
    </row>
    <row r="788" spans="1:30" x14ac:dyDescent="0.2">
      <c r="A788" s="72" t="s">
        <v>63</v>
      </c>
      <c r="B788" s="74">
        <v>383.61</v>
      </c>
      <c r="C788" s="74">
        <v>388.5</v>
      </c>
      <c r="D788" s="74">
        <v>390.48</v>
      </c>
      <c r="E788" s="74">
        <v>392.83</v>
      </c>
      <c r="F788" s="74">
        <v>397.97</v>
      </c>
      <c r="G788" s="74">
        <v>404.25</v>
      </c>
      <c r="H788" s="74">
        <v>411.66</v>
      </c>
      <c r="I788" s="74">
        <v>419.39</v>
      </c>
      <c r="J788" s="74">
        <v>427.45</v>
      </c>
      <c r="K788" s="74">
        <v>436.92</v>
      </c>
      <c r="L788" s="74">
        <v>444.85</v>
      </c>
      <c r="M788" s="74">
        <v>444.58</v>
      </c>
      <c r="N788" s="74">
        <v>445.09</v>
      </c>
      <c r="O788" s="74">
        <v>445.21</v>
      </c>
      <c r="P788" s="74">
        <v>445.39</v>
      </c>
      <c r="Q788" s="74">
        <v>442.69</v>
      </c>
      <c r="R788" s="74">
        <v>438.7</v>
      </c>
      <c r="S788" s="74">
        <v>430.65</v>
      </c>
      <c r="T788" s="74">
        <v>421.27</v>
      </c>
      <c r="U788" s="74">
        <v>414.08</v>
      </c>
      <c r="V788" s="74">
        <v>406.14</v>
      </c>
      <c r="W788" s="74">
        <v>401.99</v>
      </c>
      <c r="X788" s="74">
        <v>392.26</v>
      </c>
      <c r="Y788" s="74">
        <v>382.66</v>
      </c>
      <c r="Z788" s="74">
        <v>377.42</v>
      </c>
      <c r="AA788" s="74">
        <v>368.8</v>
      </c>
      <c r="AB788" s="74">
        <v>365.69</v>
      </c>
      <c r="AC788" s="74">
        <v>366.73</v>
      </c>
      <c r="AD788" s="74">
        <v>365.06</v>
      </c>
    </row>
    <row r="789" spans="1:30" x14ac:dyDescent="0.2">
      <c r="A789" s="72" t="s">
        <v>64</v>
      </c>
      <c r="B789" s="74">
        <v>2400.6999999999998</v>
      </c>
      <c r="C789" s="74">
        <v>2053.34</v>
      </c>
      <c r="D789" s="74">
        <v>1887.9</v>
      </c>
      <c r="E789" s="74">
        <v>1820.46</v>
      </c>
      <c r="F789" s="74">
        <v>1805.59</v>
      </c>
      <c r="G789" s="74">
        <v>1843.92</v>
      </c>
      <c r="H789" s="74">
        <v>1836.65</v>
      </c>
      <c r="I789" s="74">
        <v>1992.59</v>
      </c>
      <c r="J789" s="74">
        <v>1891.75</v>
      </c>
      <c r="K789" s="74">
        <v>1834.66</v>
      </c>
      <c r="L789" s="74">
        <v>1453.18</v>
      </c>
      <c r="M789" s="74">
        <v>1394.66</v>
      </c>
      <c r="N789" s="74">
        <v>1490.61</v>
      </c>
      <c r="O789" s="74">
        <v>1540.35</v>
      </c>
      <c r="P789" s="74">
        <v>1484.41</v>
      </c>
      <c r="Q789" s="74">
        <v>1506.48</v>
      </c>
      <c r="R789" s="74">
        <v>1482.22</v>
      </c>
      <c r="S789" s="74">
        <v>1444.34</v>
      </c>
      <c r="T789" s="74">
        <v>1407.33</v>
      </c>
      <c r="U789" s="74">
        <v>1338.49</v>
      </c>
      <c r="V789" s="74">
        <v>1241.47</v>
      </c>
      <c r="W789" s="74">
        <v>1207.96</v>
      </c>
      <c r="X789" s="74">
        <v>1227.76</v>
      </c>
      <c r="Y789" s="74">
        <v>1206.3399999999999</v>
      </c>
      <c r="Z789" s="74">
        <v>1201.07</v>
      </c>
      <c r="AA789" s="74">
        <v>1181.77</v>
      </c>
      <c r="AB789" s="74">
        <v>1160.47</v>
      </c>
      <c r="AC789" s="74">
        <v>1148.26</v>
      </c>
      <c r="AD789" s="74">
        <v>1127.3499999999999</v>
      </c>
    </row>
    <row r="790" spans="1:30" x14ac:dyDescent="0.2">
      <c r="A790" s="72" t="s">
        <v>65</v>
      </c>
      <c r="B790" s="74">
        <v>101.76</v>
      </c>
      <c r="C790" s="74">
        <v>97.94</v>
      </c>
      <c r="D790" s="74">
        <v>98.62</v>
      </c>
      <c r="E790" s="74">
        <v>94.23</v>
      </c>
      <c r="F790" s="74">
        <v>94</v>
      </c>
      <c r="G790" s="74">
        <v>95.08</v>
      </c>
      <c r="H790" s="74">
        <v>93.39</v>
      </c>
      <c r="I790" s="74">
        <v>94.01</v>
      </c>
      <c r="J790" s="74">
        <v>96.1</v>
      </c>
      <c r="K790" s="74">
        <v>96.2</v>
      </c>
      <c r="L790" s="74">
        <v>99.94</v>
      </c>
      <c r="M790" s="74">
        <v>99.01</v>
      </c>
      <c r="N790" s="74">
        <v>101.88</v>
      </c>
      <c r="O790" s="74">
        <v>100.35</v>
      </c>
      <c r="P790" s="74">
        <v>98.3</v>
      </c>
      <c r="Q790" s="74">
        <v>97.27</v>
      </c>
      <c r="R790" s="74">
        <v>95.13</v>
      </c>
      <c r="S790" s="74">
        <v>96.18</v>
      </c>
      <c r="T790" s="74">
        <v>91.34</v>
      </c>
      <c r="U790" s="74">
        <v>87.57</v>
      </c>
      <c r="V790" s="74">
        <v>86.31</v>
      </c>
      <c r="W790" s="74">
        <v>85.98</v>
      </c>
      <c r="X790" s="74">
        <v>84.14</v>
      </c>
      <c r="Y790" s="74">
        <v>81.91</v>
      </c>
      <c r="Z790" s="74">
        <v>77.87</v>
      </c>
      <c r="AA790" s="74">
        <v>80.14</v>
      </c>
      <c r="AB790" s="74">
        <v>81.66</v>
      </c>
      <c r="AC790" s="74">
        <v>79.78</v>
      </c>
      <c r="AD790" s="74">
        <v>77.45</v>
      </c>
    </row>
    <row r="791" spans="1:30" x14ac:dyDescent="0.2">
      <c r="A791" s="72" t="s">
        <v>66</v>
      </c>
      <c r="B791" s="74">
        <v>290.2</v>
      </c>
      <c r="C791" s="74">
        <v>278.3</v>
      </c>
      <c r="D791" s="74">
        <v>252.95</v>
      </c>
      <c r="E791" s="74">
        <v>243.11</v>
      </c>
      <c r="F791" s="74">
        <v>235.37</v>
      </c>
      <c r="G791" s="74">
        <v>236.95</v>
      </c>
      <c r="H791" s="74">
        <v>233.61</v>
      </c>
      <c r="I791" s="74">
        <v>225.69</v>
      </c>
      <c r="J791" s="74">
        <v>223.23</v>
      </c>
      <c r="K791" s="74">
        <v>222.12</v>
      </c>
      <c r="L791" s="74">
        <v>212.76</v>
      </c>
      <c r="M791" s="74">
        <v>207.95</v>
      </c>
      <c r="N791" s="74">
        <v>204.63</v>
      </c>
      <c r="O791" s="74">
        <v>199.1</v>
      </c>
      <c r="P791" s="74">
        <v>202.87</v>
      </c>
      <c r="Q791" s="74">
        <v>204.27</v>
      </c>
      <c r="R791" s="74">
        <v>197.42</v>
      </c>
      <c r="S791" s="74">
        <v>195.01</v>
      </c>
      <c r="T791" s="74">
        <v>198.02</v>
      </c>
      <c r="U791" s="74">
        <v>188.14</v>
      </c>
      <c r="V791" s="74">
        <v>191.91</v>
      </c>
      <c r="W791" s="74">
        <v>194.5</v>
      </c>
      <c r="X791" s="74">
        <v>179.22</v>
      </c>
      <c r="Y791" s="74">
        <v>184.17</v>
      </c>
      <c r="Z791" s="74">
        <v>173.67</v>
      </c>
      <c r="AA791" s="74">
        <v>181.24</v>
      </c>
      <c r="AB791" s="74">
        <v>183.16</v>
      </c>
      <c r="AC791" s="74">
        <v>184.65</v>
      </c>
      <c r="AD791" s="74">
        <v>177.68</v>
      </c>
    </row>
    <row r="792" spans="1:30" x14ac:dyDescent="0.2">
      <c r="A792" s="72" t="s">
        <v>67</v>
      </c>
      <c r="B792" s="74">
        <v>307.38</v>
      </c>
      <c r="C792" s="74">
        <v>306.66000000000003</v>
      </c>
      <c r="D792" s="74">
        <v>304.68</v>
      </c>
      <c r="E792" s="74">
        <v>306.29000000000002</v>
      </c>
      <c r="F792" s="74">
        <v>305.10000000000002</v>
      </c>
      <c r="G792" s="74">
        <v>296.8</v>
      </c>
      <c r="H792" s="74">
        <v>293.66000000000003</v>
      </c>
      <c r="I792" s="74">
        <v>290.36</v>
      </c>
      <c r="J792" s="74">
        <v>279.7</v>
      </c>
      <c r="K792" s="74">
        <v>272.77</v>
      </c>
      <c r="L792" s="74">
        <v>262.45</v>
      </c>
      <c r="M792" s="74">
        <v>257.05</v>
      </c>
      <c r="N792" s="74">
        <v>248.11</v>
      </c>
      <c r="O792" s="74">
        <v>239.88</v>
      </c>
      <c r="P792" s="74">
        <v>232.53</v>
      </c>
      <c r="Q792" s="74">
        <v>222.59</v>
      </c>
      <c r="R792" s="74">
        <v>225.54</v>
      </c>
      <c r="S792" s="74">
        <v>220.25</v>
      </c>
      <c r="T792" s="74">
        <v>214.53</v>
      </c>
      <c r="U792" s="74">
        <v>211.87</v>
      </c>
      <c r="V792" s="74">
        <v>214.2</v>
      </c>
      <c r="W792" s="74">
        <v>207.33</v>
      </c>
      <c r="X792" s="74">
        <v>205.13</v>
      </c>
      <c r="Y792" s="74">
        <v>199.58</v>
      </c>
      <c r="Z792" s="74">
        <v>195.69</v>
      </c>
      <c r="AA792" s="74">
        <v>194.26</v>
      </c>
      <c r="AB792" s="74">
        <v>189.13</v>
      </c>
      <c r="AC792" s="74">
        <v>184.21</v>
      </c>
      <c r="AD792" s="74">
        <v>181.63</v>
      </c>
    </row>
    <row r="793" spans="1:30" x14ac:dyDescent="0.2">
      <c r="A793" s="72" t="s">
        <v>68</v>
      </c>
      <c r="B793" s="74">
        <v>296.75</v>
      </c>
      <c r="C793" s="74">
        <v>296.60000000000002</v>
      </c>
      <c r="D793" s="74">
        <v>302</v>
      </c>
      <c r="E793" s="74">
        <v>301.04000000000002</v>
      </c>
      <c r="F793" s="74">
        <v>298.57</v>
      </c>
      <c r="G793" s="74">
        <v>294.68</v>
      </c>
      <c r="H793" s="74">
        <v>295.02999999999997</v>
      </c>
      <c r="I793" s="74">
        <v>292.23</v>
      </c>
      <c r="J793" s="74">
        <v>287.93</v>
      </c>
      <c r="K793" s="74">
        <v>279.94</v>
      </c>
      <c r="L793" s="74">
        <v>273.33</v>
      </c>
      <c r="M793" s="74">
        <v>270.42</v>
      </c>
      <c r="N793" s="74">
        <v>260.55</v>
      </c>
      <c r="O793" s="74">
        <v>252.16</v>
      </c>
      <c r="P793" s="74">
        <v>253.21</v>
      </c>
      <c r="Q793" s="74">
        <v>245.62</v>
      </c>
      <c r="R793" s="74">
        <v>241.08</v>
      </c>
      <c r="S793" s="74">
        <v>230.6</v>
      </c>
      <c r="T793" s="74">
        <v>219.71</v>
      </c>
      <c r="U793" s="74">
        <v>213.53</v>
      </c>
      <c r="V793" s="74">
        <v>208.66</v>
      </c>
      <c r="W793" s="74">
        <v>202.64</v>
      </c>
      <c r="X793" s="74">
        <v>195.98</v>
      </c>
      <c r="Y793" s="74">
        <v>193.13</v>
      </c>
      <c r="Z793" s="74">
        <v>188.07</v>
      </c>
      <c r="AA793" s="74">
        <v>183.82</v>
      </c>
      <c r="AB793" s="74">
        <v>180.44</v>
      </c>
      <c r="AC793" s="74">
        <v>178.82</v>
      </c>
      <c r="AD793" s="74">
        <v>175.22</v>
      </c>
    </row>
    <row r="794" spans="1:30" x14ac:dyDescent="0.2">
      <c r="A794" s="72" t="s">
        <v>69</v>
      </c>
      <c r="B794" s="74">
        <v>5300.77</v>
      </c>
      <c r="C794" s="74">
        <v>5330.69</v>
      </c>
      <c r="D794" s="74">
        <v>5317.88</v>
      </c>
      <c r="E794" s="74">
        <v>5254.88</v>
      </c>
      <c r="F794" s="74">
        <v>4979.0600000000004</v>
      </c>
      <c r="G794" s="74">
        <v>5039.7700000000004</v>
      </c>
      <c r="H794" s="74">
        <v>5005.3100000000004</v>
      </c>
      <c r="I794" s="74">
        <v>4912.93</v>
      </c>
      <c r="J794" s="74">
        <v>4771.72</v>
      </c>
      <c r="K794" s="74">
        <v>4549.51</v>
      </c>
      <c r="L794" s="74">
        <v>4341.13</v>
      </c>
      <c r="M794" s="74">
        <v>4145.51</v>
      </c>
      <c r="N794" s="74">
        <v>4048.02</v>
      </c>
      <c r="O794" s="74">
        <v>3842</v>
      </c>
      <c r="P794" s="74">
        <v>3667.71</v>
      </c>
      <c r="Q794" s="74">
        <v>3476.66</v>
      </c>
      <c r="R794" s="74">
        <v>3297.83</v>
      </c>
      <c r="S794" s="74">
        <v>3141.69</v>
      </c>
      <c r="T794" s="74">
        <v>2918.09</v>
      </c>
      <c r="U794" s="74">
        <v>2737.08</v>
      </c>
      <c r="V794" s="74">
        <v>2550.6999999999998</v>
      </c>
      <c r="W794" s="74">
        <v>2443.7600000000002</v>
      </c>
      <c r="X794" s="74">
        <v>2383.86</v>
      </c>
      <c r="Y794" s="74">
        <v>2224.16</v>
      </c>
      <c r="Z794" s="74">
        <v>2139.48</v>
      </c>
      <c r="AA794" s="74">
        <v>2107.75</v>
      </c>
      <c r="AB794" s="74">
        <v>2044.55</v>
      </c>
      <c r="AC794" s="74">
        <v>2061.4899999999998</v>
      </c>
      <c r="AD794" s="74">
        <v>2060.5700000000002</v>
      </c>
    </row>
    <row r="796" spans="1:30" x14ac:dyDescent="0.2">
      <c r="A796" s="72" t="s">
        <v>70</v>
      </c>
    </row>
    <row r="797" spans="1:30" x14ac:dyDescent="0.2">
      <c r="A797" s="72" t="s">
        <v>71</v>
      </c>
      <c r="B797" s="74" t="s">
        <v>72</v>
      </c>
    </row>
    <row r="799" spans="1:30" x14ac:dyDescent="0.2">
      <c r="A799" s="72" t="s">
        <v>5</v>
      </c>
      <c r="B799" s="74" t="s">
        <v>6</v>
      </c>
    </row>
    <row r="800" spans="1:30" x14ac:dyDescent="0.2">
      <c r="A800" s="72" t="s">
        <v>7</v>
      </c>
      <c r="B800" s="74" t="s">
        <v>82</v>
      </c>
    </row>
    <row r="801" spans="1:30" x14ac:dyDescent="0.2">
      <c r="A801" s="72" t="s">
        <v>9</v>
      </c>
      <c r="B801" s="74" t="s">
        <v>74</v>
      </c>
    </row>
    <row r="803" spans="1:30" x14ac:dyDescent="0.2">
      <c r="A803" s="72" t="s">
        <v>11</v>
      </c>
      <c r="B803" s="74" t="s">
        <v>12</v>
      </c>
      <c r="C803" s="74" t="s">
        <v>13</v>
      </c>
      <c r="D803" s="74" t="s">
        <v>14</v>
      </c>
      <c r="E803" s="74" t="s">
        <v>15</v>
      </c>
      <c r="F803" s="74" t="s">
        <v>16</v>
      </c>
      <c r="G803" s="74" t="s">
        <v>17</v>
      </c>
      <c r="H803" s="74" t="s">
        <v>18</v>
      </c>
      <c r="I803" s="74" t="s">
        <v>19</v>
      </c>
      <c r="J803" s="74" t="s">
        <v>20</v>
      </c>
      <c r="K803" s="74" t="s">
        <v>21</v>
      </c>
      <c r="L803" s="74" t="s">
        <v>22</v>
      </c>
      <c r="M803" s="74" t="s">
        <v>23</v>
      </c>
      <c r="N803" s="74" t="s">
        <v>24</v>
      </c>
      <c r="O803" s="74" t="s">
        <v>25</v>
      </c>
      <c r="P803" s="74" t="s">
        <v>26</v>
      </c>
      <c r="Q803" s="74" t="s">
        <v>27</v>
      </c>
      <c r="R803" s="74" t="s">
        <v>28</v>
      </c>
      <c r="S803" s="74" t="s">
        <v>29</v>
      </c>
      <c r="T803" s="74" t="s">
        <v>30</v>
      </c>
      <c r="U803" s="74" t="s">
        <v>31</v>
      </c>
      <c r="V803" s="74" t="s">
        <v>32</v>
      </c>
      <c r="W803" s="74" t="s">
        <v>33</v>
      </c>
      <c r="X803" s="74" t="s">
        <v>34</v>
      </c>
      <c r="Y803" s="74" t="s">
        <v>35</v>
      </c>
      <c r="Z803" s="74" t="s">
        <v>36</v>
      </c>
      <c r="AA803" s="74" t="s">
        <v>37</v>
      </c>
      <c r="AB803" s="74" t="s">
        <v>38</v>
      </c>
      <c r="AC803" s="74" t="s">
        <v>39</v>
      </c>
      <c r="AD803" s="74" t="s">
        <v>40</v>
      </c>
    </row>
    <row r="804" spans="1:30" x14ac:dyDescent="0.2">
      <c r="A804" s="72" t="s">
        <v>41</v>
      </c>
      <c r="B804" s="74">
        <v>29159.02</v>
      </c>
      <c r="C804" s="74">
        <v>28298.32</v>
      </c>
      <c r="D804" s="74">
        <v>27682</v>
      </c>
      <c r="E804" s="74">
        <v>27327.78</v>
      </c>
      <c r="F804" s="74">
        <v>26681.61</v>
      </c>
      <c r="G804" s="74">
        <v>26632.46</v>
      </c>
      <c r="H804" s="74">
        <v>26483.93</v>
      </c>
      <c r="I804" s="74">
        <v>26237.63</v>
      </c>
      <c r="J804" s="74">
        <v>25614.91</v>
      </c>
      <c r="K804" s="74">
        <v>25133.99</v>
      </c>
      <c r="L804" s="74">
        <v>24243.78</v>
      </c>
      <c r="M804" s="74">
        <v>23813.42</v>
      </c>
      <c r="N804" s="74">
        <v>23356.02</v>
      </c>
      <c r="O804" s="74">
        <v>23026.92</v>
      </c>
      <c r="P804" s="74">
        <v>22323.74</v>
      </c>
      <c r="Q804" s="74">
        <v>21855.8</v>
      </c>
      <c r="R804" s="74">
        <v>21355.08</v>
      </c>
      <c r="S804" s="74">
        <v>21007.03</v>
      </c>
      <c r="T804" s="74">
        <v>20561.77</v>
      </c>
      <c r="U804" s="74">
        <v>20072.150000000001</v>
      </c>
      <c r="V804" s="74">
        <v>19636.259999999998</v>
      </c>
      <c r="W804" s="74">
        <v>19230.009999999998</v>
      </c>
      <c r="X804" s="74">
        <v>19057.8</v>
      </c>
      <c r="Y804" s="74">
        <v>18671.48</v>
      </c>
      <c r="Z804" s="74">
        <v>18380.96</v>
      </c>
      <c r="AA804" s="74">
        <v>18370.82</v>
      </c>
      <c r="AB804" s="74">
        <v>18141.759999999998</v>
      </c>
      <c r="AC804" s="74">
        <v>18111.41</v>
      </c>
      <c r="AD804" s="74">
        <v>17842.169999999998</v>
      </c>
    </row>
    <row r="805" spans="1:30" x14ac:dyDescent="0.2">
      <c r="A805" s="72" t="s">
        <v>42</v>
      </c>
      <c r="B805" s="74">
        <v>488.63</v>
      </c>
      <c r="C805" s="74">
        <v>487.16</v>
      </c>
      <c r="D805" s="74">
        <v>483.99</v>
      </c>
      <c r="E805" s="74">
        <v>481.87</v>
      </c>
      <c r="F805" s="74">
        <v>483.7</v>
      </c>
      <c r="G805" s="74">
        <v>486.74</v>
      </c>
      <c r="H805" s="74">
        <v>480.41</v>
      </c>
      <c r="I805" s="74">
        <v>475.94</v>
      </c>
      <c r="J805" s="74">
        <v>469.27</v>
      </c>
      <c r="K805" s="74">
        <v>458.94</v>
      </c>
      <c r="L805" s="74">
        <v>441.13</v>
      </c>
      <c r="M805" s="74">
        <v>423.1</v>
      </c>
      <c r="N805" s="74">
        <v>405.62</v>
      </c>
      <c r="O805" s="74">
        <v>382.79</v>
      </c>
      <c r="P805" s="74">
        <v>380.72</v>
      </c>
      <c r="Q805" s="74">
        <v>370.86</v>
      </c>
      <c r="R805" s="74">
        <v>366.8</v>
      </c>
      <c r="S805" s="74">
        <v>364.4</v>
      </c>
      <c r="T805" s="74">
        <v>356.47</v>
      </c>
      <c r="U805" s="74">
        <v>353.87</v>
      </c>
      <c r="V805" s="74">
        <v>351.8</v>
      </c>
      <c r="W805" s="74">
        <v>341.26</v>
      </c>
      <c r="X805" s="74">
        <v>335.71</v>
      </c>
      <c r="Y805" s="74">
        <v>329.49</v>
      </c>
      <c r="Z805" s="74">
        <v>324.77999999999997</v>
      </c>
      <c r="AA805" s="74">
        <v>325.12</v>
      </c>
      <c r="AB805" s="74">
        <v>324.08</v>
      </c>
      <c r="AC805" s="74">
        <v>317.32</v>
      </c>
      <c r="AD805" s="74">
        <v>313.98</v>
      </c>
    </row>
    <row r="806" spans="1:30" x14ac:dyDescent="0.2">
      <c r="A806" s="72" t="s">
        <v>43</v>
      </c>
      <c r="B806" s="74">
        <v>637.48</v>
      </c>
      <c r="C806" s="74">
        <v>597.88</v>
      </c>
      <c r="D806" s="74">
        <v>586.46</v>
      </c>
      <c r="E806" s="74">
        <v>543.91999999999996</v>
      </c>
      <c r="F806" s="74">
        <v>468.14</v>
      </c>
      <c r="G806" s="74">
        <v>469.78</v>
      </c>
      <c r="H806" s="74">
        <v>466.13</v>
      </c>
      <c r="I806" s="74">
        <v>453.01</v>
      </c>
      <c r="J806" s="74">
        <v>429.17</v>
      </c>
      <c r="K806" s="74">
        <v>408.74</v>
      </c>
      <c r="L806" s="74">
        <v>402.76</v>
      </c>
      <c r="M806" s="74">
        <v>373.09</v>
      </c>
      <c r="N806" s="74">
        <v>378.41</v>
      </c>
      <c r="O806" s="74">
        <v>395.96</v>
      </c>
      <c r="P806" s="74">
        <v>371.26</v>
      </c>
      <c r="Q806" s="74">
        <v>352.37</v>
      </c>
      <c r="R806" s="74">
        <v>340.09</v>
      </c>
      <c r="S806" s="74">
        <v>336.29</v>
      </c>
      <c r="T806" s="74">
        <v>327.23</v>
      </c>
      <c r="U806" s="74">
        <v>315.08999999999997</v>
      </c>
      <c r="V806" s="74">
        <v>313.77999999999997</v>
      </c>
      <c r="W806" s="74">
        <v>322.26</v>
      </c>
      <c r="X806" s="74">
        <v>307.45999999999998</v>
      </c>
      <c r="Y806" s="74">
        <v>302.60000000000002</v>
      </c>
      <c r="Z806" s="74">
        <v>298.39999999999998</v>
      </c>
      <c r="AA806" s="74">
        <v>298.02999999999997</v>
      </c>
      <c r="AB806" s="74">
        <v>288.54000000000002</v>
      </c>
      <c r="AC806" s="74">
        <v>280.06</v>
      </c>
      <c r="AD806" s="74">
        <v>270.16000000000003</v>
      </c>
    </row>
    <row r="807" spans="1:30" x14ac:dyDescent="0.2">
      <c r="A807" s="72" t="s">
        <v>44</v>
      </c>
      <c r="B807" s="74">
        <v>941.12</v>
      </c>
      <c r="C807" s="74">
        <v>878.39</v>
      </c>
      <c r="D807" s="74">
        <v>824.94</v>
      </c>
      <c r="E807" s="74">
        <v>788.64</v>
      </c>
      <c r="F807" s="74">
        <v>743.93</v>
      </c>
      <c r="G807" s="74">
        <v>726.99</v>
      </c>
      <c r="H807" s="74">
        <v>721.07</v>
      </c>
      <c r="I807" s="74">
        <v>704.73</v>
      </c>
      <c r="J807" s="74">
        <v>677.31</v>
      </c>
      <c r="K807" s="74">
        <v>648.16</v>
      </c>
      <c r="L807" s="74">
        <v>615.15</v>
      </c>
      <c r="M807" s="74">
        <v>605.4</v>
      </c>
      <c r="N807" s="74">
        <v>588.53</v>
      </c>
      <c r="O807" s="74">
        <v>588.98</v>
      </c>
      <c r="P807" s="74">
        <v>572.12</v>
      </c>
      <c r="Q807" s="74">
        <v>587.01</v>
      </c>
      <c r="R807" s="74">
        <v>596.33000000000004</v>
      </c>
      <c r="S807" s="74">
        <v>578.91999999999996</v>
      </c>
      <c r="T807" s="74">
        <v>583.79</v>
      </c>
      <c r="U807" s="74">
        <v>569.84</v>
      </c>
      <c r="V807" s="74">
        <v>577.85</v>
      </c>
      <c r="W807" s="74">
        <v>579.13</v>
      </c>
      <c r="X807" s="74">
        <v>578.41999999999996</v>
      </c>
      <c r="Y807" s="74">
        <v>555.19000000000005</v>
      </c>
      <c r="Z807" s="74">
        <v>555.15</v>
      </c>
      <c r="AA807" s="74">
        <v>557.76</v>
      </c>
      <c r="AB807" s="74">
        <v>539.16</v>
      </c>
      <c r="AC807" s="74">
        <v>531.22</v>
      </c>
      <c r="AD807" s="74">
        <v>526.21</v>
      </c>
    </row>
    <row r="808" spans="1:30" x14ac:dyDescent="0.2">
      <c r="A808" s="72" t="s">
        <v>45</v>
      </c>
      <c r="B808" s="74">
        <v>316.13</v>
      </c>
      <c r="C808" s="74">
        <v>323.55</v>
      </c>
      <c r="D808" s="74">
        <v>326.36</v>
      </c>
      <c r="E808" s="74">
        <v>333.99</v>
      </c>
      <c r="F808" s="74">
        <v>329.12</v>
      </c>
      <c r="G808" s="74">
        <v>332</v>
      </c>
      <c r="H808" s="74">
        <v>336.34</v>
      </c>
      <c r="I808" s="74">
        <v>331.52</v>
      </c>
      <c r="J808" s="74">
        <v>333.65</v>
      </c>
      <c r="K808" s="74">
        <v>329.27</v>
      </c>
      <c r="L808" s="74">
        <v>326.26</v>
      </c>
      <c r="M808" s="74">
        <v>335.91</v>
      </c>
      <c r="N808" s="74">
        <v>333.46</v>
      </c>
      <c r="O808" s="74">
        <v>334.44</v>
      </c>
      <c r="P808" s="74">
        <v>327.26</v>
      </c>
      <c r="Q808" s="74">
        <v>317.68</v>
      </c>
      <c r="R808" s="74">
        <v>313.52</v>
      </c>
      <c r="S808" s="74">
        <v>312.54000000000002</v>
      </c>
      <c r="T808" s="74">
        <v>307.91000000000003</v>
      </c>
      <c r="U808" s="74">
        <v>302.7</v>
      </c>
      <c r="V808" s="74">
        <v>305.25</v>
      </c>
      <c r="W808" s="74">
        <v>298.88</v>
      </c>
      <c r="X808" s="74">
        <v>294.58</v>
      </c>
      <c r="Y808" s="74">
        <v>290.89</v>
      </c>
      <c r="Z808" s="74">
        <v>289.55</v>
      </c>
      <c r="AA808" s="74">
        <v>286.64</v>
      </c>
      <c r="AB808" s="74">
        <v>288.7</v>
      </c>
      <c r="AC808" s="74">
        <v>289.81</v>
      </c>
      <c r="AD808" s="74">
        <v>293.32</v>
      </c>
    </row>
    <row r="809" spans="1:30" x14ac:dyDescent="0.2">
      <c r="A809" s="72" t="s">
        <v>46</v>
      </c>
      <c r="B809" s="74">
        <v>4847.88</v>
      </c>
      <c r="C809" s="74">
        <v>4600.92</v>
      </c>
      <c r="D809" s="74">
        <v>4457.57</v>
      </c>
      <c r="E809" s="74">
        <v>4481.93</v>
      </c>
      <c r="F809" s="74">
        <v>4323.6099999999997</v>
      </c>
      <c r="G809" s="74">
        <v>4224.67</v>
      </c>
      <c r="H809" s="74">
        <v>4129.97</v>
      </c>
      <c r="I809" s="74">
        <v>3949.53</v>
      </c>
      <c r="J809" s="74">
        <v>3745.14</v>
      </c>
      <c r="K809" s="74">
        <v>3709.31</v>
      </c>
      <c r="L809" s="74">
        <v>3544.35</v>
      </c>
      <c r="M809" s="74">
        <v>3401.91</v>
      </c>
      <c r="N809" s="74">
        <v>3238.89</v>
      </c>
      <c r="O809" s="74">
        <v>3100.67</v>
      </c>
      <c r="P809" s="74">
        <v>2901.27</v>
      </c>
      <c r="Q809" s="74">
        <v>2774.86</v>
      </c>
      <c r="R809" s="74">
        <v>2623.95</v>
      </c>
      <c r="S809" s="74">
        <v>2542.91</v>
      </c>
      <c r="T809" s="74">
        <v>2506.2600000000002</v>
      </c>
      <c r="U809" s="74">
        <v>2407.5300000000002</v>
      </c>
      <c r="V809" s="74">
        <v>2367.38</v>
      </c>
      <c r="W809" s="74">
        <v>2322.81</v>
      </c>
      <c r="X809" s="74">
        <v>2352.33</v>
      </c>
      <c r="Y809" s="74">
        <v>2328.91</v>
      </c>
      <c r="Z809" s="74">
        <v>2279.7800000000002</v>
      </c>
      <c r="AA809" s="74">
        <v>2270.84</v>
      </c>
      <c r="AB809" s="74">
        <v>2220.42</v>
      </c>
      <c r="AC809" s="74">
        <v>2189.6999999999998</v>
      </c>
      <c r="AD809" s="74">
        <v>2105.86</v>
      </c>
    </row>
    <row r="810" spans="1:30" x14ac:dyDescent="0.2">
      <c r="A810" s="72" t="s">
        <v>47</v>
      </c>
      <c r="B810" s="74">
        <v>76.05</v>
      </c>
      <c r="C810" s="74">
        <v>72.91</v>
      </c>
      <c r="D810" s="74">
        <v>63.26</v>
      </c>
      <c r="E810" s="74">
        <v>53.75</v>
      </c>
      <c r="F810" s="74">
        <v>52.07</v>
      </c>
      <c r="G810" s="74">
        <v>50.48</v>
      </c>
      <c r="H810" s="74">
        <v>51.02</v>
      </c>
      <c r="I810" s="74">
        <v>53.17</v>
      </c>
      <c r="J810" s="74">
        <v>51.53</v>
      </c>
      <c r="K810" s="74">
        <v>47.97</v>
      </c>
      <c r="L810" s="74">
        <v>49.52</v>
      </c>
      <c r="M810" s="74">
        <v>50.92</v>
      </c>
      <c r="N810" s="74">
        <v>49.18</v>
      </c>
      <c r="O810" s="74">
        <v>49.28</v>
      </c>
      <c r="P810" s="74">
        <v>50</v>
      </c>
      <c r="Q810" s="74">
        <v>48.71</v>
      </c>
      <c r="R810" s="74">
        <v>48.25</v>
      </c>
      <c r="S810" s="74">
        <v>48.9</v>
      </c>
      <c r="T810" s="74">
        <v>48.29</v>
      </c>
      <c r="U810" s="74">
        <v>48.91</v>
      </c>
      <c r="V810" s="74">
        <v>49.75</v>
      </c>
      <c r="W810" s="74">
        <v>48.03</v>
      </c>
      <c r="X810" s="74">
        <v>48.73</v>
      </c>
      <c r="Y810" s="74">
        <v>48.65</v>
      </c>
      <c r="Z810" s="74">
        <v>47.25</v>
      </c>
      <c r="AA810" s="74">
        <v>45.87</v>
      </c>
      <c r="AB810" s="74">
        <v>45.01</v>
      </c>
      <c r="AC810" s="74">
        <v>45.18</v>
      </c>
      <c r="AD810" s="74">
        <v>44.7</v>
      </c>
    </row>
    <row r="811" spans="1:30" x14ac:dyDescent="0.2">
      <c r="A811" s="72" t="s">
        <v>48</v>
      </c>
      <c r="B811" s="74">
        <v>590.44000000000005</v>
      </c>
      <c r="C811" s="74">
        <v>597.63</v>
      </c>
      <c r="D811" s="74">
        <v>602.14</v>
      </c>
      <c r="E811" s="74">
        <v>602.77</v>
      </c>
      <c r="F811" s="74">
        <v>599.53</v>
      </c>
      <c r="G811" s="74">
        <v>600.03</v>
      </c>
      <c r="H811" s="74">
        <v>609.58000000000004</v>
      </c>
      <c r="I811" s="74">
        <v>608.35</v>
      </c>
      <c r="J811" s="74">
        <v>617.47</v>
      </c>
      <c r="K811" s="74">
        <v>597.34</v>
      </c>
      <c r="L811" s="74">
        <v>573.54999999999995</v>
      </c>
      <c r="M811" s="74">
        <v>574.57000000000005</v>
      </c>
      <c r="N811" s="74">
        <v>570.61</v>
      </c>
      <c r="O811" s="74">
        <v>594.65</v>
      </c>
      <c r="P811" s="74">
        <v>556.21</v>
      </c>
      <c r="Q811" s="74">
        <v>543.29</v>
      </c>
      <c r="R811" s="74">
        <v>541.79999999999995</v>
      </c>
      <c r="S811" s="74">
        <v>515.20000000000005</v>
      </c>
      <c r="T811" s="74">
        <v>507.08</v>
      </c>
      <c r="U811" s="74">
        <v>492.92</v>
      </c>
      <c r="V811" s="74">
        <v>482.82</v>
      </c>
      <c r="W811" s="74">
        <v>481.52</v>
      </c>
      <c r="X811" s="74">
        <v>493.49</v>
      </c>
      <c r="Y811" s="74">
        <v>506.93</v>
      </c>
      <c r="Z811" s="74">
        <v>518.69000000000005</v>
      </c>
      <c r="AA811" s="74">
        <v>531.62</v>
      </c>
      <c r="AB811" s="74">
        <v>547.16999999999996</v>
      </c>
      <c r="AC811" s="74">
        <v>559.70000000000005</v>
      </c>
      <c r="AD811" s="74">
        <v>559.41999999999996</v>
      </c>
    </row>
    <row r="812" spans="1:30" x14ac:dyDescent="0.2">
      <c r="A812" s="72" t="s">
        <v>49</v>
      </c>
      <c r="B812" s="74">
        <v>441.71</v>
      </c>
      <c r="C812" s="74">
        <v>441.65</v>
      </c>
      <c r="D812" s="74">
        <v>444.7</v>
      </c>
      <c r="E812" s="74">
        <v>446.08</v>
      </c>
      <c r="F812" s="74">
        <v>450.87</v>
      </c>
      <c r="G812" s="74">
        <v>457.12</v>
      </c>
      <c r="H812" s="74">
        <v>463.83</v>
      </c>
      <c r="I812" s="74">
        <v>461.96</v>
      </c>
      <c r="J812" s="74">
        <v>470.9</v>
      </c>
      <c r="K812" s="74">
        <v>470.14</v>
      </c>
      <c r="L812" s="74">
        <v>469.46</v>
      </c>
      <c r="M812" s="74">
        <v>442.25</v>
      </c>
      <c r="N812" s="74">
        <v>446.59</v>
      </c>
      <c r="O812" s="74">
        <v>450.48</v>
      </c>
      <c r="P812" s="74">
        <v>451.52</v>
      </c>
      <c r="Q812" s="74">
        <v>455.31</v>
      </c>
      <c r="R812" s="74">
        <v>458.42</v>
      </c>
      <c r="S812" s="74">
        <v>453.09</v>
      </c>
      <c r="T812" s="74">
        <v>449.21</v>
      </c>
      <c r="U812" s="74">
        <v>434.49</v>
      </c>
      <c r="V812" s="74">
        <v>442.74</v>
      </c>
      <c r="W812" s="74">
        <v>437.45</v>
      </c>
      <c r="X812" s="74">
        <v>430.92</v>
      </c>
      <c r="Y812" s="74">
        <v>421.33</v>
      </c>
      <c r="Z812" s="74">
        <v>412.97</v>
      </c>
      <c r="AA812" s="74">
        <v>406.09</v>
      </c>
      <c r="AB812" s="74">
        <v>392.22</v>
      </c>
      <c r="AC812" s="74">
        <v>402.39</v>
      </c>
      <c r="AD812" s="74">
        <v>403.67</v>
      </c>
    </row>
    <row r="813" spans="1:30" x14ac:dyDescent="0.2">
      <c r="A813" s="72" t="s">
        <v>50</v>
      </c>
      <c r="B813" s="74">
        <v>1424.4</v>
      </c>
      <c r="C813" s="74">
        <v>1378.98</v>
      </c>
      <c r="D813" s="74">
        <v>1407.08</v>
      </c>
      <c r="E813" s="74">
        <v>1401.96</v>
      </c>
      <c r="F813" s="74">
        <v>1448.73</v>
      </c>
      <c r="G813" s="74">
        <v>1481.81</v>
      </c>
      <c r="H813" s="74">
        <v>1552.94</v>
      </c>
      <c r="I813" s="74">
        <v>1586.59</v>
      </c>
      <c r="J813" s="74">
        <v>1606.82</v>
      </c>
      <c r="K813" s="74">
        <v>1651.35</v>
      </c>
      <c r="L813" s="74">
        <v>1710.79</v>
      </c>
      <c r="M813" s="74">
        <v>1726.62</v>
      </c>
      <c r="N813" s="74">
        <v>1732.4</v>
      </c>
      <c r="O813" s="74">
        <v>1749.17</v>
      </c>
      <c r="P813" s="74">
        <v>1729.02</v>
      </c>
      <c r="Q813" s="74">
        <v>1690.85</v>
      </c>
      <c r="R813" s="74">
        <v>1662.78</v>
      </c>
      <c r="S813" s="74">
        <v>1696.43</v>
      </c>
      <c r="T813" s="74">
        <v>1636.97</v>
      </c>
      <c r="U813" s="74">
        <v>1695.06</v>
      </c>
      <c r="V813" s="74">
        <v>1621.07</v>
      </c>
      <c r="W813" s="74">
        <v>1625.67</v>
      </c>
      <c r="X813" s="74">
        <v>1577.75</v>
      </c>
      <c r="Y813" s="74">
        <v>1539.67</v>
      </c>
      <c r="Z813" s="74">
        <v>1516.41</v>
      </c>
      <c r="AA813" s="74">
        <v>1567.67</v>
      </c>
      <c r="AB813" s="74">
        <v>1566.11</v>
      </c>
      <c r="AC813" s="74">
        <v>1583.55</v>
      </c>
      <c r="AD813" s="74">
        <v>1589</v>
      </c>
    </row>
    <row r="814" spans="1:30" x14ac:dyDescent="0.2">
      <c r="A814" s="72" t="s">
        <v>51</v>
      </c>
      <c r="B814" s="74">
        <v>2780.15</v>
      </c>
      <c r="C814" s="74">
        <v>2808.19</v>
      </c>
      <c r="D814" s="74">
        <v>2801.47</v>
      </c>
      <c r="E814" s="74">
        <v>2816.75</v>
      </c>
      <c r="F814" s="74">
        <v>2821.19</v>
      </c>
      <c r="G814" s="74">
        <v>2844.32</v>
      </c>
      <c r="H814" s="74">
        <v>2813.05</v>
      </c>
      <c r="I814" s="74">
        <v>2768.75</v>
      </c>
      <c r="J814" s="74">
        <v>2773.16</v>
      </c>
      <c r="K814" s="74">
        <v>2775.13</v>
      </c>
      <c r="L814" s="74">
        <v>2790.27</v>
      </c>
      <c r="M814" s="74">
        <v>2784.7</v>
      </c>
      <c r="N814" s="74">
        <v>2716.59</v>
      </c>
      <c r="O814" s="74">
        <v>2673.28</v>
      </c>
      <c r="P814" s="74">
        <v>2613.66</v>
      </c>
      <c r="Q814" s="74">
        <v>2570.61</v>
      </c>
      <c r="R814" s="74">
        <v>2542.23</v>
      </c>
      <c r="S814" s="74">
        <v>2524.96</v>
      </c>
      <c r="T814" s="74">
        <v>2526.98</v>
      </c>
      <c r="U814" s="74">
        <v>2483.2800000000002</v>
      </c>
      <c r="V814" s="74">
        <v>2472.52</v>
      </c>
      <c r="W814" s="74">
        <v>2424.66</v>
      </c>
      <c r="X814" s="74">
        <v>2371.4899999999998</v>
      </c>
      <c r="Y814" s="74">
        <v>2350.7600000000002</v>
      </c>
      <c r="Z814" s="74">
        <v>2343.61</v>
      </c>
      <c r="AA814" s="74">
        <v>2316.17</v>
      </c>
      <c r="AB814" s="74">
        <v>2293.69</v>
      </c>
      <c r="AC814" s="74">
        <v>2279.0500000000002</v>
      </c>
      <c r="AD814" s="74">
        <v>2243.92</v>
      </c>
    </row>
    <row r="815" spans="1:30" x14ac:dyDescent="0.2">
      <c r="A815" s="72" t="s">
        <v>52</v>
      </c>
      <c r="B815" s="74">
        <v>175.3</v>
      </c>
      <c r="C815" s="74">
        <v>169.4</v>
      </c>
      <c r="D815" s="74">
        <v>151.04</v>
      </c>
      <c r="E815" s="74">
        <v>147.79</v>
      </c>
      <c r="F815" s="74">
        <v>140.51</v>
      </c>
      <c r="G815" s="74">
        <v>138.86000000000001</v>
      </c>
      <c r="H815" s="74">
        <v>137.57</v>
      </c>
      <c r="I815" s="74">
        <v>136.77000000000001</v>
      </c>
      <c r="J815" s="74">
        <v>136.06</v>
      </c>
      <c r="K815" s="74">
        <v>138.84</v>
      </c>
      <c r="L815" s="74">
        <v>137.03</v>
      </c>
      <c r="M815" s="74">
        <v>140.35</v>
      </c>
      <c r="N815" s="74">
        <v>141.08000000000001</v>
      </c>
      <c r="O815" s="74">
        <v>148.28</v>
      </c>
      <c r="P815" s="74">
        <v>152.47</v>
      </c>
      <c r="Q815" s="74">
        <v>153.32</v>
      </c>
      <c r="R815" s="74">
        <v>158.80000000000001</v>
      </c>
      <c r="S815" s="74">
        <v>159.78</v>
      </c>
      <c r="T815" s="74">
        <v>159.63</v>
      </c>
      <c r="U815" s="74">
        <v>162.78</v>
      </c>
      <c r="V815" s="74">
        <v>165.81</v>
      </c>
      <c r="W815" s="74">
        <v>163.82</v>
      </c>
      <c r="X815" s="74">
        <v>161.94</v>
      </c>
      <c r="Y815" s="74">
        <v>152.49</v>
      </c>
      <c r="Z815" s="74">
        <v>154.18</v>
      </c>
      <c r="AA815" s="74">
        <v>157.86000000000001</v>
      </c>
      <c r="AB815" s="74">
        <v>163.4</v>
      </c>
      <c r="AC815" s="74">
        <v>162.77000000000001</v>
      </c>
      <c r="AD815" s="74">
        <v>155.55000000000001</v>
      </c>
    </row>
    <row r="816" spans="1:30" x14ac:dyDescent="0.2">
      <c r="A816" s="72" t="s">
        <v>53</v>
      </c>
      <c r="B816" s="74">
        <v>1929.92</v>
      </c>
      <c r="C816" s="74">
        <v>1965.08</v>
      </c>
      <c r="D816" s="74">
        <v>1959.11</v>
      </c>
      <c r="E816" s="74">
        <v>1971.37</v>
      </c>
      <c r="F816" s="74">
        <v>1988.37</v>
      </c>
      <c r="G816" s="74">
        <v>2013.06</v>
      </c>
      <c r="H816" s="74">
        <v>2032.71</v>
      </c>
      <c r="I816" s="74">
        <v>2054.59</v>
      </c>
      <c r="J816" s="74">
        <v>2035.26</v>
      </c>
      <c r="K816" s="74">
        <v>2034.2</v>
      </c>
      <c r="L816" s="74">
        <v>2030.69</v>
      </c>
      <c r="M816" s="74">
        <v>2034.79</v>
      </c>
      <c r="N816" s="74">
        <v>1969.65</v>
      </c>
      <c r="O816" s="74">
        <v>1977.9</v>
      </c>
      <c r="P816" s="74">
        <v>1913.2</v>
      </c>
      <c r="Q816" s="74">
        <v>1933.19</v>
      </c>
      <c r="R816" s="74">
        <v>1882.65</v>
      </c>
      <c r="S816" s="74">
        <v>1910.6</v>
      </c>
      <c r="T816" s="74">
        <v>1893.18</v>
      </c>
      <c r="U816" s="74">
        <v>1891.75</v>
      </c>
      <c r="V816" s="74">
        <v>1879.26</v>
      </c>
      <c r="W816" s="74">
        <v>1822.84</v>
      </c>
      <c r="X816" s="74">
        <v>1846.79</v>
      </c>
      <c r="Y816" s="74">
        <v>1790.89</v>
      </c>
      <c r="Z816" s="74">
        <v>1756.25</v>
      </c>
      <c r="AA816" s="74">
        <v>1755.41</v>
      </c>
      <c r="AB816" s="74">
        <v>1736.04</v>
      </c>
      <c r="AC816" s="74">
        <v>1746.39</v>
      </c>
      <c r="AD816" s="74">
        <v>1721.39</v>
      </c>
    </row>
    <row r="817" spans="1:30" x14ac:dyDescent="0.2">
      <c r="A817" s="72" t="s">
        <v>54</v>
      </c>
      <c r="B817" s="74">
        <v>26.2</v>
      </c>
      <c r="C817" s="74">
        <v>26.68</v>
      </c>
      <c r="D817" s="74">
        <v>27.42</v>
      </c>
      <c r="E817" s="74">
        <v>28.4</v>
      </c>
      <c r="F817" s="74">
        <v>28.94</v>
      </c>
      <c r="G817" s="74">
        <v>29.8</v>
      </c>
      <c r="H817" s="74">
        <v>30.48</v>
      </c>
      <c r="I817" s="74">
        <v>30.66</v>
      </c>
      <c r="J817" s="74">
        <v>30.72</v>
      </c>
      <c r="K817" s="74">
        <v>30.87</v>
      </c>
      <c r="L817" s="74">
        <v>31.53</v>
      </c>
      <c r="M817" s="74">
        <v>32.81</v>
      </c>
      <c r="N817" s="74">
        <v>33.78</v>
      </c>
      <c r="O817" s="74">
        <v>33.46</v>
      </c>
      <c r="P817" s="74">
        <v>33.28</v>
      </c>
      <c r="Q817" s="74">
        <v>32.6</v>
      </c>
      <c r="R817" s="74">
        <v>32.68</v>
      </c>
      <c r="S817" s="74">
        <v>32.81</v>
      </c>
      <c r="T817" s="74">
        <v>32.75</v>
      </c>
      <c r="U817" s="74">
        <v>32.85</v>
      </c>
      <c r="V817" s="74">
        <v>33.17</v>
      </c>
      <c r="W817" s="74">
        <v>33.380000000000003</v>
      </c>
      <c r="X817" s="74">
        <v>32.96</v>
      </c>
      <c r="Y817" s="74">
        <v>32.72</v>
      </c>
      <c r="Z817" s="74">
        <v>32.74</v>
      </c>
      <c r="AA817" s="74">
        <v>33.200000000000003</v>
      </c>
      <c r="AB817" s="74">
        <v>34.25</v>
      </c>
      <c r="AC817" s="74">
        <v>34.93</v>
      </c>
      <c r="AD817" s="74">
        <v>35.299999999999997</v>
      </c>
    </row>
    <row r="818" spans="1:30" x14ac:dyDescent="0.2">
      <c r="A818" s="72" t="s">
        <v>55</v>
      </c>
      <c r="B818" s="74">
        <v>143.80000000000001</v>
      </c>
      <c r="C818" s="74">
        <v>141.97999999999999</v>
      </c>
      <c r="D818" s="74">
        <v>122.36</v>
      </c>
      <c r="E818" s="74">
        <v>93.59</v>
      </c>
      <c r="F818" s="74">
        <v>86.78</v>
      </c>
      <c r="G818" s="74">
        <v>86.4</v>
      </c>
      <c r="H818" s="74">
        <v>84.99</v>
      </c>
      <c r="I818" s="74">
        <v>83.72</v>
      </c>
      <c r="J818" s="74">
        <v>80.260000000000005</v>
      </c>
      <c r="K818" s="74">
        <v>74.94</v>
      </c>
      <c r="L818" s="74">
        <v>74.900000000000006</v>
      </c>
      <c r="M818" s="74">
        <v>78.33</v>
      </c>
      <c r="N818" s="74">
        <v>77.319999999999993</v>
      </c>
      <c r="O818" s="74">
        <v>73.92</v>
      </c>
      <c r="P818" s="74">
        <v>72.709999999999994</v>
      </c>
      <c r="Q818" s="74">
        <v>74.680000000000007</v>
      </c>
      <c r="R818" s="74">
        <v>72.8</v>
      </c>
      <c r="S818" s="74">
        <v>74.760000000000005</v>
      </c>
      <c r="T818" s="74">
        <v>73.319999999999993</v>
      </c>
      <c r="U818" s="74">
        <v>74.150000000000006</v>
      </c>
      <c r="V818" s="74">
        <v>71.66</v>
      </c>
      <c r="W818" s="74">
        <v>69.72</v>
      </c>
      <c r="X818" s="74">
        <v>71.38</v>
      </c>
      <c r="Y818" s="74">
        <v>72.25</v>
      </c>
      <c r="Z818" s="74">
        <v>74.150000000000006</v>
      </c>
      <c r="AA818" s="74">
        <v>70.2</v>
      </c>
      <c r="AB818" s="74">
        <v>71.239999999999995</v>
      </c>
      <c r="AC818" s="74">
        <v>72.540000000000006</v>
      </c>
      <c r="AD818" s="74">
        <v>69.349999999999994</v>
      </c>
    </row>
    <row r="819" spans="1:30" x14ac:dyDescent="0.2">
      <c r="A819" s="72" t="s">
        <v>56</v>
      </c>
      <c r="B819" s="74">
        <v>280.24</v>
      </c>
      <c r="C819" s="74">
        <v>271.82</v>
      </c>
      <c r="D819" s="74">
        <v>237.09</v>
      </c>
      <c r="E819" s="74">
        <v>207.1</v>
      </c>
      <c r="F819" s="74">
        <v>186.72</v>
      </c>
      <c r="G819" s="74">
        <v>177.41</v>
      </c>
      <c r="H819" s="74">
        <v>174.26</v>
      </c>
      <c r="I819" s="74">
        <v>174.69</v>
      </c>
      <c r="J819" s="74">
        <v>170.03</v>
      </c>
      <c r="K819" s="74">
        <v>160.02000000000001</v>
      </c>
      <c r="L819" s="74">
        <v>154.44</v>
      </c>
      <c r="M819" s="74">
        <v>151.47999999999999</v>
      </c>
      <c r="N819" s="74">
        <v>153.58000000000001</v>
      </c>
      <c r="O819" s="74">
        <v>155.86000000000001</v>
      </c>
      <c r="P819" s="74">
        <v>156.65</v>
      </c>
      <c r="Q819" s="74">
        <v>156.38</v>
      </c>
      <c r="R819" s="74">
        <v>156.36000000000001</v>
      </c>
      <c r="S819" s="74">
        <v>154.88999999999999</v>
      </c>
      <c r="T819" s="74">
        <v>152.27000000000001</v>
      </c>
      <c r="U819" s="74">
        <v>148.38</v>
      </c>
      <c r="V819" s="74">
        <v>147.37</v>
      </c>
      <c r="W819" s="74">
        <v>140.97</v>
      </c>
      <c r="X819" s="74">
        <v>141.32</v>
      </c>
      <c r="Y819" s="74">
        <v>138.62</v>
      </c>
      <c r="Z819" s="74">
        <v>138.87</v>
      </c>
      <c r="AA819" s="74">
        <v>136.97999999999999</v>
      </c>
      <c r="AB819" s="74">
        <v>133.30000000000001</v>
      </c>
      <c r="AC819" s="74">
        <v>131.08000000000001</v>
      </c>
      <c r="AD819" s="74">
        <v>122.58</v>
      </c>
    </row>
    <row r="820" spans="1:30" x14ac:dyDescent="0.2">
      <c r="A820" s="72" t="s">
        <v>57</v>
      </c>
      <c r="B820" s="74">
        <v>23.27</v>
      </c>
      <c r="C820" s="74">
        <v>23.77</v>
      </c>
      <c r="D820" s="74">
        <v>23.14</v>
      </c>
      <c r="E820" s="74">
        <v>23.32</v>
      </c>
      <c r="F820" s="74">
        <v>22.82</v>
      </c>
      <c r="G820" s="74">
        <v>23.46</v>
      </c>
      <c r="H820" s="74">
        <v>23.81</v>
      </c>
      <c r="I820" s="74">
        <v>23.6</v>
      </c>
      <c r="J820" s="74">
        <v>23.51</v>
      </c>
      <c r="K820" s="74">
        <v>23.7</v>
      </c>
      <c r="L820" s="74">
        <v>23.42</v>
      </c>
      <c r="M820" s="74">
        <v>23.63</v>
      </c>
      <c r="N820" s="74">
        <v>23.61</v>
      </c>
      <c r="O820" s="74">
        <v>23.19</v>
      </c>
      <c r="P820" s="74">
        <v>23.05</v>
      </c>
      <c r="Q820" s="74">
        <v>23.01</v>
      </c>
      <c r="R820" s="74">
        <v>22.86</v>
      </c>
      <c r="S820" s="74">
        <v>23.21</v>
      </c>
      <c r="T820" s="74">
        <v>23.62</v>
      </c>
      <c r="U820" s="74">
        <v>23.68</v>
      </c>
      <c r="V820" s="74">
        <v>23.67</v>
      </c>
      <c r="W820" s="74">
        <v>22.7</v>
      </c>
      <c r="X820" s="74">
        <v>22.37</v>
      </c>
      <c r="Y820" s="74">
        <v>22.55</v>
      </c>
      <c r="Z820" s="74">
        <v>23.06</v>
      </c>
      <c r="AA820" s="74">
        <v>23.3</v>
      </c>
      <c r="AB820" s="74">
        <v>23.46</v>
      </c>
      <c r="AC820" s="74">
        <v>23.75</v>
      </c>
      <c r="AD820" s="74">
        <v>23.51</v>
      </c>
    </row>
    <row r="821" spans="1:30" x14ac:dyDescent="0.2">
      <c r="A821" s="72" t="s">
        <v>58</v>
      </c>
      <c r="B821" s="74">
        <v>468.88</v>
      </c>
      <c r="C821" s="74">
        <v>458.12</v>
      </c>
      <c r="D821" s="74">
        <v>406.09</v>
      </c>
      <c r="E821" s="74">
        <v>384.15</v>
      </c>
      <c r="F821" s="74">
        <v>365.35</v>
      </c>
      <c r="G821" s="74">
        <v>343.9</v>
      </c>
      <c r="H821" s="74">
        <v>346.43</v>
      </c>
      <c r="I821" s="74">
        <v>340.81</v>
      </c>
      <c r="J821" s="74">
        <v>336.01</v>
      </c>
      <c r="K821" s="74">
        <v>338.61</v>
      </c>
      <c r="L821" s="74">
        <v>342.66</v>
      </c>
      <c r="M821" s="74">
        <v>338.03</v>
      </c>
      <c r="N821" s="74">
        <v>336.04</v>
      </c>
      <c r="O821" s="74">
        <v>342.86</v>
      </c>
      <c r="P821" s="74">
        <v>328.74</v>
      </c>
      <c r="Q821" s="74">
        <v>320.48</v>
      </c>
      <c r="R821" s="74">
        <v>314.58999999999997</v>
      </c>
      <c r="S821" s="74">
        <v>312.77</v>
      </c>
      <c r="T821" s="74">
        <v>306.93</v>
      </c>
      <c r="U821" s="74">
        <v>308.41000000000003</v>
      </c>
      <c r="V821" s="74">
        <v>308.55</v>
      </c>
      <c r="W821" s="74">
        <v>305.22000000000003</v>
      </c>
      <c r="X821" s="74">
        <v>307.20999999999998</v>
      </c>
      <c r="Y821" s="74">
        <v>300.45999999999998</v>
      </c>
      <c r="Z821" s="74">
        <v>293.19</v>
      </c>
      <c r="AA821" s="74">
        <v>294.12</v>
      </c>
      <c r="AB821" s="74">
        <v>292.11</v>
      </c>
      <c r="AC821" s="74">
        <v>294.98</v>
      </c>
      <c r="AD821" s="74">
        <v>290.89</v>
      </c>
    </row>
    <row r="822" spans="1:30" x14ac:dyDescent="0.2">
      <c r="A822" s="72" t="s">
        <v>59</v>
      </c>
      <c r="B822" s="74">
        <v>4.24</v>
      </c>
      <c r="C822" s="74">
        <v>4.5</v>
      </c>
      <c r="D822" s="74">
        <v>4.79</v>
      </c>
      <c r="E822" s="74">
        <v>5.09</v>
      </c>
      <c r="F822" s="74">
        <v>5.33</v>
      </c>
      <c r="G822" s="74">
        <v>5.53</v>
      </c>
      <c r="H822" s="74">
        <v>5.8</v>
      </c>
      <c r="I822" s="74">
        <v>6.08</v>
      </c>
      <c r="J822" s="74">
        <v>6.33</v>
      </c>
      <c r="K822" s="74">
        <v>6.61</v>
      </c>
      <c r="L822" s="74">
        <v>7.03</v>
      </c>
      <c r="M822" s="74">
        <v>7.22</v>
      </c>
      <c r="N822" s="74">
        <v>7.49</v>
      </c>
      <c r="O822" s="74">
        <v>7.76</v>
      </c>
      <c r="P822" s="74">
        <v>8.15</v>
      </c>
      <c r="Q822" s="74">
        <v>8.6</v>
      </c>
      <c r="R822" s="74">
        <v>8.9</v>
      </c>
      <c r="S822" s="74">
        <v>9.15</v>
      </c>
      <c r="T822" s="74">
        <v>5.93</v>
      </c>
      <c r="U822" s="74">
        <v>6.52</v>
      </c>
      <c r="V822" s="74">
        <v>7.26</v>
      </c>
      <c r="W822" s="74">
        <v>6.77</v>
      </c>
      <c r="X822" s="74">
        <v>6.7</v>
      </c>
      <c r="Y822" s="74">
        <v>6.29</v>
      </c>
      <c r="Z822" s="74">
        <v>6.94</v>
      </c>
      <c r="AA822" s="74">
        <v>7.33</v>
      </c>
      <c r="AB822" s="74">
        <v>7.68</v>
      </c>
      <c r="AC822" s="74">
        <v>7.64</v>
      </c>
      <c r="AD822" s="74">
        <v>8</v>
      </c>
    </row>
    <row r="823" spans="1:30" x14ac:dyDescent="0.2">
      <c r="A823" s="72" t="s">
        <v>60</v>
      </c>
      <c r="B823" s="74">
        <v>1273.92</v>
      </c>
      <c r="C823" s="74">
        <v>1290.1500000000001</v>
      </c>
      <c r="D823" s="74">
        <v>1274.5999999999999</v>
      </c>
      <c r="E823" s="74">
        <v>1257.4000000000001</v>
      </c>
      <c r="F823" s="74">
        <v>1216.8</v>
      </c>
      <c r="G823" s="74">
        <v>1188.02</v>
      </c>
      <c r="H823" s="74">
        <v>1160.43</v>
      </c>
      <c r="I823" s="74">
        <v>1095.19</v>
      </c>
      <c r="J823" s="74">
        <v>1065.72</v>
      </c>
      <c r="K823" s="74">
        <v>1015.38</v>
      </c>
      <c r="L823" s="74">
        <v>971.25</v>
      </c>
      <c r="M823" s="74">
        <v>944.75</v>
      </c>
      <c r="N823" s="74">
        <v>899.63</v>
      </c>
      <c r="O823" s="74">
        <v>868.67</v>
      </c>
      <c r="P823" s="74">
        <v>853.34</v>
      </c>
      <c r="Q823" s="74">
        <v>795.06</v>
      </c>
      <c r="R823" s="74">
        <v>777.38</v>
      </c>
      <c r="S823" s="74">
        <v>779.34</v>
      </c>
      <c r="T823" s="74">
        <v>788.46</v>
      </c>
      <c r="U823" s="74">
        <v>779.64</v>
      </c>
      <c r="V823" s="74">
        <v>776.31</v>
      </c>
      <c r="W823" s="74">
        <v>754.45</v>
      </c>
      <c r="X823" s="74">
        <v>737.61</v>
      </c>
      <c r="Y823" s="74">
        <v>737.1</v>
      </c>
      <c r="Z823" s="74">
        <v>720.41</v>
      </c>
      <c r="AA823" s="74">
        <v>728.18</v>
      </c>
      <c r="AB823" s="74">
        <v>733.24</v>
      </c>
      <c r="AC823" s="74">
        <v>720.57</v>
      </c>
      <c r="AD823" s="74">
        <v>692.44</v>
      </c>
    </row>
    <row r="824" spans="1:30" x14ac:dyDescent="0.2">
      <c r="A824" s="72" t="s">
        <v>61</v>
      </c>
      <c r="B824" s="74">
        <v>415.67</v>
      </c>
      <c r="C824" s="74">
        <v>410.68</v>
      </c>
      <c r="D824" s="74">
        <v>399.28</v>
      </c>
      <c r="E824" s="74">
        <v>395.91</v>
      </c>
      <c r="F824" s="74">
        <v>384.32</v>
      </c>
      <c r="G824" s="74">
        <v>381.24</v>
      </c>
      <c r="H824" s="74">
        <v>369.13</v>
      </c>
      <c r="I824" s="74">
        <v>357.04</v>
      </c>
      <c r="J824" s="74">
        <v>349.86</v>
      </c>
      <c r="K824" s="74">
        <v>342.62</v>
      </c>
      <c r="L824" s="74">
        <v>335.76</v>
      </c>
      <c r="M824" s="74">
        <v>329.42</v>
      </c>
      <c r="N824" s="74">
        <v>323.77999999999997</v>
      </c>
      <c r="O824" s="74">
        <v>321.25</v>
      </c>
      <c r="P824" s="74">
        <v>321.39</v>
      </c>
      <c r="Q824" s="74">
        <v>312.04000000000002</v>
      </c>
      <c r="R824" s="74">
        <v>308.05</v>
      </c>
      <c r="S824" s="74">
        <v>303.85000000000002</v>
      </c>
      <c r="T824" s="74">
        <v>298.82</v>
      </c>
      <c r="U824" s="74">
        <v>295.77</v>
      </c>
      <c r="V824" s="74">
        <v>292.39</v>
      </c>
      <c r="W824" s="74">
        <v>284.38</v>
      </c>
      <c r="X824" s="74">
        <v>280.31</v>
      </c>
      <c r="Y824" s="74">
        <v>276.33</v>
      </c>
      <c r="Z824" s="74">
        <v>271.14</v>
      </c>
      <c r="AA824" s="74">
        <v>268.13</v>
      </c>
      <c r="AB824" s="74">
        <v>265.72000000000003</v>
      </c>
      <c r="AC824" s="74">
        <v>265.06</v>
      </c>
      <c r="AD824" s="74">
        <v>257.56</v>
      </c>
    </row>
    <row r="825" spans="1:30" x14ac:dyDescent="0.2">
      <c r="A825" s="72" t="s">
        <v>62</v>
      </c>
      <c r="B825" s="74">
        <v>2791.88</v>
      </c>
      <c r="C825" s="74">
        <v>2596.41</v>
      </c>
      <c r="D825" s="74">
        <v>2524.19</v>
      </c>
      <c r="E825" s="74">
        <v>2448.7399999999998</v>
      </c>
      <c r="F825" s="74">
        <v>2418.7199999999998</v>
      </c>
      <c r="G825" s="74">
        <v>2358.98</v>
      </c>
      <c r="H825" s="74">
        <v>2324.2800000000002</v>
      </c>
      <c r="I825" s="74">
        <v>2313.33</v>
      </c>
      <c r="J825" s="74">
        <v>2228.4299999999998</v>
      </c>
      <c r="K825" s="74">
        <v>2179.3200000000002</v>
      </c>
      <c r="L825" s="74">
        <v>2123.88</v>
      </c>
      <c r="M825" s="74">
        <v>2194.71</v>
      </c>
      <c r="N825" s="74">
        <v>2130.63</v>
      </c>
      <c r="O825" s="74">
        <v>2134.79</v>
      </c>
      <c r="P825" s="74">
        <v>2123.04</v>
      </c>
      <c r="Q825" s="74">
        <v>2139.04</v>
      </c>
      <c r="R825" s="74">
        <v>2147.66</v>
      </c>
      <c r="S825" s="74">
        <v>2113.21</v>
      </c>
      <c r="T825" s="74">
        <v>2106.09</v>
      </c>
      <c r="U825" s="74">
        <v>2053.5500000000002</v>
      </c>
      <c r="V825" s="74">
        <v>2046.26</v>
      </c>
      <c r="W825" s="74">
        <v>1999.7</v>
      </c>
      <c r="X825" s="74">
        <v>1989.75</v>
      </c>
      <c r="Y825" s="74">
        <v>1995.18</v>
      </c>
      <c r="Z825" s="74">
        <v>1969.89</v>
      </c>
      <c r="AA825" s="74">
        <v>1992.24</v>
      </c>
      <c r="AB825" s="74">
        <v>1970.86</v>
      </c>
      <c r="AC825" s="74">
        <v>1969.53</v>
      </c>
      <c r="AD825" s="74">
        <v>1950.15</v>
      </c>
    </row>
    <row r="826" spans="1:30" x14ac:dyDescent="0.2">
      <c r="A826" s="72" t="s">
        <v>63</v>
      </c>
      <c r="B826" s="74">
        <v>383.74</v>
      </c>
      <c r="C826" s="74">
        <v>388.62</v>
      </c>
      <c r="D826" s="74">
        <v>390.61</v>
      </c>
      <c r="E826" s="74">
        <v>392.96</v>
      </c>
      <c r="F826" s="74">
        <v>398.1</v>
      </c>
      <c r="G826" s="74">
        <v>404.38</v>
      </c>
      <c r="H826" s="74">
        <v>411.78</v>
      </c>
      <c r="I826" s="74">
        <v>419.51</v>
      </c>
      <c r="J826" s="74">
        <v>427.59</v>
      </c>
      <c r="K826" s="74">
        <v>437.07</v>
      </c>
      <c r="L826" s="74">
        <v>444.95</v>
      </c>
      <c r="M826" s="74">
        <v>444.67</v>
      </c>
      <c r="N826" s="74">
        <v>445.18</v>
      </c>
      <c r="O826" s="74">
        <v>445.3</v>
      </c>
      <c r="P826" s="74">
        <v>445.47</v>
      </c>
      <c r="Q826" s="74">
        <v>442.77</v>
      </c>
      <c r="R826" s="74">
        <v>438.77</v>
      </c>
      <c r="S826" s="74">
        <v>430.72</v>
      </c>
      <c r="T826" s="74">
        <v>421.34</v>
      </c>
      <c r="U826" s="74">
        <v>414.15</v>
      </c>
      <c r="V826" s="74">
        <v>406.22</v>
      </c>
      <c r="W826" s="74">
        <v>402.07</v>
      </c>
      <c r="X826" s="74">
        <v>392.33</v>
      </c>
      <c r="Y826" s="74">
        <v>382.73</v>
      </c>
      <c r="Z826" s="74">
        <v>377.51</v>
      </c>
      <c r="AA826" s="74">
        <v>368.88</v>
      </c>
      <c r="AB826" s="74">
        <v>365.77</v>
      </c>
      <c r="AC826" s="74">
        <v>366.82</v>
      </c>
      <c r="AD826" s="74">
        <v>365.16</v>
      </c>
    </row>
    <row r="827" spans="1:30" x14ac:dyDescent="0.2">
      <c r="A827" s="72" t="s">
        <v>64</v>
      </c>
      <c r="B827" s="74">
        <v>2400.71</v>
      </c>
      <c r="C827" s="74">
        <v>2053.34</v>
      </c>
      <c r="D827" s="74">
        <v>1887.9</v>
      </c>
      <c r="E827" s="74">
        <v>1820.47</v>
      </c>
      <c r="F827" s="74">
        <v>1805.6</v>
      </c>
      <c r="G827" s="74">
        <v>1843.92</v>
      </c>
      <c r="H827" s="74">
        <v>1836.65</v>
      </c>
      <c r="I827" s="74">
        <v>1992.59</v>
      </c>
      <c r="J827" s="74">
        <v>1891.75</v>
      </c>
      <c r="K827" s="74">
        <v>1834.66</v>
      </c>
      <c r="L827" s="74">
        <v>1453.18</v>
      </c>
      <c r="M827" s="74">
        <v>1394.67</v>
      </c>
      <c r="N827" s="74">
        <v>1490.61</v>
      </c>
      <c r="O827" s="74">
        <v>1540.35</v>
      </c>
      <c r="P827" s="74">
        <v>1484.43</v>
      </c>
      <c r="Q827" s="74">
        <v>1506.5</v>
      </c>
      <c r="R827" s="74">
        <v>1482.25</v>
      </c>
      <c r="S827" s="74">
        <v>1444.37</v>
      </c>
      <c r="T827" s="74">
        <v>1407.36</v>
      </c>
      <c r="U827" s="74">
        <v>1338.51</v>
      </c>
      <c r="V827" s="74">
        <v>1241.5</v>
      </c>
      <c r="W827" s="74">
        <v>1207.98</v>
      </c>
      <c r="X827" s="74">
        <v>1227.78</v>
      </c>
      <c r="Y827" s="74">
        <v>1206.3599999999999</v>
      </c>
      <c r="Z827" s="74">
        <v>1201.0899999999999</v>
      </c>
      <c r="AA827" s="74">
        <v>1181.8</v>
      </c>
      <c r="AB827" s="74">
        <v>1160.5</v>
      </c>
      <c r="AC827" s="74">
        <v>1148.29</v>
      </c>
      <c r="AD827" s="74">
        <v>1127.3699999999999</v>
      </c>
    </row>
    <row r="828" spans="1:30" x14ac:dyDescent="0.2">
      <c r="A828" s="72" t="s">
        <v>65</v>
      </c>
      <c r="B828" s="74">
        <v>101.76</v>
      </c>
      <c r="C828" s="74">
        <v>97.94</v>
      </c>
      <c r="D828" s="74">
        <v>98.62</v>
      </c>
      <c r="E828" s="74">
        <v>94.23</v>
      </c>
      <c r="F828" s="74">
        <v>94</v>
      </c>
      <c r="G828" s="74">
        <v>95.08</v>
      </c>
      <c r="H828" s="74">
        <v>93.39</v>
      </c>
      <c r="I828" s="74">
        <v>94.01</v>
      </c>
      <c r="J828" s="74">
        <v>96.1</v>
      </c>
      <c r="K828" s="74">
        <v>96.2</v>
      </c>
      <c r="L828" s="74">
        <v>99.94</v>
      </c>
      <c r="M828" s="74">
        <v>99.01</v>
      </c>
      <c r="N828" s="74">
        <v>101.88</v>
      </c>
      <c r="O828" s="74">
        <v>100.35</v>
      </c>
      <c r="P828" s="74">
        <v>98.3</v>
      </c>
      <c r="Q828" s="74">
        <v>97.27</v>
      </c>
      <c r="R828" s="74">
        <v>95.13</v>
      </c>
      <c r="S828" s="74">
        <v>96.18</v>
      </c>
      <c r="T828" s="74">
        <v>91.35</v>
      </c>
      <c r="U828" s="74">
        <v>87.57</v>
      </c>
      <c r="V828" s="74">
        <v>86.31</v>
      </c>
      <c r="W828" s="74">
        <v>85.98</v>
      </c>
      <c r="X828" s="74">
        <v>84.14</v>
      </c>
      <c r="Y828" s="74">
        <v>81.91</v>
      </c>
      <c r="Z828" s="74">
        <v>77.87</v>
      </c>
      <c r="AA828" s="74">
        <v>80.14</v>
      </c>
      <c r="AB828" s="74">
        <v>81.66</v>
      </c>
      <c r="AC828" s="74">
        <v>79.78</v>
      </c>
      <c r="AD828" s="74">
        <v>77.45</v>
      </c>
    </row>
    <row r="829" spans="1:30" x14ac:dyDescent="0.2">
      <c r="A829" s="72" t="s">
        <v>66</v>
      </c>
      <c r="B829" s="74">
        <v>290.20999999999998</v>
      </c>
      <c r="C829" s="74">
        <v>278.3</v>
      </c>
      <c r="D829" s="74">
        <v>252.95</v>
      </c>
      <c r="E829" s="74">
        <v>243.11</v>
      </c>
      <c r="F829" s="74">
        <v>235.37</v>
      </c>
      <c r="G829" s="74">
        <v>236.95</v>
      </c>
      <c r="H829" s="74">
        <v>233.62</v>
      </c>
      <c r="I829" s="74">
        <v>225.69</v>
      </c>
      <c r="J829" s="74">
        <v>223.23</v>
      </c>
      <c r="K829" s="74">
        <v>222.12</v>
      </c>
      <c r="L829" s="74">
        <v>212.76</v>
      </c>
      <c r="M829" s="74">
        <v>207.95</v>
      </c>
      <c r="N829" s="74">
        <v>204.63</v>
      </c>
      <c r="O829" s="74">
        <v>199.1</v>
      </c>
      <c r="P829" s="74">
        <v>202.87</v>
      </c>
      <c r="Q829" s="74">
        <v>204.27</v>
      </c>
      <c r="R829" s="74">
        <v>197.42</v>
      </c>
      <c r="S829" s="74">
        <v>195.01</v>
      </c>
      <c r="T829" s="74">
        <v>198.02</v>
      </c>
      <c r="U829" s="74">
        <v>188.14</v>
      </c>
      <c r="V829" s="74">
        <v>191.91</v>
      </c>
      <c r="W829" s="74">
        <v>194.5</v>
      </c>
      <c r="X829" s="74">
        <v>179.22</v>
      </c>
      <c r="Y829" s="74">
        <v>184.17</v>
      </c>
      <c r="Z829" s="74">
        <v>173.67</v>
      </c>
      <c r="AA829" s="74">
        <v>181.24</v>
      </c>
      <c r="AB829" s="74">
        <v>183.16</v>
      </c>
      <c r="AC829" s="74">
        <v>184.66</v>
      </c>
      <c r="AD829" s="74">
        <v>177.68</v>
      </c>
    </row>
    <row r="830" spans="1:30" x14ac:dyDescent="0.2">
      <c r="A830" s="72" t="s">
        <v>67</v>
      </c>
      <c r="B830" s="74">
        <v>307.39</v>
      </c>
      <c r="C830" s="74">
        <v>306.67</v>
      </c>
      <c r="D830" s="74">
        <v>304.69</v>
      </c>
      <c r="E830" s="74">
        <v>306.29000000000002</v>
      </c>
      <c r="F830" s="74">
        <v>305.10000000000002</v>
      </c>
      <c r="G830" s="74">
        <v>296.81</v>
      </c>
      <c r="H830" s="74">
        <v>293.67</v>
      </c>
      <c r="I830" s="74">
        <v>290.37</v>
      </c>
      <c r="J830" s="74">
        <v>279.70999999999998</v>
      </c>
      <c r="K830" s="74">
        <v>272.77999999999997</v>
      </c>
      <c r="L830" s="74">
        <v>262.45999999999998</v>
      </c>
      <c r="M830" s="74">
        <v>257.06</v>
      </c>
      <c r="N830" s="74">
        <v>248.11</v>
      </c>
      <c r="O830" s="74">
        <v>239.89</v>
      </c>
      <c r="P830" s="74">
        <v>232.54</v>
      </c>
      <c r="Q830" s="74">
        <v>222.6</v>
      </c>
      <c r="R830" s="74">
        <v>225.55</v>
      </c>
      <c r="S830" s="74">
        <v>220.26</v>
      </c>
      <c r="T830" s="74">
        <v>214.54</v>
      </c>
      <c r="U830" s="74">
        <v>211.88</v>
      </c>
      <c r="V830" s="74">
        <v>214.21</v>
      </c>
      <c r="W830" s="74">
        <v>207.34</v>
      </c>
      <c r="X830" s="74">
        <v>205.14</v>
      </c>
      <c r="Y830" s="74">
        <v>199.59</v>
      </c>
      <c r="Z830" s="74">
        <v>195.7</v>
      </c>
      <c r="AA830" s="74">
        <v>194.27</v>
      </c>
      <c r="AB830" s="74">
        <v>189.14</v>
      </c>
      <c r="AC830" s="74">
        <v>184.22</v>
      </c>
      <c r="AD830" s="74">
        <v>181.65</v>
      </c>
    </row>
    <row r="831" spans="1:30" x14ac:dyDescent="0.2">
      <c r="A831" s="72" t="s">
        <v>68</v>
      </c>
      <c r="B831" s="74">
        <v>296.77</v>
      </c>
      <c r="C831" s="74">
        <v>296.62</v>
      </c>
      <c r="D831" s="74">
        <v>302.01</v>
      </c>
      <c r="E831" s="74">
        <v>301.05</v>
      </c>
      <c r="F831" s="74">
        <v>298.58</v>
      </c>
      <c r="G831" s="74">
        <v>294.70999999999998</v>
      </c>
      <c r="H831" s="74">
        <v>295.05</v>
      </c>
      <c r="I831" s="74">
        <v>292.25</v>
      </c>
      <c r="J831" s="74">
        <v>287.95</v>
      </c>
      <c r="K831" s="74">
        <v>279.97000000000003</v>
      </c>
      <c r="L831" s="74">
        <v>273.33999999999997</v>
      </c>
      <c r="M831" s="74">
        <v>270.43</v>
      </c>
      <c r="N831" s="74">
        <v>260.56</v>
      </c>
      <c r="O831" s="74">
        <v>252.17</v>
      </c>
      <c r="P831" s="74">
        <v>253.23</v>
      </c>
      <c r="Q831" s="74">
        <v>245.63</v>
      </c>
      <c r="R831" s="74">
        <v>241.1</v>
      </c>
      <c r="S831" s="74">
        <v>230.62</v>
      </c>
      <c r="T831" s="74">
        <v>219.74</v>
      </c>
      <c r="U831" s="74">
        <v>213.55</v>
      </c>
      <c r="V831" s="74">
        <v>208.68</v>
      </c>
      <c r="W831" s="74">
        <v>202.66</v>
      </c>
      <c r="X831" s="74">
        <v>196</v>
      </c>
      <c r="Y831" s="74">
        <v>193.15</v>
      </c>
      <c r="Z831" s="74">
        <v>188.09</v>
      </c>
      <c r="AA831" s="74">
        <v>183.84</v>
      </c>
      <c r="AB831" s="74">
        <v>180.46</v>
      </c>
      <c r="AC831" s="74">
        <v>178.84</v>
      </c>
      <c r="AD831" s="74">
        <v>175.24</v>
      </c>
    </row>
    <row r="832" spans="1:30" x14ac:dyDescent="0.2">
      <c r="A832" s="72" t="s">
        <v>69</v>
      </c>
      <c r="B832" s="74">
        <v>5301.13</v>
      </c>
      <c r="C832" s="74">
        <v>5330.99</v>
      </c>
      <c r="D832" s="74">
        <v>5318.16</v>
      </c>
      <c r="E832" s="74">
        <v>5255.15</v>
      </c>
      <c r="F832" s="74">
        <v>4979.3100000000004</v>
      </c>
      <c r="G832" s="74">
        <v>5040.01</v>
      </c>
      <c r="H832" s="74">
        <v>5005.55</v>
      </c>
      <c r="I832" s="74">
        <v>4913.17</v>
      </c>
      <c r="J832" s="74">
        <v>4771.97</v>
      </c>
      <c r="K832" s="74">
        <v>4549.72</v>
      </c>
      <c r="L832" s="74">
        <v>4341.32</v>
      </c>
      <c r="M832" s="74">
        <v>4145.67</v>
      </c>
      <c r="N832" s="74">
        <v>4048.17</v>
      </c>
      <c r="O832" s="74">
        <v>3842.15</v>
      </c>
      <c r="P832" s="74">
        <v>3667.85</v>
      </c>
      <c r="Q832" s="74">
        <v>3476.8</v>
      </c>
      <c r="R832" s="74">
        <v>3297.97</v>
      </c>
      <c r="S832" s="74">
        <v>3141.83</v>
      </c>
      <c r="T832" s="74">
        <v>2918.21</v>
      </c>
      <c r="U832" s="74">
        <v>2737.2</v>
      </c>
      <c r="V832" s="74">
        <v>2550.8000000000002</v>
      </c>
      <c r="W832" s="74">
        <v>2443.87</v>
      </c>
      <c r="X832" s="74">
        <v>2383.96</v>
      </c>
      <c r="Y832" s="74">
        <v>2224.27</v>
      </c>
      <c r="Z832" s="74">
        <v>2139.59</v>
      </c>
      <c r="AA832" s="74">
        <v>2107.85</v>
      </c>
      <c r="AB832" s="74">
        <v>2044.66</v>
      </c>
      <c r="AC832" s="74">
        <v>2061.6</v>
      </c>
      <c r="AD832" s="74">
        <v>2060.6799999999998</v>
      </c>
    </row>
    <row r="834" spans="1:30" x14ac:dyDescent="0.2">
      <c r="A834" s="72" t="s">
        <v>70</v>
      </c>
    </row>
    <row r="835" spans="1:30" x14ac:dyDescent="0.2">
      <c r="A835" s="72" t="s">
        <v>71</v>
      </c>
      <c r="B835" s="74" t="s">
        <v>72</v>
      </c>
    </row>
    <row r="837" spans="1:30" x14ac:dyDescent="0.2">
      <c r="A837" s="72" t="s">
        <v>5</v>
      </c>
      <c r="B837" s="74" t="s">
        <v>6</v>
      </c>
    </row>
    <row r="838" spans="1:30" x14ac:dyDescent="0.2">
      <c r="A838" s="72" t="s">
        <v>7</v>
      </c>
      <c r="B838" s="74" t="s">
        <v>82</v>
      </c>
    </row>
    <row r="839" spans="1:30" x14ac:dyDescent="0.2">
      <c r="A839" s="72" t="s">
        <v>9</v>
      </c>
      <c r="B839" s="74" t="s">
        <v>75</v>
      </c>
    </row>
    <row r="841" spans="1:30" x14ac:dyDescent="0.2">
      <c r="A841" s="72" t="s">
        <v>11</v>
      </c>
      <c r="B841" s="74" t="s">
        <v>12</v>
      </c>
      <c r="C841" s="74" t="s">
        <v>13</v>
      </c>
      <c r="D841" s="74" t="s">
        <v>14</v>
      </c>
      <c r="E841" s="74" t="s">
        <v>15</v>
      </c>
      <c r="F841" s="74" t="s">
        <v>16</v>
      </c>
      <c r="G841" s="74" t="s">
        <v>17</v>
      </c>
      <c r="H841" s="74" t="s">
        <v>18</v>
      </c>
      <c r="I841" s="74" t="s">
        <v>19</v>
      </c>
      <c r="J841" s="74" t="s">
        <v>20</v>
      </c>
      <c r="K841" s="74" t="s">
        <v>21</v>
      </c>
      <c r="L841" s="74" t="s">
        <v>22</v>
      </c>
      <c r="M841" s="74" t="s">
        <v>23</v>
      </c>
      <c r="N841" s="74" t="s">
        <v>24</v>
      </c>
      <c r="O841" s="74" t="s">
        <v>25</v>
      </c>
      <c r="P841" s="74" t="s">
        <v>26</v>
      </c>
      <c r="Q841" s="74" t="s">
        <v>27</v>
      </c>
      <c r="R841" s="74" t="s">
        <v>28</v>
      </c>
      <c r="S841" s="74" t="s">
        <v>29</v>
      </c>
      <c r="T841" s="74" t="s">
        <v>30</v>
      </c>
      <c r="U841" s="74" t="s">
        <v>31</v>
      </c>
      <c r="V841" s="74" t="s">
        <v>32</v>
      </c>
      <c r="W841" s="74" t="s">
        <v>33</v>
      </c>
      <c r="X841" s="74" t="s">
        <v>34</v>
      </c>
      <c r="Y841" s="74" t="s">
        <v>35</v>
      </c>
      <c r="Z841" s="74" t="s">
        <v>36</v>
      </c>
      <c r="AA841" s="74" t="s">
        <v>37</v>
      </c>
      <c r="AB841" s="74" t="s">
        <v>38</v>
      </c>
      <c r="AC841" s="74" t="s">
        <v>39</v>
      </c>
      <c r="AD841" s="74" t="s">
        <v>40</v>
      </c>
    </row>
    <row r="842" spans="1:30" x14ac:dyDescent="0.2">
      <c r="A842" s="72" t="s">
        <v>41</v>
      </c>
      <c r="B842" s="74">
        <v>7820.73</v>
      </c>
      <c r="C842" s="74">
        <v>7413.1</v>
      </c>
      <c r="D842" s="74">
        <v>7121.42</v>
      </c>
      <c r="E842" s="74">
        <v>7004.15</v>
      </c>
      <c r="F842" s="74">
        <v>6496.35</v>
      </c>
      <c r="G842" s="74">
        <v>6468.91</v>
      </c>
      <c r="H842" s="74">
        <v>6321.48</v>
      </c>
      <c r="I842" s="74">
        <v>6314.91</v>
      </c>
      <c r="J842" s="74">
        <v>5903.55</v>
      </c>
      <c r="K842" s="74">
        <v>5709.2</v>
      </c>
      <c r="L842" s="74">
        <v>5068.17</v>
      </c>
      <c r="M842" s="74">
        <v>4938.46</v>
      </c>
      <c r="N842" s="74">
        <v>4810.24</v>
      </c>
      <c r="O842" s="74">
        <v>4765.88</v>
      </c>
      <c r="P842" s="74">
        <v>4489.79</v>
      </c>
      <c r="Q842" s="74">
        <v>4380.62</v>
      </c>
      <c r="R842" s="74">
        <v>4189.45</v>
      </c>
      <c r="S842" s="74">
        <v>4042.84</v>
      </c>
      <c r="T842" s="74">
        <v>4049.61</v>
      </c>
      <c r="U842" s="74">
        <v>3850.04</v>
      </c>
      <c r="V842" s="74">
        <v>3875.09</v>
      </c>
      <c r="W842" s="74">
        <v>3751.01</v>
      </c>
      <c r="X842" s="74">
        <v>3787.02</v>
      </c>
      <c r="Y842" s="74">
        <v>3648.15</v>
      </c>
      <c r="Z842" s="74">
        <v>3464.78</v>
      </c>
      <c r="AA842" s="74">
        <v>3461.89</v>
      </c>
      <c r="AB842" s="74">
        <v>3362.06</v>
      </c>
      <c r="AC842" s="74">
        <v>3367.67</v>
      </c>
      <c r="AD842" s="74">
        <v>3232.19</v>
      </c>
    </row>
    <row r="843" spans="1:30" x14ac:dyDescent="0.2">
      <c r="A843" s="72" t="s">
        <v>42</v>
      </c>
      <c r="B843" s="74">
        <v>64.05</v>
      </c>
      <c r="C843" s="74">
        <v>59.34</v>
      </c>
      <c r="D843" s="74">
        <v>53.4</v>
      </c>
      <c r="E843" s="74">
        <v>54.54</v>
      </c>
      <c r="F843" s="74">
        <v>48.3</v>
      </c>
      <c r="G843" s="74">
        <v>48.31</v>
      </c>
      <c r="H843" s="74">
        <v>48.42</v>
      </c>
      <c r="I843" s="74">
        <v>45.22</v>
      </c>
      <c r="J843" s="74">
        <v>43.7</v>
      </c>
      <c r="K843" s="74">
        <v>43.16</v>
      </c>
      <c r="L843" s="74">
        <v>42.08</v>
      </c>
      <c r="M843" s="74">
        <v>42.27</v>
      </c>
      <c r="N843" s="74">
        <v>40.159999999999997</v>
      </c>
      <c r="O843" s="74">
        <v>40.25</v>
      </c>
      <c r="P843" s="74">
        <v>40.07</v>
      </c>
      <c r="Q843" s="74">
        <v>40.619999999999997</v>
      </c>
      <c r="R843" s="74">
        <v>40.81</v>
      </c>
      <c r="S843" s="74">
        <v>40.729999999999997</v>
      </c>
      <c r="T843" s="74">
        <v>41.97</v>
      </c>
      <c r="U843" s="74">
        <v>43.12</v>
      </c>
      <c r="V843" s="74">
        <v>47.63</v>
      </c>
      <c r="W843" s="74">
        <v>42.48</v>
      </c>
      <c r="X843" s="74">
        <v>42.27</v>
      </c>
      <c r="Y843" s="74">
        <v>44.05</v>
      </c>
      <c r="Z843" s="74">
        <v>40.020000000000003</v>
      </c>
      <c r="AA843" s="74">
        <v>42.73</v>
      </c>
      <c r="AB843" s="74">
        <v>42.89</v>
      </c>
      <c r="AC843" s="74">
        <v>42.19</v>
      </c>
      <c r="AD843" s="74">
        <v>41.83</v>
      </c>
    </row>
    <row r="844" spans="1:30" x14ac:dyDescent="0.2">
      <c r="A844" s="72" t="s">
        <v>43</v>
      </c>
      <c r="B844" s="74">
        <v>99.8</v>
      </c>
      <c r="C844" s="74">
        <v>84.49</v>
      </c>
      <c r="D844" s="74">
        <v>93.84</v>
      </c>
      <c r="E844" s="74">
        <v>94.7</v>
      </c>
      <c r="F844" s="74">
        <v>87.53</v>
      </c>
      <c r="G844" s="74">
        <v>89.78</v>
      </c>
      <c r="H844" s="74">
        <v>89.77</v>
      </c>
      <c r="I844" s="74">
        <v>81.569999999999993</v>
      </c>
      <c r="J844" s="74">
        <v>72.92</v>
      </c>
      <c r="K844" s="74">
        <v>60.05</v>
      </c>
      <c r="L844" s="74">
        <v>63.42</v>
      </c>
      <c r="M844" s="74">
        <v>57.54</v>
      </c>
      <c r="N844" s="74">
        <v>70.739999999999995</v>
      </c>
      <c r="O844" s="74">
        <v>77.87</v>
      </c>
      <c r="P844" s="74">
        <v>60.26</v>
      </c>
      <c r="Q844" s="74">
        <v>60.56</v>
      </c>
      <c r="R844" s="74">
        <v>56.22</v>
      </c>
      <c r="S844" s="74">
        <v>60.06</v>
      </c>
      <c r="T844" s="74">
        <v>60.47</v>
      </c>
      <c r="U844" s="74">
        <v>58.7</v>
      </c>
      <c r="V844" s="74">
        <v>62.53</v>
      </c>
      <c r="W844" s="74">
        <v>72.89</v>
      </c>
      <c r="X844" s="74">
        <v>67.06</v>
      </c>
      <c r="Y844" s="74">
        <v>59.64</v>
      </c>
      <c r="Z844" s="74">
        <v>59.4</v>
      </c>
      <c r="AA844" s="74">
        <v>64.489999999999995</v>
      </c>
      <c r="AB844" s="74">
        <v>61.05</v>
      </c>
      <c r="AC844" s="74">
        <v>65.67</v>
      </c>
      <c r="AD844" s="74">
        <v>59.77</v>
      </c>
    </row>
    <row r="845" spans="1:30" x14ac:dyDescent="0.2">
      <c r="A845" s="72" t="s">
        <v>44</v>
      </c>
      <c r="B845" s="74">
        <v>531.02</v>
      </c>
      <c r="C845" s="74">
        <v>477.92</v>
      </c>
      <c r="D845" s="74">
        <v>449.17</v>
      </c>
      <c r="E845" s="74">
        <v>440.07</v>
      </c>
      <c r="F845" s="74">
        <v>416.93</v>
      </c>
      <c r="G845" s="74">
        <v>406.86</v>
      </c>
      <c r="H845" s="74">
        <v>402.61</v>
      </c>
      <c r="I845" s="74">
        <v>392.52</v>
      </c>
      <c r="J845" s="74">
        <v>369.84</v>
      </c>
      <c r="K845" s="74">
        <v>336.34</v>
      </c>
      <c r="L845" s="74">
        <v>307.22000000000003</v>
      </c>
      <c r="M845" s="74">
        <v>292.68</v>
      </c>
      <c r="N845" s="74">
        <v>273.67</v>
      </c>
      <c r="O845" s="74">
        <v>270.95</v>
      </c>
      <c r="P845" s="74">
        <v>260.45</v>
      </c>
      <c r="Q845" s="74">
        <v>276.74</v>
      </c>
      <c r="R845" s="74">
        <v>286</v>
      </c>
      <c r="S845" s="74">
        <v>268.58</v>
      </c>
      <c r="T845" s="74">
        <v>267.08</v>
      </c>
      <c r="U845" s="74">
        <v>254.36</v>
      </c>
      <c r="V845" s="74">
        <v>258.77999999999997</v>
      </c>
      <c r="W845" s="74">
        <v>257.73</v>
      </c>
      <c r="X845" s="74">
        <v>249.92</v>
      </c>
      <c r="Y845" s="74">
        <v>214.84</v>
      </c>
      <c r="Z845" s="74">
        <v>211.1</v>
      </c>
      <c r="AA845" s="74">
        <v>206.94</v>
      </c>
      <c r="AB845" s="74">
        <v>194.13</v>
      </c>
      <c r="AC845" s="74">
        <v>181.04</v>
      </c>
      <c r="AD845" s="74">
        <v>168.8</v>
      </c>
    </row>
    <row r="846" spans="1:30" x14ac:dyDescent="0.2">
      <c r="A846" s="72" t="s">
        <v>45</v>
      </c>
      <c r="B846" s="74">
        <v>15.41</v>
      </c>
      <c r="C846" s="74">
        <v>18.23</v>
      </c>
      <c r="D846" s="74">
        <v>18.96</v>
      </c>
      <c r="E846" s="74">
        <v>20.93</v>
      </c>
      <c r="F846" s="74">
        <v>24.16</v>
      </c>
      <c r="G846" s="74">
        <v>29.87</v>
      </c>
      <c r="H846" s="74">
        <v>34.35</v>
      </c>
      <c r="I846" s="74">
        <v>35.380000000000003</v>
      </c>
      <c r="J846" s="74">
        <v>36.1</v>
      </c>
      <c r="K846" s="74">
        <v>38.36</v>
      </c>
      <c r="L846" s="74">
        <v>36.56</v>
      </c>
      <c r="M846" s="74">
        <v>37.57</v>
      </c>
      <c r="N846" s="74">
        <v>36.409999999999997</v>
      </c>
      <c r="O846" s="74">
        <v>35.68</v>
      </c>
      <c r="P846" s="74">
        <v>36.08</v>
      </c>
      <c r="Q846" s="74">
        <v>33.56</v>
      </c>
      <c r="R846" s="74">
        <v>31.73</v>
      </c>
      <c r="S846" s="74">
        <v>29.56</v>
      </c>
      <c r="T846" s="74">
        <v>28.39</v>
      </c>
      <c r="U846" s="74">
        <v>24.94</v>
      </c>
      <c r="V846" s="74">
        <v>26.97</v>
      </c>
      <c r="W846" s="74">
        <v>22.9</v>
      </c>
      <c r="X846" s="74">
        <v>18.53</v>
      </c>
      <c r="Y846" s="74">
        <v>16.98</v>
      </c>
      <c r="Z846" s="74">
        <v>14.8</v>
      </c>
      <c r="AA846" s="74">
        <v>14.26</v>
      </c>
      <c r="AB846" s="74">
        <v>14.54</v>
      </c>
      <c r="AC846" s="74">
        <v>14.72</v>
      </c>
      <c r="AD846" s="74">
        <v>14.73</v>
      </c>
    </row>
    <row r="847" spans="1:30" x14ac:dyDescent="0.2">
      <c r="A847" s="72" t="s">
        <v>46</v>
      </c>
      <c r="B847" s="74">
        <v>1620.92</v>
      </c>
      <c r="C847" s="74">
        <v>1515.92</v>
      </c>
      <c r="D847" s="74">
        <v>1383.51</v>
      </c>
      <c r="E847" s="74">
        <v>1417.32</v>
      </c>
      <c r="F847" s="74">
        <v>1275.8900000000001</v>
      </c>
      <c r="G847" s="74">
        <v>1224.3699999999999</v>
      </c>
      <c r="H847" s="74">
        <v>1177.1199999999999</v>
      </c>
      <c r="I847" s="74">
        <v>1151.8900000000001</v>
      </c>
      <c r="J847" s="74">
        <v>1038.4000000000001</v>
      </c>
      <c r="K847" s="74">
        <v>1076.56</v>
      </c>
      <c r="L847" s="74">
        <v>1000.57</v>
      </c>
      <c r="M847" s="74">
        <v>905.54</v>
      </c>
      <c r="N847" s="74">
        <v>854.71</v>
      </c>
      <c r="O847" s="74">
        <v>790.57</v>
      </c>
      <c r="P847" s="74">
        <v>682.01</v>
      </c>
      <c r="Q847" s="74">
        <v>612.35</v>
      </c>
      <c r="R847" s="74">
        <v>550.53</v>
      </c>
      <c r="S847" s="74">
        <v>515.84</v>
      </c>
      <c r="T847" s="74">
        <v>513.51</v>
      </c>
      <c r="U847" s="74">
        <v>460.94</v>
      </c>
      <c r="V847" s="74">
        <v>472.32</v>
      </c>
      <c r="W847" s="74">
        <v>469.6</v>
      </c>
      <c r="X847" s="74">
        <v>524.44000000000005</v>
      </c>
      <c r="Y847" s="74">
        <v>507.73</v>
      </c>
      <c r="Z847" s="74">
        <v>470.98</v>
      </c>
      <c r="AA847" s="74">
        <v>485.83</v>
      </c>
      <c r="AB847" s="74">
        <v>466.59</v>
      </c>
      <c r="AC847" s="74">
        <v>468.07</v>
      </c>
      <c r="AD847" s="74">
        <v>429.5</v>
      </c>
    </row>
    <row r="848" spans="1:30" x14ac:dyDescent="0.2">
      <c r="A848" s="72" t="s">
        <v>47</v>
      </c>
      <c r="B848" s="74">
        <v>7.49</v>
      </c>
      <c r="C848" s="74">
        <v>7.27</v>
      </c>
      <c r="D848" s="74">
        <v>4.75</v>
      </c>
      <c r="E848" s="74">
        <v>3.71</v>
      </c>
      <c r="F848" s="74">
        <v>4.63</v>
      </c>
      <c r="G848" s="74">
        <v>7.07</v>
      </c>
      <c r="H848" s="74">
        <v>8.14</v>
      </c>
      <c r="I848" s="74">
        <v>8.14</v>
      </c>
      <c r="J848" s="74">
        <v>6.63</v>
      </c>
      <c r="K848" s="74">
        <v>6.45</v>
      </c>
      <c r="L848" s="74">
        <v>6.49</v>
      </c>
      <c r="M848" s="74">
        <v>6.56</v>
      </c>
      <c r="N848" s="74">
        <v>6.33</v>
      </c>
      <c r="O848" s="74">
        <v>6.54</v>
      </c>
      <c r="P848" s="74">
        <v>6.86</v>
      </c>
      <c r="Q848" s="74">
        <v>6.29</v>
      </c>
      <c r="R848" s="74">
        <v>6.08</v>
      </c>
      <c r="S848" s="74">
        <v>7.08</v>
      </c>
      <c r="T848" s="74">
        <v>7.11</v>
      </c>
      <c r="U848" s="74">
        <v>6.92</v>
      </c>
      <c r="V848" s="74">
        <v>7.26</v>
      </c>
      <c r="W848" s="74">
        <v>6.52</v>
      </c>
      <c r="X848" s="74">
        <v>6.78</v>
      </c>
      <c r="Y848" s="74">
        <v>6.74</v>
      </c>
      <c r="Z848" s="74">
        <v>6.48</v>
      </c>
      <c r="AA848" s="74">
        <v>6.31</v>
      </c>
      <c r="AB848" s="74">
        <v>6.88</v>
      </c>
      <c r="AC848" s="74">
        <v>6.92</v>
      </c>
      <c r="AD848" s="74">
        <v>6.82</v>
      </c>
    </row>
    <row r="849" spans="1:30" x14ac:dyDescent="0.2">
      <c r="A849" s="72" t="s">
        <v>48</v>
      </c>
      <c r="B849" s="74">
        <v>24.7</v>
      </c>
      <c r="C849" s="74">
        <v>23.97</v>
      </c>
      <c r="D849" s="74">
        <v>21.17</v>
      </c>
      <c r="E849" s="74">
        <v>20.84</v>
      </c>
      <c r="F849" s="74">
        <v>19.059999999999999</v>
      </c>
      <c r="G849" s="74">
        <v>17.850000000000001</v>
      </c>
      <c r="H849" s="74">
        <v>17.89</v>
      </c>
      <c r="I849" s="74">
        <v>16.3</v>
      </c>
      <c r="J849" s="74">
        <v>16.440000000000001</v>
      </c>
      <c r="K849" s="74">
        <v>13.99</v>
      </c>
      <c r="L849" s="74">
        <v>14.04</v>
      </c>
      <c r="M849" s="74">
        <v>14.21</v>
      </c>
      <c r="N849" s="74">
        <v>13.03</v>
      </c>
      <c r="O849" s="74">
        <v>39.26</v>
      </c>
      <c r="P849" s="74">
        <v>12.7</v>
      </c>
      <c r="Q849" s="74">
        <v>12.76</v>
      </c>
      <c r="R849" s="74">
        <v>12.9</v>
      </c>
      <c r="S849" s="74">
        <v>13</v>
      </c>
      <c r="T849" s="74">
        <v>13.07</v>
      </c>
      <c r="U849" s="74">
        <v>13.09</v>
      </c>
      <c r="V849" s="74">
        <v>12.86</v>
      </c>
      <c r="W849" s="74">
        <v>11.79</v>
      </c>
      <c r="X849" s="74">
        <v>11.54</v>
      </c>
      <c r="Y849" s="74">
        <v>11.91</v>
      </c>
      <c r="Z849" s="74">
        <v>10.78</v>
      </c>
      <c r="AA849" s="74">
        <v>10.59</v>
      </c>
      <c r="AB849" s="74">
        <v>10.3</v>
      </c>
      <c r="AC849" s="74">
        <v>9.8000000000000007</v>
      </c>
      <c r="AD849" s="74">
        <v>10.27</v>
      </c>
    </row>
    <row r="850" spans="1:30" x14ac:dyDescent="0.2">
      <c r="A850" s="72" t="s">
        <v>49</v>
      </c>
      <c r="B850" s="74">
        <v>61.67</v>
      </c>
      <c r="C850" s="74">
        <v>62.48</v>
      </c>
      <c r="D850" s="74">
        <v>64.34</v>
      </c>
      <c r="E850" s="74">
        <v>63.91</v>
      </c>
      <c r="F850" s="74">
        <v>65.39</v>
      </c>
      <c r="G850" s="74">
        <v>66.260000000000005</v>
      </c>
      <c r="H850" s="74">
        <v>68.33</v>
      </c>
      <c r="I850" s="74">
        <v>67.78</v>
      </c>
      <c r="J850" s="74">
        <v>70.2</v>
      </c>
      <c r="K850" s="74">
        <v>71.17</v>
      </c>
      <c r="L850" s="74">
        <v>73.63</v>
      </c>
      <c r="M850" s="74">
        <v>75.75</v>
      </c>
      <c r="N850" s="74">
        <v>79.290000000000006</v>
      </c>
      <c r="O850" s="74">
        <v>77.540000000000006</v>
      </c>
      <c r="P850" s="74">
        <v>79.33</v>
      </c>
      <c r="Q850" s="74">
        <v>79</v>
      </c>
      <c r="R850" s="74">
        <v>74.989999999999995</v>
      </c>
      <c r="S850" s="74">
        <v>77.56</v>
      </c>
      <c r="T850" s="74">
        <v>75.09</v>
      </c>
      <c r="U850" s="74">
        <v>72.84</v>
      </c>
      <c r="V850" s="74">
        <v>66.260000000000005</v>
      </c>
      <c r="W850" s="74">
        <v>70.709999999999994</v>
      </c>
      <c r="X850" s="74">
        <v>75.650000000000006</v>
      </c>
      <c r="Y850" s="74">
        <v>65.400000000000006</v>
      </c>
      <c r="Z850" s="74">
        <v>61.77</v>
      </c>
      <c r="AA850" s="74">
        <v>58.59</v>
      </c>
      <c r="AB850" s="74">
        <v>45.5</v>
      </c>
      <c r="AC850" s="74">
        <v>51.1</v>
      </c>
      <c r="AD850" s="74">
        <v>49.17</v>
      </c>
    </row>
    <row r="851" spans="1:30" x14ac:dyDescent="0.2">
      <c r="A851" s="72" t="s">
        <v>50</v>
      </c>
      <c r="B851" s="74">
        <v>126.96</v>
      </c>
      <c r="C851" s="74">
        <v>118.24</v>
      </c>
      <c r="D851" s="74">
        <v>126.96</v>
      </c>
      <c r="E851" s="74">
        <v>120.58</v>
      </c>
      <c r="F851" s="74">
        <v>117.55</v>
      </c>
      <c r="G851" s="74">
        <v>113.48</v>
      </c>
      <c r="H851" s="74">
        <v>114.92</v>
      </c>
      <c r="I851" s="74">
        <v>115.69</v>
      </c>
      <c r="J851" s="74">
        <v>111.72</v>
      </c>
      <c r="K851" s="74">
        <v>114.38</v>
      </c>
      <c r="L851" s="74">
        <v>115.83</v>
      </c>
      <c r="M851" s="74">
        <v>117.31</v>
      </c>
      <c r="N851" s="74">
        <v>119.69</v>
      </c>
      <c r="O851" s="74">
        <v>122.69</v>
      </c>
      <c r="P851" s="74">
        <v>124.53</v>
      </c>
      <c r="Q851" s="74">
        <v>127.13</v>
      </c>
      <c r="R851" s="74">
        <v>121.16</v>
      </c>
      <c r="S851" s="74">
        <v>121.34</v>
      </c>
      <c r="T851" s="74">
        <v>122.07</v>
      </c>
      <c r="U851" s="74">
        <v>117.47</v>
      </c>
      <c r="V851" s="74">
        <v>116.85</v>
      </c>
      <c r="W851" s="74">
        <v>109</v>
      </c>
      <c r="X851" s="74">
        <v>111.06</v>
      </c>
      <c r="Y851" s="74">
        <v>109</v>
      </c>
      <c r="Z851" s="74">
        <v>97.01</v>
      </c>
      <c r="AA851" s="74">
        <v>90.38</v>
      </c>
      <c r="AB851" s="74">
        <v>87.94</v>
      </c>
      <c r="AC851" s="74">
        <v>95.73</v>
      </c>
      <c r="AD851" s="74">
        <v>103.41</v>
      </c>
    </row>
    <row r="852" spans="1:30" x14ac:dyDescent="0.2">
      <c r="A852" s="72" t="s">
        <v>51</v>
      </c>
      <c r="B852" s="74">
        <v>509.68</v>
      </c>
      <c r="C852" s="74">
        <v>538.14</v>
      </c>
      <c r="D852" s="74">
        <v>521.55999999999995</v>
      </c>
      <c r="E852" s="74">
        <v>516.82000000000005</v>
      </c>
      <c r="F852" s="74">
        <v>493.65</v>
      </c>
      <c r="G852" s="74">
        <v>489.47</v>
      </c>
      <c r="H852" s="74">
        <v>447.1</v>
      </c>
      <c r="I852" s="74">
        <v>395.01</v>
      </c>
      <c r="J852" s="74">
        <v>386.86</v>
      </c>
      <c r="K852" s="74">
        <v>365.56</v>
      </c>
      <c r="L852" s="74">
        <v>312.08999999999997</v>
      </c>
      <c r="M852" s="74">
        <v>297.41000000000003</v>
      </c>
      <c r="N852" s="74">
        <v>255.7</v>
      </c>
      <c r="O852" s="74">
        <v>251.27</v>
      </c>
      <c r="P852" s="74">
        <v>226.57</v>
      </c>
      <c r="Q852" s="74">
        <v>201.08</v>
      </c>
      <c r="R852" s="74">
        <v>175.87</v>
      </c>
      <c r="S852" s="74">
        <v>159.69999999999999</v>
      </c>
      <c r="T852" s="74">
        <v>154.54</v>
      </c>
      <c r="U852" s="74">
        <v>147.44999999999999</v>
      </c>
      <c r="V852" s="74">
        <v>153.82</v>
      </c>
      <c r="W852" s="74">
        <v>134.4</v>
      </c>
      <c r="X852" s="74">
        <v>134.68</v>
      </c>
      <c r="Y852" s="74">
        <v>133.34</v>
      </c>
      <c r="Z852" s="74">
        <v>112.51</v>
      </c>
      <c r="AA852" s="74">
        <v>113.51</v>
      </c>
      <c r="AB852" s="74">
        <v>116.75</v>
      </c>
      <c r="AC852" s="74">
        <v>110.01</v>
      </c>
      <c r="AD852" s="74">
        <v>104.19</v>
      </c>
    </row>
    <row r="853" spans="1:30" x14ac:dyDescent="0.2">
      <c r="A853" s="72" t="s">
        <v>52</v>
      </c>
      <c r="B853" s="74">
        <v>33.71</v>
      </c>
      <c r="C853" s="74">
        <v>31.7</v>
      </c>
      <c r="D853" s="74">
        <v>33.11</v>
      </c>
      <c r="E853" s="74">
        <v>29.13</v>
      </c>
      <c r="F853" s="74">
        <v>26.5</v>
      </c>
      <c r="G853" s="74">
        <v>27.18</v>
      </c>
      <c r="H853" s="74">
        <v>28.44</v>
      </c>
      <c r="I853" s="74">
        <v>27.11</v>
      </c>
      <c r="J853" s="74">
        <v>26.6</v>
      </c>
      <c r="K853" s="74">
        <v>25.66</v>
      </c>
      <c r="L853" s="74">
        <v>23.66</v>
      </c>
      <c r="M853" s="74">
        <v>25.3</v>
      </c>
      <c r="N853" s="74">
        <v>24.94</v>
      </c>
      <c r="O853" s="74">
        <v>26.98</v>
      </c>
      <c r="P853" s="74">
        <v>26.45</v>
      </c>
      <c r="Q853" s="74">
        <v>27.25</v>
      </c>
      <c r="R853" s="74">
        <v>26.88</v>
      </c>
      <c r="S853" s="74">
        <v>26.93</v>
      </c>
      <c r="T853" s="74">
        <v>26.53</v>
      </c>
      <c r="U853" s="74">
        <v>26.77</v>
      </c>
      <c r="V853" s="74">
        <v>27.75</v>
      </c>
      <c r="W853" s="74">
        <v>26.45</v>
      </c>
      <c r="X853" s="74">
        <v>24.88</v>
      </c>
      <c r="Y853" s="74">
        <v>24.36</v>
      </c>
      <c r="Z853" s="74">
        <v>22.14</v>
      </c>
      <c r="AA853" s="74">
        <v>24.46</v>
      </c>
      <c r="AB853" s="74">
        <v>24.11</v>
      </c>
      <c r="AC853" s="74">
        <v>23.68</v>
      </c>
      <c r="AD853" s="74">
        <v>22.32</v>
      </c>
    </row>
    <row r="854" spans="1:30" x14ac:dyDescent="0.2">
      <c r="A854" s="72" t="s">
        <v>53</v>
      </c>
      <c r="B854" s="74">
        <v>452.52</v>
      </c>
      <c r="C854" s="74">
        <v>456.95</v>
      </c>
      <c r="D854" s="74">
        <v>458.62</v>
      </c>
      <c r="E854" s="74">
        <v>453.07</v>
      </c>
      <c r="F854" s="74">
        <v>443.9</v>
      </c>
      <c r="G854" s="74">
        <v>434.44</v>
      </c>
      <c r="H854" s="74">
        <v>425.83</v>
      </c>
      <c r="I854" s="74">
        <v>427.65</v>
      </c>
      <c r="J854" s="74">
        <v>429.36</v>
      </c>
      <c r="K854" s="74">
        <v>419.88</v>
      </c>
      <c r="L854" s="74">
        <v>402.65</v>
      </c>
      <c r="M854" s="74">
        <v>381</v>
      </c>
      <c r="N854" s="74">
        <v>364.05</v>
      </c>
      <c r="O854" s="74">
        <v>375.57</v>
      </c>
      <c r="P854" s="74">
        <v>346.81</v>
      </c>
      <c r="Q854" s="74">
        <v>366.32</v>
      </c>
      <c r="R854" s="74">
        <v>348.21</v>
      </c>
      <c r="S854" s="74">
        <v>364.74</v>
      </c>
      <c r="T854" s="74">
        <v>380.03</v>
      </c>
      <c r="U854" s="74">
        <v>366.72</v>
      </c>
      <c r="V854" s="74">
        <v>376.82</v>
      </c>
      <c r="W854" s="74">
        <v>342.47</v>
      </c>
      <c r="X854" s="74">
        <v>366.97</v>
      </c>
      <c r="Y854" s="74">
        <v>359.99</v>
      </c>
      <c r="Z854" s="74">
        <v>336.93</v>
      </c>
      <c r="AA854" s="74">
        <v>322.44</v>
      </c>
      <c r="AB854" s="74">
        <v>310.10000000000002</v>
      </c>
      <c r="AC854" s="74">
        <v>317.19</v>
      </c>
      <c r="AD854" s="74">
        <v>296.68</v>
      </c>
    </row>
    <row r="855" spans="1:30" x14ac:dyDescent="0.2">
      <c r="A855" s="72" t="s">
        <v>54</v>
      </c>
      <c r="B855" s="74">
        <v>0.5</v>
      </c>
      <c r="C855" s="74">
        <v>0.51</v>
      </c>
      <c r="D855" s="74">
        <v>0.52</v>
      </c>
      <c r="E855" s="74">
        <v>0.52</v>
      </c>
      <c r="F855" s="74">
        <v>0.54</v>
      </c>
      <c r="G855" s="74">
        <v>0.56000000000000005</v>
      </c>
      <c r="H855" s="74">
        <v>0.56999999999999995</v>
      </c>
      <c r="I855" s="74">
        <v>0.56000000000000005</v>
      </c>
      <c r="J855" s="74">
        <v>0.57999999999999996</v>
      </c>
      <c r="K855" s="74">
        <v>0.59</v>
      </c>
      <c r="L855" s="74">
        <v>0.57999999999999996</v>
      </c>
      <c r="M855" s="74">
        <v>0.57999999999999996</v>
      </c>
      <c r="N855" s="74">
        <v>0.57999999999999996</v>
      </c>
      <c r="O855" s="74">
        <v>0.6</v>
      </c>
      <c r="P855" s="74">
        <v>0.59</v>
      </c>
      <c r="Q855" s="74">
        <v>0.59</v>
      </c>
      <c r="R855" s="74">
        <v>0.59</v>
      </c>
      <c r="S855" s="74">
        <v>0.64</v>
      </c>
      <c r="T855" s="74">
        <v>0.65</v>
      </c>
      <c r="U855" s="74">
        <v>0.71</v>
      </c>
      <c r="V855" s="74">
        <v>0.67</v>
      </c>
      <c r="W855" s="74">
        <v>0.66</v>
      </c>
      <c r="X855" s="74">
        <v>0.63</v>
      </c>
      <c r="Y855" s="74">
        <v>0.55000000000000004</v>
      </c>
      <c r="Z855" s="74">
        <v>0.55000000000000004</v>
      </c>
      <c r="AA855" s="74">
        <v>0.59</v>
      </c>
      <c r="AB855" s="74">
        <v>0.62</v>
      </c>
      <c r="AC855" s="74">
        <v>0.64</v>
      </c>
      <c r="AD855" s="74">
        <v>0.61</v>
      </c>
    </row>
    <row r="856" spans="1:30" x14ac:dyDescent="0.2">
      <c r="A856" s="72" t="s">
        <v>55</v>
      </c>
      <c r="B856" s="74">
        <v>21.83</v>
      </c>
      <c r="C856" s="74">
        <v>22.71</v>
      </c>
      <c r="D856" s="74">
        <v>20.59</v>
      </c>
      <c r="E856" s="74">
        <v>20.92</v>
      </c>
      <c r="F856" s="74">
        <v>20.63</v>
      </c>
      <c r="G856" s="74">
        <v>20.89</v>
      </c>
      <c r="H856" s="74">
        <v>20.92</v>
      </c>
      <c r="I856" s="74">
        <v>19.760000000000002</v>
      </c>
      <c r="J856" s="74">
        <v>18.63</v>
      </c>
      <c r="K856" s="74">
        <v>18.079999999999998</v>
      </c>
      <c r="L856" s="74">
        <v>16.88</v>
      </c>
      <c r="M856" s="74">
        <v>17.84</v>
      </c>
      <c r="N856" s="74">
        <v>17.82</v>
      </c>
      <c r="O856" s="74">
        <v>16.899999999999999</v>
      </c>
      <c r="P856" s="74">
        <v>17.16</v>
      </c>
      <c r="Q856" s="74">
        <v>17.7</v>
      </c>
      <c r="R856" s="74">
        <v>15.81</v>
      </c>
      <c r="S856" s="74">
        <v>15.8</v>
      </c>
      <c r="T856" s="74">
        <v>14.89</v>
      </c>
      <c r="U856" s="74">
        <v>15.56</v>
      </c>
      <c r="V856" s="74">
        <v>13.17</v>
      </c>
      <c r="W856" s="74">
        <v>11.99</v>
      </c>
      <c r="X856" s="74">
        <v>13.08</v>
      </c>
      <c r="Y856" s="74">
        <v>13.09</v>
      </c>
      <c r="Z856" s="74">
        <v>14</v>
      </c>
      <c r="AA856" s="74">
        <v>11.49</v>
      </c>
      <c r="AB856" s="74">
        <v>12.05</v>
      </c>
      <c r="AC856" s="74">
        <v>14.29</v>
      </c>
      <c r="AD856" s="74">
        <v>11.89</v>
      </c>
    </row>
    <row r="857" spans="1:30" x14ac:dyDescent="0.2">
      <c r="A857" s="72" t="s">
        <v>56</v>
      </c>
      <c r="B857" s="74">
        <v>21.76</v>
      </c>
      <c r="C857" s="74">
        <v>21.92</v>
      </c>
      <c r="D857" s="74">
        <v>16.190000000000001</v>
      </c>
      <c r="E857" s="74">
        <v>16.59</v>
      </c>
      <c r="F857" s="74">
        <v>16.14</v>
      </c>
      <c r="G857" s="74">
        <v>15.85</v>
      </c>
      <c r="H857" s="74">
        <v>15.75</v>
      </c>
      <c r="I857" s="74">
        <v>15.79</v>
      </c>
      <c r="J857" s="74">
        <v>15.55</v>
      </c>
      <c r="K857" s="74">
        <v>15.34</v>
      </c>
      <c r="L857" s="74">
        <v>15.64</v>
      </c>
      <c r="M857" s="74">
        <v>15.76</v>
      </c>
      <c r="N857" s="74">
        <v>16.38</v>
      </c>
      <c r="O857" s="74">
        <v>16.78</v>
      </c>
      <c r="P857" s="74">
        <v>17.670000000000002</v>
      </c>
      <c r="Q857" s="74">
        <v>19.48</v>
      </c>
      <c r="R857" s="74">
        <v>19.239999999999998</v>
      </c>
      <c r="S857" s="74">
        <v>18.399999999999999</v>
      </c>
      <c r="T857" s="74">
        <v>18.41</v>
      </c>
      <c r="U857" s="74">
        <v>17.7</v>
      </c>
      <c r="V857" s="74">
        <v>18.829999999999998</v>
      </c>
      <c r="W857" s="74">
        <v>16.52</v>
      </c>
      <c r="X857" s="74">
        <v>18.829999999999998</v>
      </c>
      <c r="Y857" s="74">
        <v>18.649999999999999</v>
      </c>
      <c r="Z857" s="74">
        <v>19.87</v>
      </c>
      <c r="AA857" s="74">
        <v>20.14</v>
      </c>
      <c r="AB857" s="74">
        <v>20.56</v>
      </c>
      <c r="AC857" s="74">
        <v>20.399999999999999</v>
      </c>
      <c r="AD857" s="74">
        <v>19.059999999999999</v>
      </c>
    </row>
    <row r="858" spans="1:30" x14ac:dyDescent="0.2">
      <c r="A858" s="72" t="s">
        <v>57</v>
      </c>
      <c r="B858" s="74">
        <v>1.92</v>
      </c>
      <c r="C858" s="74">
        <v>2.04</v>
      </c>
      <c r="D858" s="74">
        <v>1.99</v>
      </c>
      <c r="E858" s="74">
        <v>1.96</v>
      </c>
      <c r="F858" s="74">
        <v>1.88</v>
      </c>
      <c r="G858" s="74">
        <v>1.9</v>
      </c>
      <c r="H858" s="74">
        <v>1.95</v>
      </c>
      <c r="I858" s="74">
        <v>1.94</v>
      </c>
      <c r="J858" s="74">
        <v>1.91</v>
      </c>
      <c r="K858" s="74">
        <v>1.93</v>
      </c>
      <c r="L858" s="74">
        <v>1.96</v>
      </c>
      <c r="M858" s="74">
        <v>2.11</v>
      </c>
      <c r="N858" s="74">
        <v>2.66</v>
      </c>
      <c r="O858" s="74">
        <v>2.68</v>
      </c>
      <c r="P858" s="74">
        <v>2.91</v>
      </c>
      <c r="Q858" s="74">
        <v>2.86</v>
      </c>
      <c r="R858" s="74">
        <v>2.94</v>
      </c>
      <c r="S858" s="74">
        <v>2.75</v>
      </c>
      <c r="T858" s="74">
        <v>2.66</v>
      </c>
      <c r="U858" s="74">
        <v>2.67</v>
      </c>
      <c r="V858" s="74">
        <v>2.84</v>
      </c>
      <c r="W858" s="74">
        <v>2.4700000000000002</v>
      </c>
      <c r="X858" s="74">
        <v>2.56</v>
      </c>
      <c r="Y858" s="74">
        <v>2.2999999999999998</v>
      </c>
      <c r="Z858" s="74">
        <v>2.2400000000000002</v>
      </c>
      <c r="AA858" s="74">
        <v>2.13</v>
      </c>
      <c r="AB858" s="74">
        <v>2.08</v>
      </c>
      <c r="AC858" s="74">
        <v>2.0499999999999998</v>
      </c>
      <c r="AD858" s="74">
        <v>2.08</v>
      </c>
    </row>
    <row r="859" spans="1:30" x14ac:dyDescent="0.2">
      <c r="A859" s="72" t="s">
        <v>58</v>
      </c>
      <c r="B859" s="74">
        <v>134.25</v>
      </c>
      <c r="C859" s="74">
        <v>132.47</v>
      </c>
      <c r="D859" s="74">
        <v>105.19</v>
      </c>
      <c r="E859" s="74">
        <v>103.64</v>
      </c>
      <c r="F859" s="74">
        <v>98.7</v>
      </c>
      <c r="G859" s="74">
        <v>77.89</v>
      </c>
      <c r="H859" s="74">
        <v>79.91</v>
      </c>
      <c r="I859" s="74">
        <v>75.69</v>
      </c>
      <c r="J859" s="74">
        <v>69.09</v>
      </c>
      <c r="K859" s="74">
        <v>66.930000000000007</v>
      </c>
      <c r="L859" s="74">
        <v>70.17</v>
      </c>
      <c r="M859" s="74">
        <v>69.569999999999993</v>
      </c>
      <c r="N859" s="74">
        <v>64.459999999999994</v>
      </c>
      <c r="O859" s="74">
        <v>70.06</v>
      </c>
      <c r="P859" s="74">
        <v>61.35</v>
      </c>
      <c r="Q859" s="74">
        <v>56.28</v>
      </c>
      <c r="R859" s="74">
        <v>55.87</v>
      </c>
      <c r="S859" s="74">
        <v>53.12</v>
      </c>
      <c r="T859" s="74">
        <v>49.97</v>
      </c>
      <c r="U859" s="74">
        <v>53.14</v>
      </c>
      <c r="V859" s="74">
        <v>55.97</v>
      </c>
      <c r="W859" s="74">
        <v>56.61</v>
      </c>
      <c r="X859" s="74">
        <v>55.69</v>
      </c>
      <c r="Y859" s="74">
        <v>54.59</v>
      </c>
      <c r="Z859" s="74">
        <v>48.67</v>
      </c>
      <c r="AA859" s="74">
        <v>49.44</v>
      </c>
      <c r="AB859" s="74">
        <v>50.91</v>
      </c>
      <c r="AC859" s="74">
        <v>53.22</v>
      </c>
      <c r="AD859" s="74">
        <v>48.57</v>
      </c>
    </row>
    <row r="860" spans="1:30" x14ac:dyDescent="0.2">
      <c r="A860" s="72" t="s">
        <v>59</v>
      </c>
      <c r="B860" s="74">
        <v>0.21</v>
      </c>
      <c r="C860" s="74">
        <v>0.21</v>
      </c>
      <c r="D860" s="74">
        <v>0.22</v>
      </c>
      <c r="E860" s="74">
        <v>0.24</v>
      </c>
      <c r="F860" s="74">
        <v>0.24</v>
      </c>
      <c r="G860" s="74">
        <v>0.24</v>
      </c>
      <c r="H860" s="74">
        <v>0.25</v>
      </c>
      <c r="I860" s="74">
        <v>0.25</v>
      </c>
      <c r="J860" s="74">
        <v>0.23</v>
      </c>
      <c r="K860" s="74">
        <v>0.23</v>
      </c>
      <c r="L860" s="74">
        <v>0.22</v>
      </c>
      <c r="M860" s="74">
        <v>0.21</v>
      </c>
      <c r="N860" s="74">
        <v>0.21</v>
      </c>
      <c r="O860" s="74">
        <v>0.22</v>
      </c>
      <c r="P860" s="74">
        <v>0.2</v>
      </c>
      <c r="Q860" s="74">
        <v>0.19</v>
      </c>
      <c r="R860" s="74">
        <v>0.19</v>
      </c>
      <c r="S860" s="74">
        <v>0.19</v>
      </c>
      <c r="T860" s="74">
        <v>0.2</v>
      </c>
      <c r="U860" s="74">
        <v>0.17</v>
      </c>
      <c r="V860" s="74">
        <v>0.18</v>
      </c>
      <c r="W860" s="74">
        <v>0.17</v>
      </c>
      <c r="X860" s="74">
        <v>0.18</v>
      </c>
      <c r="Y860" s="74">
        <v>0.17</v>
      </c>
      <c r="Z860" s="74">
        <v>0.17</v>
      </c>
      <c r="AA860" s="74">
        <v>0.15</v>
      </c>
      <c r="AB860" s="74">
        <v>0.13</v>
      </c>
      <c r="AC860" s="74">
        <v>0.24</v>
      </c>
      <c r="AD860" s="74">
        <v>0.26</v>
      </c>
    </row>
    <row r="861" spans="1:30" x14ac:dyDescent="0.2">
      <c r="A861" s="72" t="s">
        <v>60</v>
      </c>
      <c r="B861" s="74">
        <v>113.94</v>
      </c>
      <c r="C861" s="74">
        <v>116.82</v>
      </c>
      <c r="D861" s="74">
        <v>116.32</v>
      </c>
      <c r="E861" s="74">
        <v>118.54</v>
      </c>
      <c r="F861" s="74">
        <v>119.48</v>
      </c>
      <c r="G861" s="74">
        <v>123.46</v>
      </c>
      <c r="H861" s="74">
        <v>126.02</v>
      </c>
      <c r="I861" s="74">
        <v>99.62</v>
      </c>
      <c r="J861" s="74">
        <v>95.41</v>
      </c>
      <c r="K861" s="74">
        <v>87.3</v>
      </c>
      <c r="L861" s="74">
        <v>83.35</v>
      </c>
      <c r="M861" s="74">
        <v>82.46</v>
      </c>
      <c r="N861" s="74">
        <v>79.47</v>
      </c>
      <c r="O861" s="74">
        <v>79.150000000000006</v>
      </c>
      <c r="P861" s="74">
        <v>76.989999999999995</v>
      </c>
      <c r="Q861" s="74">
        <v>81.41</v>
      </c>
      <c r="R861" s="74">
        <v>83.06</v>
      </c>
      <c r="S861" s="74">
        <v>97.49</v>
      </c>
      <c r="T861" s="74">
        <v>113.65</v>
      </c>
      <c r="U861" s="74">
        <v>110.22</v>
      </c>
      <c r="V861" s="74">
        <v>118.15</v>
      </c>
      <c r="W861" s="74">
        <v>112.15</v>
      </c>
      <c r="X861" s="74">
        <v>106.61</v>
      </c>
      <c r="Y861" s="74">
        <v>103.28</v>
      </c>
      <c r="Z861" s="74">
        <v>92.21</v>
      </c>
      <c r="AA861" s="74">
        <v>91.78</v>
      </c>
      <c r="AB861" s="74">
        <v>88.25</v>
      </c>
      <c r="AC861" s="74">
        <v>88.67</v>
      </c>
      <c r="AD861" s="74">
        <v>83.26</v>
      </c>
    </row>
    <row r="862" spans="1:30" x14ac:dyDescent="0.2">
      <c r="A862" s="72" t="s">
        <v>61</v>
      </c>
      <c r="B862" s="74">
        <v>48.46</v>
      </c>
      <c r="C862" s="74">
        <v>43.59</v>
      </c>
      <c r="D862" s="74">
        <v>42.69</v>
      </c>
      <c r="E862" s="74">
        <v>40.299999999999997</v>
      </c>
      <c r="F862" s="74">
        <v>33.39</v>
      </c>
      <c r="G862" s="74">
        <v>34.270000000000003</v>
      </c>
      <c r="H862" s="74">
        <v>33.4</v>
      </c>
      <c r="I862" s="74">
        <v>30.89</v>
      </c>
      <c r="J862" s="74">
        <v>30.14</v>
      </c>
      <c r="K862" s="74">
        <v>30.21</v>
      </c>
      <c r="L862" s="74">
        <v>29.61</v>
      </c>
      <c r="M862" s="74">
        <v>30.25</v>
      </c>
      <c r="N862" s="74">
        <v>28.99</v>
      </c>
      <c r="O862" s="74">
        <v>28.72</v>
      </c>
      <c r="P862" s="74">
        <v>27.15</v>
      </c>
      <c r="Q862" s="74">
        <v>25.8</v>
      </c>
      <c r="R862" s="74">
        <v>26.36</v>
      </c>
      <c r="S862" s="74">
        <v>26.01</v>
      </c>
      <c r="T862" s="74">
        <v>25.47</v>
      </c>
      <c r="U862" s="74">
        <v>25.42</v>
      </c>
      <c r="V862" s="74">
        <v>27.12</v>
      </c>
      <c r="W862" s="74">
        <v>25.77</v>
      </c>
      <c r="X862" s="74">
        <v>26.63</v>
      </c>
      <c r="Y862" s="74">
        <v>26.42</v>
      </c>
      <c r="Z862" s="74">
        <v>24.3</v>
      </c>
      <c r="AA862" s="74">
        <v>24.53</v>
      </c>
      <c r="AB862" s="74">
        <v>24.62</v>
      </c>
      <c r="AC862" s="74">
        <v>25.95</v>
      </c>
      <c r="AD862" s="74">
        <v>23.08</v>
      </c>
    </row>
    <row r="863" spans="1:30" x14ac:dyDescent="0.2">
      <c r="A863" s="72" t="s">
        <v>62</v>
      </c>
      <c r="B863" s="74">
        <v>1015.53</v>
      </c>
      <c r="C863" s="74">
        <v>928.9</v>
      </c>
      <c r="D863" s="74">
        <v>936.97</v>
      </c>
      <c r="E863" s="74">
        <v>941.84</v>
      </c>
      <c r="F863" s="74">
        <v>938.41</v>
      </c>
      <c r="G863" s="74">
        <v>930</v>
      </c>
      <c r="H863" s="74">
        <v>934.88</v>
      </c>
      <c r="I863" s="74">
        <v>923.98</v>
      </c>
      <c r="J863" s="74">
        <v>863.14</v>
      </c>
      <c r="K863" s="74">
        <v>853.88</v>
      </c>
      <c r="L863" s="74">
        <v>842.51</v>
      </c>
      <c r="M863" s="74">
        <v>952.15</v>
      </c>
      <c r="N863" s="74">
        <v>911.62</v>
      </c>
      <c r="O863" s="74">
        <v>927.79</v>
      </c>
      <c r="P863" s="74">
        <v>940.72</v>
      </c>
      <c r="Q863" s="74">
        <v>954.29</v>
      </c>
      <c r="R863" s="74">
        <v>962.78</v>
      </c>
      <c r="S863" s="74">
        <v>932.41</v>
      </c>
      <c r="T863" s="74">
        <v>941.42</v>
      </c>
      <c r="U863" s="74">
        <v>906.99</v>
      </c>
      <c r="V863" s="74">
        <v>910.8</v>
      </c>
      <c r="W863" s="74">
        <v>889.33</v>
      </c>
      <c r="X863" s="74">
        <v>896.93</v>
      </c>
      <c r="Y863" s="74">
        <v>910.14</v>
      </c>
      <c r="Z863" s="74">
        <v>900.29</v>
      </c>
      <c r="AA863" s="74">
        <v>936.87</v>
      </c>
      <c r="AB863" s="74">
        <v>945.57</v>
      </c>
      <c r="AC863" s="74">
        <v>937.64</v>
      </c>
      <c r="AD863" s="74">
        <v>916.12</v>
      </c>
    </row>
    <row r="864" spans="1:30" x14ac:dyDescent="0.2">
      <c r="A864" s="72" t="s">
        <v>63</v>
      </c>
      <c r="B864" s="74">
        <v>28.36</v>
      </c>
      <c r="C864" s="74">
        <v>27.48</v>
      </c>
      <c r="D864" s="74">
        <v>26.82</v>
      </c>
      <c r="E864" s="74">
        <v>26.11</v>
      </c>
      <c r="F864" s="74">
        <v>24.83</v>
      </c>
      <c r="G864" s="74">
        <v>22.15</v>
      </c>
      <c r="H864" s="74">
        <v>21.93</v>
      </c>
      <c r="I864" s="74">
        <v>21.4</v>
      </c>
      <c r="J864" s="74">
        <v>21.03</v>
      </c>
      <c r="K864" s="74">
        <v>20.85</v>
      </c>
      <c r="L864" s="74">
        <v>20.83</v>
      </c>
      <c r="M864" s="74">
        <v>20.18</v>
      </c>
      <c r="N864" s="74">
        <v>19.850000000000001</v>
      </c>
      <c r="O864" s="74">
        <v>19.149999999999999</v>
      </c>
      <c r="P864" s="74">
        <v>18.649999999999999</v>
      </c>
      <c r="Q864" s="74">
        <v>17.920000000000002</v>
      </c>
      <c r="R864" s="74">
        <v>17.29</v>
      </c>
      <c r="S864" s="74">
        <v>16.77</v>
      </c>
      <c r="T864" s="74">
        <v>16.260000000000002</v>
      </c>
      <c r="U864" s="74">
        <v>15.82</v>
      </c>
      <c r="V864" s="74">
        <v>15.43</v>
      </c>
      <c r="W864" s="74">
        <v>15.6</v>
      </c>
      <c r="X864" s="74">
        <v>15.36</v>
      </c>
      <c r="Y864" s="74">
        <v>15.37</v>
      </c>
      <c r="Z864" s="74">
        <v>15.17</v>
      </c>
      <c r="AA864" s="74">
        <v>15.19</v>
      </c>
      <c r="AB864" s="74">
        <v>15.06</v>
      </c>
      <c r="AC864" s="74">
        <v>15.1</v>
      </c>
      <c r="AD864" s="74">
        <v>15.08</v>
      </c>
    </row>
    <row r="865" spans="1:30" x14ac:dyDescent="0.2">
      <c r="A865" s="72" t="s">
        <v>64</v>
      </c>
      <c r="B865" s="74">
        <v>1224.49</v>
      </c>
      <c r="C865" s="74">
        <v>1039.83</v>
      </c>
      <c r="D865" s="74">
        <v>962.35</v>
      </c>
      <c r="E865" s="74">
        <v>918.3</v>
      </c>
      <c r="F865" s="74">
        <v>939.7</v>
      </c>
      <c r="G865" s="74">
        <v>975.47</v>
      </c>
      <c r="H865" s="74">
        <v>973.49</v>
      </c>
      <c r="I865" s="74">
        <v>1192.71</v>
      </c>
      <c r="J865" s="74">
        <v>1106.42</v>
      </c>
      <c r="K865" s="74">
        <v>1080.79</v>
      </c>
      <c r="L865" s="74">
        <v>710.49</v>
      </c>
      <c r="M865" s="74">
        <v>672.3</v>
      </c>
      <c r="N865" s="74">
        <v>740.92</v>
      </c>
      <c r="O865" s="74">
        <v>767.28</v>
      </c>
      <c r="P865" s="74">
        <v>712.75</v>
      </c>
      <c r="Q865" s="74">
        <v>720.96</v>
      </c>
      <c r="R865" s="74">
        <v>677.43</v>
      </c>
      <c r="S865" s="74">
        <v>618.63</v>
      </c>
      <c r="T865" s="74">
        <v>612.75</v>
      </c>
      <c r="U865" s="74">
        <v>561.82000000000005</v>
      </c>
      <c r="V865" s="74">
        <v>538.04</v>
      </c>
      <c r="W865" s="74">
        <v>527.38</v>
      </c>
      <c r="X865" s="74">
        <v>508.38</v>
      </c>
      <c r="Y865" s="74">
        <v>482.1</v>
      </c>
      <c r="Z865" s="74">
        <v>467.03</v>
      </c>
      <c r="AA865" s="74">
        <v>442.8</v>
      </c>
      <c r="AB865" s="74">
        <v>426.42</v>
      </c>
      <c r="AC865" s="74">
        <v>427.15</v>
      </c>
      <c r="AD865" s="74">
        <v>415.6</v>
      </c>
    </row>
    <row r="866" spans="1:30" x14ac:dyDescent="0.2">
      <c r="A866" s="72" t="s">
        <v>65</v>
      </c>
      <c r="B866" s="74">
        <v>24.27</v>
      </c>
      <c r="C866" s="74">
        <v>23.44</v>
      </c>
      <c r="D866" s="74">
        <v>24.07</v>
      </c>
      <c r="E866" s="74">
        <v>22.82</v>
      </c>
      <c r="F866" s="74">
        <v>22.08</v>
      </c>
      <c r="G866" s="74">
        <v>22.52</v>
      </c>
      <c r="H866" s="74">
        <v>22.04</v>
      </c>
      <c r="I866" s="74">
        <v>22.89</v>
      </c>
      <c r="J866" s="74">
        <v>22.79</v>
      </c>
      <c r="K866" s="74">
        <v>21.76</v>
      </c>
      <c r="L866" s="74">
        <v>21.43</v>
      </c>
      <c r="M866" s="74">
        <v>20.59</v>
      </c>
      <c r="N866" s="74">
        <v>21.97</v>
      </c>
      <c r="O866" s="74">
        <v>22.56</v>
      </c>
      <c r="P866" s="74">
        <v>22.39</v>
      </c>
      <c r="Q866" s="74">
        <v>21.76</v>
      </c>
      <c r="R866" s="74">
        <v>21.03</v>
      </c>
      <c r="S866" s="74">
        <v>21.87</v>
      </c>
      <c r="T866" s="74">
        <v>21.37</v>
      </c>
      <c r="U866" s="74">
        <v>20.51</v>
      </c>
      <c r="V866" s="74">
        <v>20.46</v>
      </c>
      <c r="W866" s="74">
        <v>20.34</v>
      </c>
      <c r="X866" s="74">
        <v>19.34</v>
      </c>
      <c r="Y866" s="74">
        <v>18.52</v>
      </c>
      <c r="Z866" s="74">
        <v>14.93</v>
      </c>
      <c r="AA866" s="74">
        <v>15.68</v>
      </c>
      <c r="AB866" s="74">
        <v>16.420000000000002</v>
      </c>
      <c r="AC866" s="74">
        <v>16.11</v>
      </c>
      <c r="AD866" s="74">
        <v>15.21</v>
      </c>
    </row>
    <row r="867" spans="1:30" x14ac:dyDescent="0.2">
      <c r="A867" s="72" t="s">
        <v>66</v>
      </c>
      <c r="B867" s="74">
        <v>113.66</v>
      </c>
      <c r="C867" s="74">
        <v>113.48</v>
      </c>
      <c r="D867" s="74">
        <v>112.79</v>
      </c>
      <c r="E867" s="74">
        <v>109.57</v>
      </c>
      <c r="F867" s="74">
        <v>109.27</v>
      </c>
      <c r="G867" s="74">
        <v>108.71</v>
      </c>
      <c r="H867" s="74">
        <v>109.03</v>
      </c>
      <c r="I867" s="74">
        <v>105.17</v>
      </c>
      <c r="J867" s="74">
        <v>110.44</v>
      </c>
      <c r="K867" s="74">
        <v>110.49</v>
      </c>
      <c r="L867" s="74">
        <v>102.26</v>
      </c>
      <c r="M867" s="74">
        <v>98.26</v>
      </c>
      <c r="N867" s="74">
        <v>94.66</v>
      </c>
      <c r="O867" s="74">
        <v>93.03</v>
      </c>
      <c r="P867" s="74">
        <v>97.71</v>
      </c>
      <c r="Q867" s="74">
        <v>98.58</v>
      </c>
      <c r="R867" s="74">
        <v>91.56</v>
      </c>
      <c r="S867" s="74">
        <v>89.95</v>
      </c>
      <c r="T867" s="74">
        <v>94.11</v>
      </c>
      <c r="U867" s="74">
        <v>84.33</v>
      </c>
      <c r="V867" s="74">
        <v>87.71</v>
      </c>
      <c r="W867" s="74">
        <v>89.74</v>
      </c>
      <c r="X867" s="74">
        <v>71.739999999999995</v>
      </c>
      <c r="Y867" s="74">
        <v>77.72</v>
      </c>
      <c r="Z867" s="74">
        <v>67.47</v>
      </c>
      <c r="AA867" s="74">
        <v>73.73</v>
      </c>
      <c r="AB867" s="74">
        <v>77.61</v>
      </c>
      <c r="AC867" s="74">
        <v>78.75</v>
      </c>
      <c r="AD867" s="74">
        <v>71.7</v>
      </c>
    </row>
    <row r="868" spans="1:30" x14ac:dyDescent="0.2">
      <c r="A868" s="72" t="s">
        <v>67</v>
      </c>
      <c r="B868" s="74">
        <v>12.86</v>
      </c>
      <c r="C868" s="74">
        <v>14.08</v>
      </c>
      <c r="D868" s="74">
        <v>14.7</v>
      </c>
      <c r="E868" s="74">
        <v>15.29</v>
      </c>
      <c r="F868" s="74">
        <v>15.66</v>
      </c>
      <c r="G868" s="74">
        <v>15.55</v>
      </c>
      <c r="H868" s="74">
        <v>15.85</v>
      </c>
      <c r="I868" s="74">
        <v>15.25</v>
      </c>
      <c r="J868" s="74">
        <v>15.15</v>
      </c>
      <c r="K868" s="74">
        <v>14.04</v>
      </c>
      <c r="L868" s="74">
        <v>13.28</v>
      </c>
      <c r="M868" s="74">
        <v>14.6</v>
      </c>
      <c r="N868" s="74">
        <v>14.22</v>
      </c>
      <c r="O868" s="74">
        <v>14.49</v>
      </c>
      <c r="P868" s="74">
        <v>14.02</v>
      </c>
      <c r="Q868" s="74">
        <v>13.78</v>
      </c>
      <c r="R868" s="74">
        <v>13.71</v>
      </c>
      <c r="S868" s="74">
        <v>13.34</v>
      </c>
      <c r="T868" s="74">
        <v>13.66</v>
      </c>
      <c r="U868" s="74">
        <v>13.72</v>
      </c>
      <c r="V868" s="74">
        <v>14.35</v>
      </c>
      <c r="W868" s="74">
        <v>12.73</v>
      </c>
      <c r="X868" s="74">
        <v>13.26</v>
      </c>
      <c r="Y868" s="74">
        <v>12.49</v>
      </c>
      <c r="Z868" s="74">
        <v>12.29</v>
      </c>
      <c r="AA868" s="74">
        <v>12.04</v>
      </c>
      <c r="AB868" s="74">
        <v>12.61</v>
      </c>
      <c r="AC868" s="74">
        <v>12.39</v>
      </c>
      <c r="AD868" s="74">
        <v>12.26</v>
      </c>
    </row>
    <row r="869" spans="1:30" x14ac:dyDescent="0.2">
      <c r="A869" s="72" t="s">
        <v>68</v>
      </c>
      <c r="B869" s="74">
        <v>16.149999999999999</v>
      </c>
      <c r="C869" s="74">
        <v>17.14</v>
      </c>
      <c r="D869" s="74">
        <v>16.8</v>
      </c>
      <c r="E869" s="74">
        <v>16.23</v>
      </c>
      <c r="F869" s="74">
        <v>16.63</v>
      </c>
      <c r="G869" s="74">
        <v>16.36</v>
      </c>
      <c r="H869" s="74">
        <v>16.760000000000002</v>
      </c>
      <c r="I869" s="74">
        <v>15.72</v>
      </c>
      <c r="J869" s="74">
        <v>15.45</v>
      </c>
      <c r="K869" s="74">
        <v>14.54</v>
      </c>
      <c r="L869" s="74">
        <v>13.84</v>
      </c>
      <c r="M869" s="74">
        <v>13.93</v>
      </c>
      <c r="N869" s="74">
        <v>13.45</v>
      </c>
      <c r="O869" s="74">
        <v>12.88</v>
      </c>
      <c r="P869" s="74">
        <v>13.13</v>
      </c>
      <c r="Q869" s="74">
        <v>12.68</v>
      </c>
      <c r="R869" s="74">
        <v>12.53</v>
      </c>
      <c r="S869" s="74">
        <v>12.14</v>
      </c>
      <c r="T869" s="74">
        <v>11.63</v>
      </c>
      <c r="U869" s="74">
        <v>11.46</v>
      </c>
      <c r="V869" s="74">
        <v>11.36</v>
      </c>
      <c r="W869" s="74">
        <v>10.58</v>
      </c>
      <c r="X869" s="74">
        <v>10.4</v>
      </c>
      <c r="Y869" s="74">
        <v>9.91</v>
      </c>
      <c r="Z869" s="74">
        <v>9.2100000000000009</v>
      </c>
      <c r="AA869" s="74">
        <v>8.99</v>
      </c>
      <c r="AB869" s="74">
        <v>9.07</v>
      </c>
      <c r="AC869" s="74">
        <v>8.9</v>
      </c>
      <c r="AD869" s="74">
        <v>8.41</v>
      </c>
    </row>
    <row r="870" spans="1:30" x14ac:dyDescent="0.2">
      <c r="A870" s="72" t="s">
        <v>69</v>
      </c>
      <c r="B870" s="74">
        <v>1494.6</v>
      </c>
      <c r="C870" s="74">
        <v>1513.82</v>
      </c>
      <c r="D870" s="74">
        <v>1493.82</v>
      </c>
      <c r="E870" s="74">
        <v>1415.68</v>
      </c>
      <c r="F870" s="74">
        <v>1115.28</v>
      </c>
      <c r="G870" s="74">
        <v>1148.1500000000001</v>
      </c>
      <c r="H870" s="74">
        <v>1085.83</v>
      </c>
      <c r="I870" s="74">
        <v>1009.04</v>
      </c>
      <c r="J870" s="74">
        <v>908.81</v>
      </c>
      <c r="K870" s="74">
        <v>800.69</v>
      </c>
      <c r="L870" s="74">
        <v>726.88</v>
      </c>
      <c r="M870" s="74">
        <v>674.51</v>
      </c>
      <c r="N870" s="74">
        <v>644.25</v>
      </c>
      <c r="O870" s="74">
        <v>578.41</v>
      </c>
      <c r="P870" s="74">
        <v>564.29999999999995</v>
      </c>
      <c r="Q870" s="74">
        <v>492.67</v>
      </c>
      <c r="R870" s="74">
        <v>457.67</v>
      </c>
      <c r="S870" s="74">
        <v>438.23</v>
      </c>
      <c r="T870" s="74">
        <v>422.66</v>
      </c>
      <c r="U870" s="74">
        <v>416.47</v>
      </c>
      <c r="V870" s="74">
        <v>410.14</v>
      </c>
      <c r="W870" s="74">
        <v>392</v>
      </c>
      <c r="X870" s="74">
        <v>393.6</v>
      </c>
      <c r="Y870" s="74">
        <v>348.85</v>
      </c>
      <c r="Z870" s="74">
        <v>332.44</v>
      </c>
      <c r="AA870" s="74">
        <v>315.82</v>
      </c>
      <c r="AB870" s="74">
        <v>279.3</v>
      </c>
      <c r="AC870" s="74">
        <v>280.02999999999997</v>
      </c>
      <c r="AD870" s="74">
        <v>281.49</v>
      </c>
    </row>
    <row r="872" spans="1:30" x14ac:dyDescent="0.2">
      <c r="A872" s="72" t="s">
        <v>70</v>
      </c>
    </row>
    <row r="873" spans="1:30" x14ac:dyDescent="0.2">
      <c r="A873" s="72" t="s">
        <v>71</v>
      </c>
      <c r="B873" s="74" t="s">
        <v>72</v>
      </c>
    </row>
    <row r="875" spans="1:30" x14ac:dyDescent="0.2">
      <c r="A875" s="72" t="s">
        <v>5</v>
      </c>
      <c r="B875" s="74" t="s">
        <v>6</v>
      </c>
    </row>
    <row r="876" spans="1:30" x14ac:dyDescent="0.2">
      <c r="A876" s="72" t="s">
        <v>7</v>
      </c>
      <c r="B876" s="74" t="s">
        <v>82</v>
      </c>
    </row>
    <row r="877" spans="1:30" x14ac:dyDescent="0.2">
      <c r="A877" s="72" t="s">
        <v>9</v>
      </c>
      <c r="B877" s="74" t="s">
        <v>76</v>
      </c>
    </row>
    <row r="879" spans="1:30" x14ac:dyDescent="0.2">
      <c r="A879" s="72" t="s">
        <v>11</v>
      </c>
      <c r="B879" s="74" t="s">
        <v>12</v>
      </c>
      <c r="C879" s="74" t="s">
        <v>13</v>
      </c>
      <c r="D879" s="74" t="s">
        <v>14</v>
      </c>
      <c r="E879" s="74" t="s">
        <v>15</v>
      </c>
      <c r="F879" s="74" t="s">
        <v>16</v>
      </c>
      <c r="G879" s="74" t="s">
        <v>17</v>
      </c>
      <c r="H879" s="74" t="s">
        <v>18</v>
      </c>
      <c r="I879" s="74" t="s">
        <v>19</v>
      </c>
      <c r="J879" s="74" t="s">
        <v>20</v>
      </c>
      <c r="K879" s="74" t="s">
        <v>21</v>
      </c>
      <c r="L879" s="74" t="s">
        <v>22</v>
      </c>
      <c r="M879" s="74" t="s">
        <v>23</v>
      </c>
      <c r="N879" s="74" t="s">
        <v>24</v>
      </c>
      <c r="O879" s="74" t="s">
        <v>25</v>
      </c>
      <c r="P879" s="74" t="s">
        <v>26</v>
      </c>
      <c r="Q879" s="74" t="s">
        <v>27</v>
      </c>
      <c r="R879" s="74" t="s">
        <v>28</v>
      </c>
      <c r="S879" s="74" t="s">
        <v>29</v>
      </c>
      <c r="T879" s="74" t="s">
        <v>30</v>
      </c>
      <c r="U879" s="74" t="s">
        <v>31</v>
      </c>
      <c r="V879" s="74" t="s">
        <v>32</v>
      </c>
      <c r="W879" s="74" t="s">
        <v>33</v>
      </c>
      <c r="X879" s="74" t="s">
        <v>34</v>
      </c>
      <c r="Y879" s="74" t="s">
        <v>35</v>
      </c>
      <c r="Z879" s="74" t="s">
        <v>36</v>
      </c>
      <c r="AA879" s="74" t="s">
        <v>37</v>
      </c>
      <c r="AB879" s="74" t="s">
        <v>38</v>
      </c>
      <c r="AC879" s="74" t="s">
        <v>39</v>
      </c>
      <c r="AD879" s="74" t="s">
        <v>40</v>
      </c>
    </row>
    <row r="880" spans="1:30" x14ac:dyDescent="0.2">
      <c r="A880" s="72" t="s">
        <v>41</v>
      </c>
      <c r="B880" s="74">
        <v>66.62</v>
      </c>
      <c r="C880" s="74">
        <v>63.51</v>
      </c>
      <c r="D880" s="74">
        <v>63.96</v>
      </c>
      <c r="E880" s="74">
        <v>64.680000000000007</v>
      </c>
      <c r="F880" s="74">
        <v>68.97</v>
      </c>
      <c r="G880" s="74">
        <v>67.64</v>
      </c>
      <c r="H880" s="74">
        <v>65.09</v>
      </c>
      <c r="I880" s="74">
        <v>65.98</v>
      </c>
      <c r="J880" s="74">
        <v>64.11</v>
      </c>
      <c r="K880" s="74">
        <v>65.180000000000007</v>
      </c>
      <c r="L880" s="74">
        <v>67.599999999999994</v>
      </c>
      <c r="M880" s="74">
        <v>66.66</v>
      </c>
      <c r="N880" s="74">
        <v>67.05</v>
      </c>
      <c r="O880" s="74">
        <v>71.900000000000006</v>
      </c>
      <c r="P880" s="74">
        <v>73.77</v>
      </c>
      <c r="Q880" s="74">
        <v>74.28</v>
      </c>
      <c r="R880" s="74">
        <v>74.08</v>
      </c>
      <c r="S880" s="74">
        <v>73.760000000000005</v>
      </c>
      <c r="T880" s="74">
        <v>66.86</v>
      </c>
      <c r="U880" s="74">
        <v>59.39</v>
      </c>
      <c r="V880" s="74">
        <v>63.59</v>
      </c>
      <c r="W880" s="74">
        <v>61.21</v>
      </c>
      <c r="X880" s="74">
        <v>59.25</v>
      </c>
      <c r="Y880" s="74">
        <v>58.72</v>
      </c>
      <c r="Z880" s="74">
        <v>61.38</v>
      </c>
      <c r="AA880" s="74">
        <v>58.98</v>
      </c>
      <c r="AB880" s="74">
        <v>58.43</v>
      </c>
      <c r="AC880" s="74">
        <v>59.99</v>
      </c>
      <c r="AD880" s="74">
        <v>56.89</v>
      </c>
    </row>
    <row r="881" spans="1:30" x14ac:dyDescent="0.2">
      <c r="A881" s="72" t="s">
        <v>42</v>
      </c>
      <c r="B881" s="74">
        <v>0.55000000000000004</v>
      </c>
      <c r="C881" s="74">
        <v>0.5</v>
      </c>
      <c r="D881" s="74">
        <v>0.43</v>
      </c>
      <c r="E881" s="74">
        <v>0.48</v>
      </c>
      <c r="F881" s="74">
        <v>0.52</v>
      </c>
      <c r="G881" s="74">
        <v>0.56000000000000005</v>
      </c>
      <c r="H881" s="74">
        <v>0.55000000000000004</v>
      </c>
      <c r="I881" s="74">
        <v>0.57999999999999996</v>
      </c>
      <c r="J881" s="74">
        <v>0.71</v>
      </c>
      <c r="K881" s="74">
        <v>0.69</v>
      </c>
      <c r="L881" s="74">
        <v>0.66</v>
      </c>
      <c r="M881" s="74">
        <v>0.76</v>
      </c>
      <c r="N881" s="74">
        <v>0.88</v>
      </c>
      <c r="O881" s="74">
        <v>0.92</v>
      </c>
      <c r="P881" s="74">
        <v>1.39</v>
      </c>
      <c r="Q881" s="74">
        <v>2.9</v>
      </c>
      <c r="R881" s="74">
        <v>3.35</v>
      </c>
      <c r="S881" s="74">
        <v>3.64</v>
      </c>
      <c r="T881" s="74">
        <v>2.94</v>
      </c>
      <c r="U881" s="74">
        <v>1.06</v>
      </c>
      <c r="V881" s="74">
        <v>1.06</v>
      </c>
      <c r="W881" s="74">
        <v>0.67</v>
      </c>
      <c r="X881" s="74">
        <v>0.91</v>
      </c>
      <c r="Y881" s="74">
        <v>0.82</v>
      </c>
      <c r="Z881" s="74">
        <v>1.19</v>
      </c>
      <c r="AA881" s="74">
        <v>0.88</v>
      </c>
      <c r="AB881" s="74">
        <v>1.21</v>
      </c>
      <c r="AC881" s="74">
        <v>0.92</v>
      </c>
      <c r="AD881" s="74">
        <v>0.96</v>
      </c>
    </row>
    <row r="882" spans="1:30" x14ac:dyDescent="0.2">
      <c r="A882" s="72" t="s">
        <v>43</v>
      </c>
      <c r="B882" s="74">
        <v>1.6</v>
      </c>
      <c r="C882" s="74">
        <v>1.22</v>
      </c>
      <c r="D882" s="74">
        <v>1.1399999999999999</v>
      </c>
      <c r="E882" s="74">
        <v>1.32</v>
      </c>
      <c r="F882" s="74">
        <v>1.79</v>
      </c>
      <c r="G882" s="74">
        <v>1.96</v>
      </c>
      <c r="H882" s="74">
        <v>1.93</v>
      </c>
      <c r="I882" s="74">
        <v>2.06</v>
      </c>
      <c r="J882" s="74">
        <v>1.77</v>
      </c>
      <c r="K882" s="74">
        <v>1.48</v>
      </c>
      <c r="L882" s="74">
        <v>1.5</v>
      </c>
      <c r="M882" s="74">
        <v>1.52</v>
      </c>
      <c r="N882" s="74">
        <v>1.36</v>
      </c>
      <c r="O882" s="74">
        <v>1.69</v>
      </c>
      <c r="P882" s="74">
        <v>1.46</v>
      </c>
      <c r="Q882" s="74">
        <v>1.4</v>
      </c>
      <c r="R882" s="74">
        <v>1.44</v>
      </c>
      <c r="S882" s="74">
        <v>1.4</v>
      </c>
      <c r="T882" s="74">
        <v>0.78</v>
      </c>
      <c r="U882" s="74">
        <v>0.19</v>
      </c>
      <c r="V882" s="74">
        <v>0</v>
      </c>
      <c r="W882" s="74">
        <v>0</v>
      </c>
      <c r="X882" s="74">
        <v>0</v>
      </c>
      <c r="Y882" s="74">
        <v>0</v>
      </c>
      <c r="Z882" s="74">
        <v>0</v>
      </c>
      <c r="AA882" s="74">
        <v>0</v>
      </c>
      <c r="AB882" s="74">
        <v>0</v>
      </c>
      <c r="AC882" s="74">
        <v>0</v>
      </c>
      <c r="AD882" s="74" t="s">
        <v>71</v>
      </c>
    </row>
    <row r="883" spans="1:30" x14ac:dyDescent="0.2">
      <c r="A883" s="72" t="s">
        <v>44</v>
      </c>
      <c r="B883" s="74">
        <v>2.0499999999999998</v>
      </c>
      <c r="C883" s="74">
        <v>1.68</v>
      </c>
      <c r="D883" s="74">
        <v>1.52</v>
      </c>
      <c r="E883" s="74">
        <v>1.52</v>
      </c>
      <c r="F883" s="74">
        <v>1.73</v>
      </c>
      <c r="G883" s="74">
        <v>1.91</v>
      </c>
      <c r="H883" s="74">
        <v>1.95</v>
      </c>
      <c r="I883" s="74">
        <v>1.95</v>
      </c>
      <c r="J883" s="74">
        <v>2.11</v>
      </c>
      <c r="K883" s="74">
        <v>2.15</v>
      </c>
      <c r="L883" s="74">
        <v>2.13</v>
      </c>
      <c r="M883" s="74">
        <v>2.23</v>
      </c>
      <c r="N883" s="74">
        <v>2.15</v>
      </c>
      <c r="O883" s="74">
        <v>2.1</v>
      </c>
      <c r="P883" s="74">
        <v>2.59</v>
      </c>
      <c r="Q883" s="74">
        <v>2.59</v>
      </c>
      <c r="R883" s="74">
        <v>2.5299999999999998</v>
      </c>
      <c r="S883" s="74">
        <v>2.31</v>
      </c>
      <c r="T883" s="74">
        <v>2.4</v>
      </c>
      <c r="U883" s="74">
        <v>2.19</v>
      </c>
      <c r="V883" s="74">
        <v>2.37</v>
      </c>
      <c r="W883" s="74">
        <v>2.25</v>
      </c>
      <c r="X883" s="74">
        <v>2.4500000000000002</v>
      </c>
      <c r="Y883" s="74">
        <v>2.38</v>
      </c>
      <c r="Z883" s="74">
        <v>2.67</v>
      </c>
      <c r="AA883" s="74">
        <v>2.0099999999999998</v>
      </c>
      <c r="AB883" s="74">
        <v>1.46</v>
      </c>
      <c r="AC883" s="74">
        <v>2.61</v>
      </c>
      <c r="AD883" s="74">
        <v>2.5299999999999998</v>
      </c>
    </row>
    <row r="884" spans="1:30" x14ac:dyDescent="0.2">
      <c r="A884" s="72" t="s">
        <v>45</v>
      </c>
      <c r="B884" s="74">
        <v>0.1</v>
      </c>
      <c r="C884" s="74">
        <v>0.09</v>
      </c>
      <c r="D884" s="74">
        <v>0.11</v>
      </c>
      <c r="E884" s="74">
        <v>0.09</v>
      </c>
      <c r="F884" s="74">
        <v>0.09</v>
      </c>
      <c r="G884" s="74">
        <v>0.1</v>
      </c>
      <c r="H884" s="74">
        <v>0.11</v>
      </c>
      <c r="I884" s="74">
        <v>0.13</v>
      </c>
      <c r="J884" s="74">
        <v>0.11</v>
      </c>
      <c r="K884" s="74">
        <v>0.12</v>
      </c>
      <c r="L884" s="74">
        <v>0.13</v>
      </c>
      <c r="M884" s="74">
        <v>0.12</v>
      </c>
      <c r="N884" s="74">
        <v>0.15</v>
      </c>
      <c r="O884" s="74">
        <v>0.17</v>
      </c>
      <c r="P884" s="74">
        <v>0.16</v>
      </c>
      <c r="Q884" s="74">
        <v>0.15</v>
      </c>
      <c r="R884" s="74">
        <v>0.17</v>
      </c>
      <c r="S884" s="74">
        <v>0.13</v>
      </c>
      <c r="T884" s="74">
        <v>0.12</v>
      </c>
      <c r="U884" s="74">
        <v>0.12</v>
      </c>
      <c r="V884" s="74">
        <v>0.1</v>
      </c>
      <c r="W884" s="74">
        <v>0.09</v>
      </c>
      <c r="X884" s="74">
        <v>0.13</v>
      </c>
      <c r="Y884" s="74">
        <v>0.13</v>
      </c>
      <c r="Z884" s="74">
        <v>0.11</v>
      </c>
      <c r="AA884" s="74">
        <v>0.14000000000000001</v>
      </c>
      <c r="AB884" s="74">
        <v>0.09</v>
      </c>
      <c r="AC884" s="74">
        <v>0.09</v>
      </c>
      <c r="AD884" s="74">
        <v>0.09</v>
      </c>
    </row>
    <row r="885" spans="1:30" x14ac:dyDescent="0.2">
      <c r="A885" s="72" t="s">
        <v>46</v>
      </c>
      <c r="B885" s="74">
        <v>14.06</v>
      </c>
      <c r="C885" s="74">
        <v>13.78</v>
      </c>
      <c r="D885" s="74">
        <v>14.83</v>
      </c>
      <c r="E885" s="74">
        <v>16.27</v>
      </c>
      <c r="F885" s="74">
        <v>17.760000000000002</v>
      </c>
      <c r="G885" s="74">
        <v>17.97</v>
      </c>
      <c r="H885" s="74">
        <v>17.350000000000001</v>
      </c>
      <c r="I885" s="74">
        <v>18.309999999999999</v>
      </c>
      <c r="J885" s="74">
        <v>19.170000000000002</v>
      </c>
      <c r="K885" s="74">
        <v>20.82</v>
      </c>
      <c r="L885" s="74">
        <v>22.63</v>
      </c>
      <c r="M885" s="74">
        <v>22.2</v>
      </c>
      <c r="N885" s="74">
        <v>20.8</v>
      </c>
      <c r="O885" s="74">
        <v>23.08</v>
      </c>
      <c r="P885" s="74">
        <v>23.01</v>
      </c>
      <c r="Q885" s="74">
        <v>23.8</v>
      </c>
      <c r="R885" s="74">
        <v>23.16</v>
      </c>
      <c r="S885" s="74">
        <v>23.2</v>
      </c>
      <c r="T885" s="74">
        <v>21.8</v>
      </c>
      <c r="U885" s="74">
        <v>20.52</v>
      </c>
      <c r="V885" s="74">
        <v>21.26</v>
      </c>
      <c r="W885" s="74">
        <v>21.17</v>
      </c>
      <c r="X885" s="74">
        <v>20.51</v>
      </c>
      <c r="Y885" s="74">
        <v>20.3</v>
      </c>
      <c r="Z885" s="74">
        <v>21.08</v>
      </c>
      <c r="AA885" s="74">
        <v>21.15</v>
      </c>
      <c r="AB885" s="74">
        <v>21.38</v>
      </c>
      <c r="AC885" s="74">
        <v>21.7</v>
      </c>
      <c r="AD885" s="74">
        <v>20.49</v>
      </c>
    </row>
    <row r="886" spans="1:30" x14ac:dyDescent="0.2">
      <c r="A886" s="72" t="s">
        <v>47</v>
      </c>
      <c r="B886" s="74">
        <v>0</v>
      </c>
      <c r="C886" s="74">
        <v>0</v>
      </c>
      <c r="D886" s="74">
        <v>0</v>
      </c>
      <c r="E886" s="74">
        <v>0</v>
      </c>
      <c r="F886" s="74">
        <v>0</v>
      </c>
      <c r="G886" s="74">
        <v>0</v>
      </c>
      <c r="H886" s="74">
        <v>0</v>
      </c>
      <c r="I886" s="74">
        <v>0</v>
      </c>
      <c r="J886" s="74">
        <v>0</v>
      </c>
      <c r="K886" s="74">
        <v>0</v>
      </c>
      <c r="L886" s="74">
        <v>0</v>
      </c>
      <c r="M886" s="74">
        <v>0</v>
      </c>
      <c r="N886" s="74">
        <v>0</v>
      </c>
      <c r="O886" s="74">
        <v>0</v>
      </c>
      <c r="P886" s="74">
        <v>0</v>
      </c>
      <c r="Q886" s="74">
        <v>0</v>
      </c>
      <c r="R886" s="74">
        <v>0</v>
      </c>
      <c r="S886" s="74">
        <v>0</v>
      </c>
      <c r="T886" s="74">
        <v>0</v>
      </c>
      <c r="U886" s="74">
        <v>0</v>
      </c>
      <c r="V886" s="74">
        <v>0</v>
      </c>
      <c r="W886" s="74">
        <v>0</v>
      </c>
      <c r="X886" s="74">
        <v>0</v>
      </c>
      <c r="Y886" s="74">
        <v>0</v>
      </c>
      <c r="Z886" s="74">
        <v>0</v>
      </c>
      <c r="AA886" s="74">
        <v>0</v>
      </c>
      <c r="AB886" s="74">
        <v>0</v>
      </c>
      <c r="AC886" s="74">
        <v>0</v>
      </c>
      <c r="AD886" s="74">
        <v>0</v>
      </c>
    </row>
    <row r="887" spans="1:30" x14ac:dyDescent="0.2">
      <c r="A887" s="72" t="s">
        <v>48</v>
      </c>
      <c r="B887" s="74">
        <v>0</v>
      </c>
      <c r="C887" s="74">
        <v>0</v>
      </c>
      <c r="D887" s="74">
        <v>0</v>
      </c>
      <c r="E887" s="74">
        <v>0</v>
      </c>
      <c r="F887" s="74">
        <v>0</v>
      </c>
      <c r="G887" s="74">
        <v>0</v>
      </c>
      <c r="H887" s="74">
        <v>0</v>
      </c>
      <c r="I887" s="74">
        <v>0</v>
      </c>
      <c r="J887" s="74">
        <v>0</v>
      </c>
      <c r="K887" s="74">
        <v>0</v>
      </c>
      <c r="L887" s="74">
        <v>0</v>
      </c>
      <c r="M887" s="74">
        <v>0</v>
      </c>
      <c r="N887" s="74">
        <v>0</v>
      </c>
      <c r="O887" s="74">
        <v>0</v>
      </c>
      <c r="P887" s="74">
        <v>0</v>
      </c>
      <c r="Q887" s="74">
        <v>0</v>
      </c>
      <c r="R887" s="74">
        <v>0</v>
      </c>
      <c r="S887" s="74">
        <v>0</v>
      </c>
      <c r="T887" s="74">
        <v>0</v>
      </c>
      <c r="U887" s="74">
        <v>0</v>
      </c>
      <c r="V887" s="74">
        <v>0</v>
      </c>
      <c r="W887" s="74">
        <v>0</v>
      </c>
      <c r="X887" s="74">
        <v>0</v>
      </c>
      <c r="Y887" s="74">
        <v>0</v>
      </c>
      <c r="Z887" s="74">
        <v>0</v>
      </c>
      <c r="AA887" s="74">
        <v>0</v>
      </c>
      <c r="AB887" s="74">
        <v>0</v>
      </c>
      <c r="AC887" s="74">
        <v>0</v>
      </c>
      <c r="AD887" s="74">
        <v>0</v>
      </c>
    </row>
    <row r="888" spans="1:30" x14ac:dyDescent="0.2">
      <c r="A888" s="72" t="s">
        <v>49</v>
      </c>
      <c r="B888" s="74">
        <v>0.06</v>
      </c>
      <c r="C888" s="74">
        <v>0.06</v>
      </c>
      <c r="D888" s="74">
        <v>0.05</v>
      </c>
      <c r="E888" s="74">
        <v>0.06</v>
      </c>
      <c r="F888" s="74">
        <v>0.06</v>
      </c>
      <c r="G888" s="74">
        <v>0.06</v>
      </c>
      <c r="H888" s="74">
        <v>0.06</v>
      </c>
      <c r="I888" s="74">
        <v>0.06</v>
      </c>
      <c r="J888" s="74">
        <v>0.06</v>
      </c>
      <c r="K888" s="74">
        <v>0.03</v>
      </c>
      <c r="L888" s="74">
        <v>0.02</v>
      </c>
      <c r="M888" s="74">
        <v>0.01</v>
      </c>
      <c r="N888" s="74">
        <v>0.02</v>
      </c>
      <c r="O888" s="74">
        <v>0.02</v>
      </c>
      <c r="P888" s="74">
        <v>0.02</v>
      </c>
      <c r="Q888" s="74">
        <v>0.02</v>
      </c>
      <c r="R888" s="74">
        <v>0.02</v>
      </c>
      <c r="S888" s="74">
        <v>0.03</v>
      </c>
      <c r="T888" s="74">
        <v>0.02</v>
      </c>
      <c r="U888" s="74">
        <v>0.02</v>
      </c>
      <c r="V888" s="74">
        <v>0.02</v>
      </c>
      <c r="W888" s="74">
        <v>0.02</v>
      </c>
      <c r="X888" s="74">
        <v>0.01</v>
      </c>
      <c r="Y888" s="74">
        <v>0.01</v>
      </c>
      <c r="Z888" s="74">
        <v>0.01</v>
      </c>
      <c r="AA888" s="74">
        <v>0.01</v>
      </c>
      <c r="AB888" s="74">
        <v>0.01</v>
      </c>
      <c r="AC888" s="74">
        <v>0.02</v>
      </c>
      <c r="AD888" s="74">
        <v>0.01</v>
      </c>
    </row>
    <row r="889" spans="1:30" x14ac:dyDescent="0.2">
      <c r="A889" s="72" t="s">
        <v>50</v>
      </c>
      <c r="B889" s="74">
        <v>4.5</v>
      </c>
      <c r="C889" s="74">
        <v>4.37</v>
      </c>
      <c r="D889" s="74">
        <v>4.21</v>
      </c>
      <c r="E889" s="74">
        <v>4.5</v>
      </c>
      <c r="F889" s="74">
        <v>4.93</v>
      </c>
      <c r="G889" s="74">
        <v>4.66</v>
      </c>
      <c r="H889" s="74">
        <v>4.6900000000000004</v>
      </c>
      <c r="I889" s="74">
        <v>4.34</v>
      </c>
      <c r="J889" s="74">
        <v>4.59</v>
      </c>
      <c r="K889" s="74">
        <v>5.03</v>
      </c>
      <c r="L889" s="74">
        <v>5.0199999999999996</v>
      </c>
      <c r="M889" s="74">
        <v>5.12</v>
      </c>
      <c r="N889" s="74">
        <v>5</v>
      </c>
      <c r="O889" s="74">
        <v>5.25</v>
      </c>
      <c r="P889" s="74">
        <v>5.46</v>
      </c>
      <c r="Q889" s="74">
        <v>5.35</v>
      </c>
      <c r="R889" s="74">
        <v>5.26</v>
      </c>
      <c r="S889" s="74">
        <v>5.65</v>
      </c>
      <c r="T889" s="74">
        <v>4.6500000000000004</v>
      </c>
      <c r="U889" s="74">
        <v>4.5999999999999996</v>
      </c>
      <c r="V889" s="74">
        <v>5.09</v>
      </c>
      <c r="W889" s="74">
        <v>5.03</v>
      </c>
      <c r="X889" s="74">
        <v>4.4000000000000004</v>
      </c>
      <c r="Y889" s="74">
        <v>4.25</v>
      </c>
      <c r="Z889" s="74">
        <v>5.1100000000000003</v>
      </c>
      <c r="AA889" s="74">
        <v>5.35</v>
      </c>
      <c r="AB889" s="74">
        <v>5.4</v>
      </c>
      <c r="AC889" s="74">
        <v>5.44</v>
      </c>
      <c r="AD889" s="74">
        <v>5.38</v>
      </c>
    </row>
    <row r="890" spans="1:30" x14ac:dyDescent="0.2">
      <c r="A890" s="72" t="s">
        <v>51</v>
      </c>
      <c r="B890" s="74">
        <v>3.48</v>
      </c>
      <c r="C890" s="74">
        <v>3.84</v>
      </c>
      <c r="D890" s="74">
        <v>4.09</v>
      </c>
      <c r="E890" s="74">
        <v>3.82</v>
      </c>
      <c r="F890" s="74">
        <v>4</v>
      </c>
      <c r="G890" s="74">
        <v>4.07</v>
      </c>
      <c r="H890" s="74">
        <v>4.24</v>
      </c>
      <c r="I890" s="74">
        <v>4.54</v>
      </c>
      <c r="J890" s="74">
        <v>4.25</v>
      </c>
      <c r="K890" s="74">
        <v>4.34</v>
      </c>
      <c r="L890" s="74">
        <v>4.45</v>
      </c>
      <c r="M890" s="74">
        <v>4.59</v>
      </c>
      <c r="N890" s="74">
        <v>4.43</v>
      </c>
      <c r="O890" s="74">
        <v>4.95</v>
      </c>
      <c r="P890" s="74">
        <v>5.26</v>
      </c>
      <c r="Q890" s="74">
        <v>4.3</v>
      </c>
      <c r="R890" s="74">
        <v>4.09</v>
      </c>
      <c r="S890" s="74">
        <v>3.83</v>
      </c>
      <c r="T890" s="74">
        <v>3.41</v>
      </c>
      <c r="U890" s="74">
        <v>2.97</v>
      </c>
      <c r="V890" s="74">
        <v>3.54</v>
      </c>
      <c r="W890" s="74">
        <v>2.56</v>
      </c>
      <c r="X890" s="74">
        <v>2.1800000000000002</v>
      </c>
      <c r="Y890" s="74">
        <v>2.17</v>
      </c>
      <c r="Z890" s="74">
        <v>2.4900000000000002</v>
      </c>
      <c r="AA890" s="74">
        <v>2.33</v>
      </c>
      <c r="AB890" s="74">
        <v>2.21</v>
      </c>
      <c r="AC890" s="74">
        <v>2.1</v>
      </c>
      <c r="AD890" s="74">
        <v>1.93</v>
      </c>
    </row>
    <row r="891" spans="1:30" x14ac:dyDescent="0.2">
      <c r="A891" s="72" t="s">
        <v>52</v>
      </c>
      <c r="B891" s="74">
        <v>0.37</v>
      </c>
      <c r="C891" s="74">
        <v>0.35</v>
      </c>
      <c r="D891" s="74">
        <v>0.3</v>
      </c>
      <c r="E891" s="74">
        <v>0.25</v>
      </c>
      <c r="F891" s="74">
        <v>0.26</v>
      </c>
      <c r="G891" s="74">
        <v>0.23</v>
      </c>
      <c r="H891" s="74">
        <v>0.21</v>
      </c>
      <c r="I891" s="74">
        <v>0.22</v>
      </c>
      <c r="J891" s="74">
        <v>0.2</v>
      </c>
      <c r="K891" s="74">
        <v>0.2</v>
      </c>
      <c r="L891" s="74">
        <v>0.14000000000000001</v>
      </c>
      <c r="M891" s="74">
        <v>0.14000000000000001</v>
      </c>
      <c r="N891" s="74">
        <v>0.13</v>
      </c>
      <c r="O891" s="74">
        <v>0.12</v>
      </c>
      <c r="P891" s="74">
        <v>0.15</v>
      </c>
      <c r="Q891" s="74">
        <v>0.15</v>
      </c>
      <c r="R891" s="74">
        <v>0.15</v>
      </c>
      <c r="S891" s="74">
        <v>0.14000000000000001</v>
      </c>
      <c r="T891" s="74">
        <v>0.13</v>
      </c>
      <c r="U891" s="74">
        <v>0.12</v>
      </c>
      <c r="V891" s="74">
        <v>0.11</v>
      </c>
      <c r="W891" s="74">
        <v>7.0000000000000007E-2</v>
      </c>
      <c r="X891" s="74" t="s">
        <v>71</v>
      </c>
      <c r="Y891" s="74" t="s">
        <v>71</v>
      </c>
      <c r="Z891" s="74" t="s">
        <v>71</v>
      </c>
      <c r="AA891" s="74" t="s">
        <v>71</v>
      </c>
      <c r="AB891" s="74" t="s">
        <v>71</v>
      </c>
      <c r="AC891" s="74" t="s">
        <v>71</v>
      </c>
      <c r="AD891" s="74" t="s">
        <v>71</v>
      </c>
    </row>
    <row r="892" spans="1:30" x14ac:dyDescent="0.2">
      <c r="A892" s="72" t="s">
        <v>53</v>
      </c>
      <c r="B892" s="74">
        <v>5.16</v>
      </c>
      <c r="C892" s="74">
        <v>4.95</v>
      </c>
      <c r="D892" s="74">
        <v>4.83</v>
      </c>
      <c r="E892" s="74">
        <v>4.87</v>
      </c>
      <c r="F892" s="74">
        <v>5.07</v>
      </c>
      <c r="G892" s="74">
        <v>5.36</v>
      </c>
      <c r="H892" s="74">
        <v>2.91</v>
      </c>
      <c r="I892" s="74">
        <v>3.15</v>
      </c>
      <c r="J892" s="74">
        <v>3.01</v>
      </c>
      <c r="K892" s="74">
        <v>2.96</v>
      </c>
      <c r="L892" s="74">
        <v>2.92</v>
      </c>
      <c r="M892" s="74">
        <v>2.74</v>
      </c>
      <c r="N892" s="74">
        <v>2.62</v>
      </c>
      <c r="O892" s="74">
        <v>2.68</v>
      </c>
      <c r="P892" s="74">
        <v>2.82</v>
      </c>
      <c r="Q892" s="74">
        <v>2.97</v>
      </c>
      <c r="R892" s="74">
        <v>3.05</v>
      </c>
      <c r="S892" s="74">
        <v>3</v>
      </c>
      <c r="T892" s="74">
        <v>2.82</v>
      </c>
      <c r="U892" s="74">
        <v>1.73</v>
      </c>
      <c r="V892" s="74">
        <v>2.39</v>
      </c>
      <c r="W892" s="74">
        <v>2.65</v>
      </c>
      <c r="X892" s="74">
        <v>2.5299999999999998</v>
      </c>
      <c r="Y892" s="74">
        <v>2.0299999999999998</v>
      </c>
      <c r="Z892" s="74">
        <v>1.92</v>
      </c>
      <c r="AA892" s="74">
        <v>1.7</v>
      </c>
      <c r="AB892" s="74">
        <v>1.91</v>
      </c>
      <c r="AC892" s="74">
        <v>1.77</v>
      </c>
      <c r="AD892" s="74">
        <v>1.76</v>
      </c>
    </row>
    <row r="893" spans="1:30" x14ac:dyDescent="0.2">
      <c r="A893" s="72" t="s">
        <v>54</v>
      </c>
      <c r="B893" s="74" t="s">
        <v>71</v>
      </c>
      <c r="C893" s="74" t="s">
        <v>71</v>
      </c>
      <c r="D893" s="74" t="s">
        <v>71</v>
      </c>
      <c r="E893" s="74" t="s">
        <v>71</v>
      </c>
      <c r="F893" s="74" t="s">
        <v>71</v>
      </c>
      <c r="G893" s="74" t="s">
        <v>71</v>
      </c>
      <c r="H893" s="74" t="s">
        <v>71</v>
      </c>
      <c r="I893" s="74" t="s">
        <v>71</v>
      </c>
      <c r="J893" s="74" t="s">
        <v>71</v>
      </c>
      <c r="K893" s="74" t="s">
        <v>71</v>
      </c>
      <c r="L893" s="74" t="s">
        <v>71</v>
      </c>
      <c r="M893" s="74" t="s">
        <v>71</v>
      </c>
      <c r="N893" s="74" t="s">
        <v>71</v>
      </c>
      <c r="O893" s="74" t="s">
        <v>71</v>
      </c>
      <c r="P893" s="74" t="s">
        <v>71</v>
      </c>
      <c r="Q893" s="74" t="s">
        <v>71</v>
      </c>
      <c r="R893" s="74" t="s">
        <v>71</v>
      </c>
      <c r="S893" s="74" t="s">
        <v>71</v>
      </c>
      <c r="T893" s="74" t="s">
        <v>71</v>
      </c>
      <c r="U893" s="74" t="s">
        <v>71</v>
      </c>
      <c r="V893" s="74" t="s">
        <v>71</v>
      </c>
      <c r="W893" s="74" t="s">
        <v>71</v>
      </c>
      <c r="X893" s="74" t="s">
        <v>71</v>
      </c>
      <c r="Y893" s="74" t="s">
        <v>71</v>
      </c>
      <c r="Z893" s="74" t="s">
        <v>71</v>
      </c>
      <c r="AA893" s="74" t="s">
        <v>71</v>
      </c>
      <c r="AB893" s="74" t="s">
        <v>71</v>
      </c>
      <c r="AC893" s="74" t="s">
        <v>71</v>
      </c>
      <c r="AD893" s="74" t="s">
        <v>71</v>
      </c>
    </row>
    <row r="894" spans="1:30" x14ac:dyDescent="0.2">
      <c r="A894" s="72" t="s">
        <v>55</v>
      </c>
      <c r="B894" s="74">
        <v>0</v>
      </c>
      <c r="C894" s="74">
        <v>0</v>
      </c>
      <c r="D894" s="74">
        <v>0</v>
      </c>
      <c r="E894" s="74">
        <v>0</v>
      </c>
      <c r="F894" s="74">
        <v>0</v>
      </c>
      <c r="G894" s="74">
        <v>0</v>
      </c>
      <c r="H894" s="74">
        <v>0</v>
      </c>
      <c r="I894" s="74">
        <v>0</v>
      </c>
      <c r="J894" s="74">
        <v>0</v>
      </c>
      <c r="K894" s="74">
        <v>0</v>
      </c>
      <c r="L894" s="74">
        <v>0</v>
      </c>
      <c r="M894" s="74">
        <v>0</v>
      </c>
      <c r="N894" s="74">
        <v>0</v>
      </c>
      <c r="O894" s="74">
        <v>0</v>
      </c>
      <c r="P894" s="74">
        <v>0</v>
      </c>
      <c r="Q894" s="74">
        <v>0</v>
      </c>
      <c r="R894" s="74">
        <v>0</v>
      </c>
      <c r="S894" s="74">
        <v>0</v>
      </c>
      <c r="T894" s="74">
        <v>0</v>
      </c>
      <c r="U894" s="74">
        <v>0</v>
      </c>
      <c r="V894" s="74">
        <v>0</v>
      </c>
      <c r="W894" s="74">
        <v>0</v>
      </c>
      <c r="X894" s="74">
        <v>0</v>
      </c>
      <c r="Y894" s="74">
        <v>0</v>
      </c>
      <c r="Z894" s="74">
        <v>0</v>
      </c>
      <c r="AA894" s="74">
        <v>0</v>
      </c>
      <c r="AB894" s="74" t="s">
        <v>71</v>
      </c>
      <c r="AC894" s="74" t="s">
        <v>71</v>
      </c>
      <c r="AD894" s="74" t="s">
        <v>71</v>
      </c>
    </row>
    <row r="895" spans="1:30" x14ac:dyDescent="0.2">
      <c r="A895" s="72" t="s">
        <v>56</v>
      </c>
      <c r="B895" s="74">
        <v>0.21</v>
      </c>
      <c r="C895" s="74">
        <v>0.23</v>
      </c>
      <c r="D895" s="74">
        <v>0.13</v>
      </c>
      <c r="E895" s="74">
        <v>0.01</v>
      </c>
      <c r="F895" s="74">
        <v>7.0000000000000007E-2</v>
      </c>
      <c r="G895" s="74">
        <v>0.09</v>
      </c>
      <c r="H895" s="74">
        <v>0.04</v>
      </c>
      <c r="I895" s="74">
        <v>0.05</v>
      </c>
      <c r="J895" s="74">
        <v>0.02</v>
      </c>
      <c r="K895" s="74">
        <v>0</v>
      </c>
      <c r="L895" s="74">
        <v>0.02</v>
      </c>
      <c r="M895" s="74">
        <v>7.0000000000000007E-2</v>
      </c>
      <c r="N895" s="74">
        <v>7.0000000000000007E-2</v>
      </c>
      <c r="O895" s="74">
        <v>0.09</v>
      </c>
      <c r="P895" s="74">
        <v>0.1</v>
      </c>
      <c r="Q895" s="74">
        <v>0.09</v>
      </c>
      <c r="R895" s="74">
        <v>0.11</v>
      </c>
      <c r="S895" s="74">
        <v>0.11</v>
      </c>
      <c r="T895" s="74">
        <v>0.13</v>
      </c>
      <c r="U895" s="74">
        <v>0</v>
      </c>
      <c r="V895" s="74">
        <v>0</v>
      </c>
      <c r="W895" s="74">
        <v>0</v>
      </c>
      <c r="X895" s="74">
        <v>0</v>
      </c>
      <c r="Y895" s="74">
        <v>0</v>
      </c>
      <c r="Z895" s="74">
        <v>0</v>
      </c>
      <c r="AA895" s="74">
        <v>0</v>
      </c>
      <c r="AB895" s="74">
        <v>0</v>
      </c>
      <c r="AC895" s="74">
        <v>0</v>
      </c>
      <c r="AD895" s="74">
        <v>0</v>
      </c>
    </row>
    <row r="896" spans="1:30" x14ac:dyDescent="0.2">
      <c r="A896" s="72" t="s">
        <v>57</v>
      </c>
      <c r="B896" s="74">
        <v>0</v>
      </c>
      <c r="C896" s="74">
        <v>0</v>
      </c>
      <c r="D896" s="74">
        <v>0</v>
      </c>
      <c r="E896" s="74">
        <v>0</v>
      </c>
      <c r="F896" s="74">
        <v>0</v>
      </c>
      <c r="G896" s="74">
        <v>0</v>
      </c>
      <c r="H896" s="74">
        <v>0</v>
      </c>
      <c r="I896" s="74">
        <v>0</v>
      </c>
      <c r="J896" s="74">
        <v>0</v>
      </c>
      <c r="K896" s="74">
        <v>0</v>
      </c>
      <c r="L896" s="74">
        <v>0</v>
      </c>
      <c r="M896" s="74">
        <v>0</v>
      </c>
      <c r="N896" s="74">
        <v>0</v>
      </c>
      <c r="O896" s="74">
        <v>0</v>
      </c>
      <c r="P896" s="74">
        <v>0</v>
      </c>
      <c r="Q896" s="74">
        <v>0</v>
      </c>
      <c r="R896" s="74">
        <v>0</v>
      </c>
      <c r="S896" s="74">
        <v>0</v>
      </c>
      <c r="T896" s="74">
        <v>0</v>
      </c>
      <c r="U896" s="74">
        <v>0</v>
      </c>
      <c r="V896" s="74">
        <v>0</v>
      </c>
      <c r="W896" s="74">
        <v>0</v>
      </c>
      <c r="X896" s="74">
        <v>0</v>
      </c>
      <c r="Y896" s="74">
        <v>0</v>
      </c>
      <c r="Z896" s="74">
        <v>0</v>
      </c>
      <c r="AA896" s="74">
        <v>0</v>
      </c>
      <c r="AB896" s="74">
        <v>0</v>
      </c>
      <c r="AC896" s="74">
        <v>0</v>
      </c>
      <c r="AD896" s="74">
        <v>0</v>
      </c>
    </row>
    <row r="897" spans="1:30" x14ac:dyDescent="0.2">
      <c r="A897" s="72" t="s">
        <v>58</v>
      </c>
      <c r="B897" s="74">
        <v>1.01</v>
      </c>
      <c r="C897" s="74">
        <v>1</v>
      </c>
      <c r="D897" s="74">
        <v>1.07</v>
      </c>
      <c r="E897" s="74">
        <v>1.06</v>
      </c>
      <c r="F897" s="74">
        <v>1.0900000000000001</v>
      </c>
      <c r="G897" s="74">
        <v>1.07</v>
      </c>
      <c r="H897" s="74">
        <v>1.08</v>
      </c>
      <c r="I897" s="74">
        <v>1.1000000000000001</v>
      </c>
      <c r="J897" s="74">
        <v>1.1599999999999999</v>
      </c>
      <c r="K897" s="74">
        <v>1.1299999999999999</v>
      </c>
      <c r="L897" s="74">
        <v>1.33</v>
      </c>
      <c r="M897" s="74">
        <v>1.3</v>
      </c>
      <c r="N897" s="74">
        <v>1.32</v>
      </c>
      <c r="O897" s="74">
        <v>1.28</v>
      </c>
      <c r="P897" s="74">
        <v>1.35</v>
      </c>
      <c r="Q897" s="74">
        <v>2</v>
      </c>
      <c r="R897" s="74">
        <v>1.96</v>
      </c>
      <c r="S897" s="74">
        <v>2.1800000000000002</v>
      </c>
      <c r="T897" s="74">
        <v>2.04</v>
      </c>
      <c r="U897" s="74">
        <v>1.9</v>
      </c>
      <c r="V897" s="74">
        <v>2.02</v>
      </c>
      <c r="W897" s="74">
        <v>2</v>
      </c>
      <c r="X897" s="74">
        <v>1.69</v>
      </c>
      <c r="Y897" s="74">
        <v>1.74</v>
      </c>
      <c r="Z897" s="74">
        <v>1.81</v>
      </c>
      <c r="AA897" s="74">
        <v>2.02</v>
      </c>
      <c r="AB897" s="74">
        <v>1.76</v>
      </c>
      <c r="AC897" s="74">
        <v>2</v>
      </c>
      <c r="AD897" s="74">
        <v>2.06</v>
      </c>
    </row>
    <row r="898" spans="1:30" x14ac:dyDescent="0.2">
      <c r="A898" s="72" t="s">
        <v>59</v>
      </c>
      <c r="B898" s="74" t="s">
        <v>71</v>
      </c>
      <c r="C898" s="74" t="s">
        <v>71</v>
      </c>
      <c r="D898" s="74" t="s">
        <v>71</v>
      </c>
      <c r="E898" s="74" t="s">
        <v>71</v>
      </c>
      <c r="F898" s="74" t="s">
        <v>71</v>
      </c>
      <c r="G898" s="74" t="s">
        <v>71</v>
      </c>
      <c r="H898" s="74" t="s">
        <v>71</v>
      </c>
      <c r="I898" s="74" t="s">
        <v>71</v>
      </c>
      <c r="J898" s="74" t="s">
        <v>71</v>
      </c>
      <c r="K898" s="74" t="s">
        <v>71</v>
      </c>
      <c r="L898" s="74" t="s">
        <v>71</v>
      </c>
      <c r="M898" s="74" t="s">
        <v>71</v>
      </c>
      <c r="N898" s="74" t="s">
        <v>71</v>
      </c>
      <c r="O898" s="74" t="s">
        <v>71</v>
      </c>
      <c r="P898" s="74" t="s">
        <v>71</v>
      </c>
      <c r="Q898" s="74" t="s">
        <v>71</v>
      </c>
      <c r="R898" s="74" t="s">
        <v>71</v>
      </c>
      <c r="S898" s="74" t="s">
        <v>71</v>
      </c>
      <c r="T898" s="74" t="s">
        <v>71</v>
      </c>
      <c r="U898" s="74" t="s">
        <v>71</v>
      </c>
      <c r="V898" s="74" t="s">
        <v>71</v>
      </c>
      <c r="W898" s="74" t="s">
        <v>71</v>
      </c>
      <c r="X898" s="74" t="s">
        <v>71</v>
      </c>
      <c r="Y898" s="74" t="s">
        <v>71</v>
      </c>
      <c r="Z898" s="74" t="s">
        <v>71</v>
      </c>
      <c r="AA898" s="74" t="s">
        <v>71</v>
      </c>
      <c r="AB898" s="74" t="s">
        <v>71</v>
      </c>
      <c r="AC898" s="74" t="s">
        <v>71</v>
      </c>
      <c r="AD898" s="74" t="s">
        <v>71</v>
      </c>
    </row>
    <row r="899" spans="1:30" x14ac:dyDescent="0.2">
      <c r="A899" s="72" t="s">
        <v>60</v>
      </c>
      <c r="B899" s="74">
        <v>12.79</v>
      </c>
      <c r="C899" s="74">
        <v>12.79</v>
      </c>
      <c r="D899" s="74">
        <v>12.77</v>
      </c>
      <c r="E899" s="74">
        <v>12.64</v>
      </c>
      <c r="F899" s="74">
        <v>12.68</v>
      </c>
      <c r="G899" s="74">
        <v>12.71</v>
      </c>
      <c r="H899" s="74">
        <v>12.66</v>
      </c>
      <c r="I899" s="74">
        <v>12.66</v>
      </c>
      <c r="J899" s="74">
        <v>12.65</v>
      </c>
      <c r="K899" s="74">
        <v>13.25</v>
      </c>
      <c r="L899" s="74">
        <v>13.25</v>
      </c>
      <c r="M899" s="74">
        <v>13.2</v>
      </c>
      <c r="N899" s="74">
        <v>14.6</v>
      </c>
      <c r="O899" s="74">
        <v>14.67</v>
      </c>
      <c r="P899" s="74">
        <v>14.68</v>
      </c>
      <c r="Q899" s="74">
        <v>14.56</v>
      </c>
      <c r="R899" s="74">
        <v>13.44</v>
      </c>
      <c r="S899" s="74">
        <v>13.47</v>
      </c>
      <c r="T899" s="74">
        <v>13.09</v>
      </c>
      <c r="U899" s="74">
        <v>12.76</v>
      </c>
      <c r="V899" s="74">
        <v>13.53</v>
      </c>
      <c r="W899" s="74">
        <v>13.32</v>
      </c>
      <c r="X899" s="74">
        <v>13.41</v>
      </c>
      <c r="Y899" s="74">
        <v>13.34</v>
      </c>
      <c r="Z899" s="74">
        <v>13.58</v>
      </c>
      <c r="AA899" s="74">
        <v>13.43</v>
      </c>
      <c r="AB899" s="74">
        <v>13.43</v>
      </c>
      <c r="AC899" s="74">
        <v>13.73</v>
      </c>
      <c r="AD899" s="74">
        <v>13.38</v>
      </c>
    </row>
    <row r="900" spans="1:30" x14ac:dyDescent="0.2">
      <c r="A900" s="72" t="s">
        <v>61</v>
      </c>
      <c r="B900" s="74">
        <v>1.4</v>
      </c>
      <c r="C900" s="74">
        <v>1.4</v>
      </c>
      <c r="D900" s="74">
        <v>1.36</v>
      </c>
      <c r="E900" s="74">
        <v>1.4</v>
      </c>
      <c r="F900" s="74">
        <v>1.41</v>
      </c>
      <c r="G900" s="74">
        <v>1.38</v>
      </c>
      <c r="H900" s="74">
        <v>1.39</v>
      </c>
      <c r="I900" s="74">
        <v>1.4</v>
      </c>
      <c r="J900" s="74">
        <v>1.43</v>
      </c>
      <c r="K900" s="74">
        <v>1.39</v>
      </c>
      <c r="L900" s="74">
        <v>1.4</v>
      </c>
      <c r="M900" s="74">
        <v>1.37</v>
      </c>
      <c r="N900" s="74">
        <v>1.4</v>
      </c>
      <c r="O900" s="74">
        <v>1.39</v>
      </c>
      <c r="P900" s="74">
        <v>1.4</v>
      </c>
      <c r="Q900" s="74">
        <v>1.45</v>
      </c>
      <c r="R900" s="74">
        <v>1.92</v>
      </c>
      <c r="S900" s="74">
        <v>1.9</v>
      </c>
      <c r="T900" s="74">
        <v>1.88</v>
      </c>
      <c r="U900" s="74">
        <v>1.84</v>
      </c>
      <c r="V900" s="74">
        <v>1.87</v>
      </c>
      <c r="W900" s="74">
        <v>1.87</v>
      </c>
      <c r="X900" s="74">
        <v>1.87</v>
      </c>
      <c r="Y900" s="74">
        <v>1.96</v>
      </c>
      <c r="Z900" s="74">
        <v>1.87</v>
      </c>
      <c r="AA900" s="74">
        <v>1.88</v>
      </c>
      <c r="AB900" s="74">
        <v>1.86</v>
      </c>
      <c r="AC900" s="74">
        <v>1.86</v>
      </c>
      <c r="AD900" s="74">
        <v>1.83</v>
      </c>
    </row>
    <row r="901" spans="1:30" x14ac:dyDescent="0.2">
      <c r="A901" s="72" t="s">
        <v>62</v>
      </c>
      <c r="B901" s="74">
        <v>2.5099999999999998</v>
      </c>
      <c r="C901" s="74">
        <v>1.93</v>
      </c>
      <c r="D901" s="74">
        <v>1.86</v>
      </c>
      <c r="E901" s="74">
        <v>1.78</v>
      </c>
      <c r="F901" s="74">
        <v>1.73</v>
      </c>
      <c r="G901" s="74">
        <v>1.99</v>
      </c>
      <c r="H901" s="74">
        <v>2.0499999999999998</v>
      </c>
      <c r="I901" s="74">
        <v>2.16</v>
      </c>
      <c r="J901" s="74">
        <v>2.0099999999999998</v>
      </c>
      <c r="K901" s="74">
        <v>1.81</v>
      </c>
      <c r="L901" s="74">
        <v>2.09</v>
      </c>
      <c r="M901" s="74">
        <v>1.91</v>
      </c>
      <c r="N901" s="74">
        <v>2.14</v>
      </c>
      <c r="O901" s="74">
        <v>2.09</v>
      </c>
      <c r="P901" s="74">
        <v>2.23</v>
      </c>
      <c r="Q901" s="74">
        <v>1.89</v>
      </c>
      <c r="R901" s="74">
        <v>2.8</v>
      </c>
      <c r="S901" s="74">
        <v>2.92</v>
      </c>
      <c r="T901" s="74">
        <v>2.58</v>
      </c>
      <c r="U901" s="74">
        <v>2.41</v>
      </c>
      <c r="V901" s="74">
        <v>2.5</v>
      </c>
      <c r="W901" s="74">
        <v>2.75</v>
      </c>
      <c r="X901" s="74">
        <v>2.41</v>
      </c>
      <c r="Y901" s="74">
        <v>2.5499999999999998</v>
      </c>
      <c r="Z901" s="74">
        <v>2.52</v>
      </c>
      <c r="AA901" s="74">
        <v>2.62</v>
      </c>
      <c r="AB901" s="74">
        <v>2.04</v>
      </c>
      <c r="AC901" s="74">
        <v>2.58</v>
      </c>
      <c r="AD901" s="74">
        <v>2.4700000000000002</v>
      </c>
    </row>
    <row r="902" spans="1:30" x14ac:dyDescent="0.2">
      <c r="A902" s="72" t="s">
        <v>63</v>
      </c>
      <c r="B902" s="74">
        <v>1.08</v>
      </c>
      <c r="C902" s="74">
        <v>0.82</v>
      </c>
      <c r="D902" s="74">
        <v>0.94</v>
      </c>
      <c r="E902" s="74">
        <v>0.91</v>
      </c>
      <c r="F902" s="74">
        <v>0.97</v>
      </c>
      <c r="G902" s="74">
        <v>0.95</v>
      </c>
      <c r="H902" s="74">
        <v>0.81</v>
      </c>
      <c r="I902" s="74">
        <v>1.1200000000000001</v>
      </c>
      <c r="J902" s="74">
        <v>1.0900000000000001</v>
      </c>
      <c r="K902" s="74">
        <v>1.06</v>
      </c>
      <c r="L902" s="74">
        <v>1.1000000000000001</v>
      </c>
      <c r="M902" s="74">
        <v>0.84</v>
      </c>
      <c r="N902" s="74">
        <v>0.9</v>
      </c>
      <c r="O902" s="74">
        <v>1.01</v>
      </c>
      <c r="P902" s="74">
        <v>1.21</v>
      </c>
      <c r="Q902" s="74">
        <v>1.18</v>
      </c>
      <c r="R902" s="74">
        <v>1</v>
      </c>
      <c r="S902" s="74">
        <v>1.23</v>
      </c>
      <c r="T902" s="74">
        <v>0.91</v>
      </c>
      <c r="U902" s="74">
        <v>0.73</v>
      </c>
      <c r="V902" s="74">
        <v>1.04</v>
      </c>
      <c r="W902" s="74">
        <v>0.98</v>
      </c>
      <c r="X902" s="74">
        <v>0.61</v>
      </c>
      <c r="Y902" s="74">
        <v>0.85</v>
      </c>
      <c r="Z902" s="74">
        <v>1.03</v>
      </c>
      <c r="AA902" s="74">
        <v>1.1000000000000001</v>
      </c>
      <c r="AB902" s="74">
        <v>1.1200000000000001</v>
      </c>
      <c r="AC902" s="74">
        <v>1.1399999999999999</v>
      </c>
      <c r="AD902" s="74">
        <v>0.69</v>
      </c>
    </row>
    <row r="903" spans="1:30" x14ac:dyDescent="0.2">
      <c r="A903" s="72" t="s">
        <v>64</v>
      </c>
      <c r="B903" s="74">
        <v>2.85</v>
      </c>
      <c r="C903" s="74">
        <v>1.85</v>
      </c>
      <c r="D903" s="74">
        <v>1.37</v>
      </c>
      <c r="E903" s="74">
        <v>1.32</v>
      </c>
      <c r="F903" s="74">
        <v>1.94</v>
      </c>
      <c r="G903" s="74">
        <v>1.98</v>
      </c>
      <c r="H903" s="74">
        <v>1.81</v>
      </c>
      <c r="I903" s="74">
        <v>2.1</v>
      </c>
      <c r="J903" s="74">
        <v>1.71</v>
      </c>
      <c r="K903" s="74">
        <v>1.55</v>
      </c>
      <c r="L903" s="74">
        <v>2.09</v>
      </c>
      <c r="M903" s="74">
        <v>1.95</v>
      </c>
      <c r="N903" s="74">
        <v>2.3199999999999998</v>
      </c>
      <c r="O903" s="74">
        <v>2.78</v>
      </c>
      <c r="P903" s="74">
        <v>3.51</v>
      </c>
      <c r="Q903" s="74">
        <v>3.38</v>
      </c>
      <c r="R903" s="74">
        <v>3.54</v>
      </c>
      <c r="S903" s="74">
        <v>2.02</v>
      </c>
      <c r="T903" s="74">
        <v>2</v>
      </c>
      <c r="U903" s="74">
        <v>0.72</v>
      </c>
      <c r="V903" s="74">
        <v>1.05</v>
      </c>
      <c r="W903" s="74">
        <v>0.79</v>
      </c>
      <c r="X903" s="74">
        <v>0.81</v>
      </c>
      <c r="Y903" s="74">
        <v>0.61</v>
      </c>
      <c r="Z903" s="74">
        <v>0.54</v>
      </c>
      <c r="AA903" s="74">
        <v>0.63</v>
      </c>
      <c r="AB903" s="74">
        <v>0.49</v>
      </c>
      <c r="AC903" s="74">
        <v>0.37</v>
      </c>
      <c r="AD903" s="74">
        <v>0.41</v>
      </c>
    </row>
    <row r="904" spans="1:30" x14ac:dyDescent="0.2">
      <c r="A904" s="72" t="s">
        <v>65</v>
      </c>
      <c r="B904" s="74">
        <v>0.2</v>
      </c>
      <c r="C904" s="74">
        <v>0.21</v>
      </c>
      <c r="D904" s="74">
        <v>0.02</v>
      </c>
      <c r="E904" s="74">
        <v>0.04</v>
      </c>
      <c r="F904" s="74">
        <v>0.15</v>
      </c>
      <c r="G904" s="74">
        <v>0.22</v>
      </c>
      <c r="H904" s="74">
        <v>0.2</v>
      </c>
      <c r="I904" s="74">
        <v>0.3</v>
      </c>
      <c r="J904" s="74">
        <v>0.3</v>
      </c>
      <c r="K904" s="74">
        <v>0.33</v>
      </c>
      <c r="L904" s="74">
        <v>0.31</v>
      </c>
      <c r="M904" s="74">
        <v>0.34</v>
      </c>
      <c r="N904" s="74">
        <v>0.3</v>
      </c>
      <c r="O904" s="74">
        <v>0.37</v>
      </c>
      <c r="P904" s="74">
        <v>0.31</v>
      </c>
      <c r="Q904" s="74">
        <v>0.35</v>
      </c>
      <c r="R904" s="74">
        <v>0.31</v>
      </c>
      <c r="S904" s="74">
        <v>0.34</v>
      </c>
      <c r="T904" s="74">
        <v>0.21</v>
      </c>
      <c r="U904" s="74">
        <v>0.24</v>
      </c>
      <c r="V904" s="74">
        <v>0.19</v>
      </c>
      <c r="W904" s="74" t="s">
        <v>71</v>
      </c>
      <c r="X904" s="74" t="s">
        <v>71</v>
      </c>
      <c r="Y904" s="74" t="s">
        <v>71</v>
      </c>
      <c r="Z904" s="74" t="s">
        <v>71</v>
      </c>
      <c r="AA904" s="74" t="s">
        <v>71</v>
      </c>
      <c r="AB904" s="74" t="s">
        <v>71</v>
      </c>
      <c r="AC904" s="74" t="s">
        <v>71</v>
      </c>
      <c r="AD904" s="74" t="s">
        <v>71</v>
      </c>
    </row>
    <row r="905" spans="1:30" x14ac:dyDescent="0.2">
      <c r="A905" s="72" t="s">
        <v>66</v>
      </c>
      <c r="B905" s="74">
        <v>0.01</v>
      </c>
      <c r="C905" s="74">
        <v>0.01</v>
      </c>
      <c r="D905" s="74">
        <v>0.01</v>
      </c>
      <c r="E905" s="74">
        <v>0.01</v>
      </c>
      <c r="F905" s="74">
        <v>0.01</v>
      </c>
      <c r="G905" s="74">
        <v>0.01</v>
      </c>
      <c r="H905" s="74">
        <v>0.02</v>
      </c>
      <c r="I905" s="74">
        <v>0.02</v>
      </c>
      <c r="J905" s="74">
        <v>0.03</v>
      </c>
      <c r="K905" s="74">
        <v>0.03</v>
      </c>
      <c r="L905" s="74">
        <v>0.03</v>
      </c>
      <c r="M905" s="74">
        <v>0.02</v>
      </c>
      <c r="N905" s="74">
        <v>0.06</v>
      </c>
      <c r="O905" s="74">
        <v>7.0000000000000007E-2</v>
      </c>
      <c r="P905" s="74">
        <v>0.06</v>
      </c>
      <c r="Q905" s="74">
        <v>0.04</v>
      </c>
      <c r="R905" s="74">
        <v>0.04</v>
      </c>
      <c r="S905" s="74">
        <v>0.03</v>
      </c>
      <c r="T905" s="74">
        <v>0.03</v>
      </c>
      <c r="U905" s="74">
        <v>0.02</v>
      </c>
      <c r="V905" s="74">
        <v>0.05</v>
      </c>
      <c r="W905" s="74">
        <v>0.06</v>
      </c>
      <c r="X905" s="74">
        <v>0.06</v>
      </c>
      <c r="Y905" s="74">
        <v>7.0000000000000007E-2</v>
      </c>
      <c r="Z905" s="74">
        <v>7.0000000000000007E-2</v>
      </c>
      <c r="AA905" s="74">
        <v>7.0000000000000007E-2</v>
      </c>
      <c r="AB905" s="74">
        <v>0.06</v>
      </c>
      <c r="AC905" s="74">
        <v>0.08</v>
      </c>
      <c r="AD905" s="74">
        <v>0.08</v>
      </c>
    </row>
    <row r="906" spans="1:30" x14ac:dyDescent="0.2">
      <c r="A906" s="72" t="s">
        <v>67</v>
      </c>
      <c r="B906" s="74">
        <v>0.01</v>
      </c>
      <c r="C906" s="74">
        <v>0.01</v>
      </c>
      <c r="D906" s="74">
        <v>0.01</v>
      </c>
      <c r="E906" s="74">
        <v>0.01</v>
      </c>
      <c r="F906" s="74">
        <v>0.01</v>
      </c>
      <c r="G906" s="74">
        <v>0.01</v>
      </c>
      <c r="H906" s="74">
        <v>0.01</v>
      </c>
      <c r="I906" s="74">
        <v>0.01</v>
      </c>
      <c r="J906" s="74">
        <v>0.01</v>
      </c>
      <c r="K906" s="74">
        <v>0.01</v>
      </c>
      <c r="L906" s="74">
        <v>0.01</v>
      </c>
      <c r="M906" s="74">
        <v>0.01</v>
      </c>
      <c r="N906" s="74">
        <v>0.01</v>
      </c>
      <c r="O906" s="74">
        <v>0.01</v>
      </c>
      <c r="P906" s="74">
        <v>0.01</v>
      </c>
      <c r="Q906" s="74">
        <v>0</v>
      </c>
      <c r="R906" s="74">
        <v>0.01</v>
      </c>
      <c r="S906" s="74">
        <v>0.01</v>
      </c>
      <c r="T906" s="74">
        <v>0.01</v>
      </c>
      <c r="U906" s="74">
        <v>0.01</v>
      </c>
      <c r="V906" s="74">
        <v>0</v>
      </c>
      <c r="W906" s="74">
        <v>0</v>
      </c>
      <c r="X906" s="74">
        <v>0.01</v>
      </c>
      <c r="Y906" s="74">
        <v>0.01</v>
      </c>
      <c r="Z906" s="74">
        <v>0</v>
      </c>
      <c r="AA906" s="74">
        <v>0.01</v>
      </c>
      <c r="AB906" s="74">
        <v>0.01</v>
      </c>
      <c r="AC906" s="74">
        <v>0.01</v>
      </c>
      <c r="AD906" s="74">
        <v>0.01</v>
      </c>
    </row>
    <row r="907" spans="1:30" x14ac:dyDescent="0.2">
      <c r="A907" s="72" t="s">
        <v>68</v>
      </c>
      <c r="B907" s="74">
        <v>1.05</v>
      </c>
      <c r="C907" s="74">
        <v>1.1299999999999999</v>
      </c>
      <c r="D907" s="74">
        <v>1.0900000000000001</v>
      </c>
      <c r="E907" s="74">
        <v>1.1000000000000001</v>
      </c>
      <c r="F907" s="74">
        <v>1.1100000000000001</v>
      </c>
      <c r="G907" s="74">
        <v>0.73</v>
      </c>
      <c r="H907" s="74">
        <v>0.34</v>
      </c>
      <c r="I907" s="74">
        <v>0.35</v>
      </c>
      <c r="J907" s="74">
        <v>0.35</v>
      </c>
      <c r="K907" s="74">
        <v>0.34</v>
      </c>
      <c r="L907" s="74">
        <v>0.38</v>
      </c>
      <c r="M907" s="74">
        <v>0.39</v>
      </c>
      <c r="N907" s="74">
        <v>0.38</v>
      </c>
      <c r="O907" s="74">
        <v>0.4</v>
      </c>
      <c r="P907" s="74">
        <v>0.39</v>
      </c>
      <c r="Q907" s="74">
        <v>0.37</v>
      </c>
      <c r="R907" s="74">
        <v>0.38</v>
      </c>
      <c r="S907" s="74">
        <v>0.37</v>
      </c>
      <c r="T907" s="74">
        <v>0.35</v>
      </c>
      <c r="U907" s="74">
        <v>0.34</v>
      </c>
      <c r="V907" s="74">
        <v>0.35</v>
      </c>
      <c r="W907" s="74">
        <v>0.34</v>
      </c>
      <c r="X907" s="74">
        <v>0.36</v>
      </c>
      <c r="Y907" s="74">
        <v>0.35</v>
      </c>
      <c r="Z907" s="74">
        <v>0.36</v>
      </c>
      <c r="AA907" s="74">
        <v>0.36</v>
      </c>
      <c r="AB907" s="74">
        <v>0.36</v>
      </c>
      <c r="AC907" s="74">
        <v>0.36</v>
      </c>
      <c r="AD907" s="74">
        <v>0.37</v>
      </c>
    </row>
    <row r="908" spans="1:30" x14ac:dyDescent="0.2">
      <c r="A908" s="72" t="s">
        <v>69</v>
      </c>
      <c r="B908" s="74">
        <v>11.59</v>
      </c>
      <c r="C908" s="74">
        <v>11.27</v>
      </c>
      <c r="D908" s="74">
        <v>11.8</v>
      </c>
      <c r="E908" s="74">
        <v>11.23</v>
      </c>
      <c r="F908" s="74">
        <v>11.58</v>
      </c>
      <c r="G908" s="74">
        <v>9.6</v>
      </c>
      <c r="H908" s="74">
        <v>10.68</v>
      </c>
      <c r="I908" s="74">
        <v>9.36</v>
      </c>
      <c r="J908" s="74">
        <v>7.37</v>
      </c>
      <c r="K908" s="74">
        <v>6.45</v>
      </c>
      <c r="L908" s="74">
        <v>5.99</v>
      </c>
      <c r="M908" s="74">
        <v>5.84</v>
      </c>
      <c r="N908" s="74">
        <v>6</v>
      </c>
      <c r="O908" s="74">
        <v>6.74</v>
      </c>
      <c r="P908" s="74">
        <v>6.19</v>
      </c>
      <c r="Q908" s="74">
        <v>5.33</v>
      </c>
      <c r="R908" s="74">
        <v>5.35</v>
      </c>
      <c r="S908" s="74">
        <v>5.85</v>
      </c>
      <c r="T908" s="74">
        <v>4.5599999999999996</v>
      </c>
      <c r="U908" s="74">
        <v>4.91</v>
      </c>
      <c r="V908" s="74">
        <v>5.07</v>
      </c>
      <c r="W908" s="74">
        <v>4.59</v>
      </c>
      <c r="X908" s="74">
        <v>4.8899999999999997</v>
      </c>
      <c r="Y908" s="74">
        <v>5.16</v>
      </c>
      <c r="Z908" s="74">
        <v>5.0199999999999996</v>
      </c>
      <c r="AA908" s="74">
        <v>3.3</v>
      </c>
      <c r="AB908" s="74">
        <v>3.66</v>
      </c>
      <c r="AC908" s="74">
        <v>3.22</v>
      </c>
      <c r="AD908" s="74">
        <v>2.4500000000000002</v>
      </c>
    </row>
    <row r="910" spans="1:30" x14ac:dyDescent="0.2">
      <c r="A910" s="72" t="s">
        <v>70</v>
      </c>
    </row>
    <row r="911" spans="1:30" x14ac:dyDescent="0.2">
      <c r="A911" s="72" t="s">
        <v>71</v>
      </c>
      <c r="B911" s="74" t="s">
        <v>72</v>
      </c>
    </row>
    <row r="913" spans="1:30" x14ac:dyDescent="0.2">
      <c r="A913" s="72" t="s">
        <v>5</v>
      </c>
      <c r="B913" s="74" t="s">
        <v>6</v>
      </c>
    </row>
    <row r="914" spans="1:30" x14ac:dyDescent="0.2">
      <c r="A914" s="72" t="s">
        <v>7</v>
      </c>
      <c r="B914" s="74" t="s">
        <v>82</v>
      </c>
    </row>
    <row r="915" spans="1:30" x14ac:dyDescent="0.2">
      <c r="A915" s="72" t="s">
        <v>9</v>
      </c>
      <c r="B915" s="74" t="s">
        <v>77</v>
      </c>
    </row>
    <row r="917" spans="1:30" x14ac:dyDescent="0.2">
      <c r="A917" s="72" t="s">
        <v>11</v>
      </c>
      <c r="B917" s="74" t="s">
        <v>12</v>
      </c>
      <c r="C917" s="74" t="s">
        <v>13</v>
      </c>
      <c r="D917" s="74" t="s">
        <v>14</v>
      </c>
      <c r="E917" s="74" t="s">
        <v>15</v>
      </c>
      <c r="F917" s="74" t="s">
        <v>16</v>
      </c>
      <c r="G917" s="74" t="s">
        <v>17</v>
      </c>
      <c r="H917" s="74" t="s">
        <v>18</v>
      </c>
      <c r="I917" s="74" t="s">
        <v>19</v>
      </c>
      <c r="J917" s="74" t="s">
        <v>20</v>
      </c>
      <c r="K917" s="74" t="s">
        <v>21</v>
      </c>
      <c r="L917" s="74" t="s">
        <v>22</v>
      </c>
      <c r="M917" s="74" t="s">
        <v>23</v>
      </c>
      <c r="N917" s="74" t="s">
        <v>24</v>
      </c>
      <c r="O917" s="74" t="s">
        <v>25</v>
      </c>
      <c r="P917" s="74" t="s">
        <v>26</v>
      </c>
      <c r="Q917" s="74" t="s">
        <v>27</v>
      </c>
      <c r="R917" s="74" t="s">
        <v>28</v>
      </c>
      <c r="S917" s="74" t="s">
        <v>29</v>
      </c>
      <c r="T917" s="74" t="s">
        <v>30</v>
      </c>
      <c r="U917" s="74" t="s">
        <v>31</v>
      </c>
      <c r="V917" s="74" t="s">
        <v>32</v>
      </c>
      <c r="W917" s="74" t="s">
        <v>33</v>
      </c>
      <c r="X917" s="74" t="s">
        <v>34</v>
      </c>
      <c r="Y917" s="74" t="s">
        <v>35</v>
      </c>
      <c r="Z917" s="74" t="s">
        <v>36</v>
      </c>
      <c r="AA917" s="74" t="s">
        <v>37</v>
      </c>
      <c r="AB917" s="74" t="s">
        <v>38</v>
      </c>
      <c r="AC917" s="74" t="s">
        <v>39</v>
      </c>
      <c r="AD917" s="74" t="s">
        <v>40</v>
      </c>
    </row>
    <row r="918" spans="1:30" x14ac:dyDescent="0.2">
      <c r="A918" s="72" t="s">
        <v>41</v>
      </c>
      <c r="B918" s="74">
        <v>12223.04</v>
      </c>
      <c r="C918" s="74">
        <v>11622.47</v>
      </c>
      <c r="D918" s="74">
        <v>11211.97</v>
      </c>
      <c r="E918" s="74">
        <v>10928.37</v>
      </c>
      <c r="F918" s="74">
        <v>10793.72</v>
      </c>
      <c r="G918" s="74">
        <v>10733.47</v>
      </c>
      <c r="H918" s="74">
        <v>10756.02</v>
      </c>
      <c r="I918" s="74">
        <v>10607.96</v>
      </c>
      <c r="J918" s="74">
        <v>10541.06</v>
      </c>
      <c r="K918" s="74">
        <v>10460.58</v>
      </c>
      <c r="L918" s="74">
        <v>10340.530000000001</v>
      </c>
      <c r="M918" s="74">
        <v>10207.299999999999</v>
      </c>
      <c r="N918" s="74">
        <v>10054.35</v>
      </c>
      <c r="O918" s="74">
        <v>10017.049999999999</v>
      </c>
      <c r="P918" s="74">
        <v>9906.34</v>
      </c>
      <c r="Q918" s="74">
        <v>9834.67</v>
      </c>
      <c r="R918" s="74">
        <v>9774.1299999999992</v>
      </c>
      <c r="S918" s="74">
        <v>9843.81</v>
      </c>
      <c r="T918" s="74">
        <v>9716.09</v>
      </c>
      <c r="U918" s="74">
        <v>9668.34</v>
      </c>
      <c r="V918" s="74">
        <v>9512.5</v>
      </c>
      <c r="W918" s="74">
        <v>9452.4</v>
      </c>
      <c r="X918" s="74">
        <v>9408.2900000000009</v>
      </c>
      <c r="Y918" s="74">
        <v>9416.65</v>
      </c>
      <c r="Z918" s="74">
        <v>9534.98</v>
      </c>
      <c r="AA918" s="74">
        <v>9620.2099999999991</v>
      </c>
      <c r="AB918" s="74">
        <v>9626.42</v>
      </c>
      <c r="AC918" s="74">
        <v>9643.0499999999993</v>
      </c>
      <c r="AD918" s="74">
        <v>9573.7000000000007</v>
      </c>
    </row>
    <row r="919" spans="1:30" x14ac:dyDescent="0.2">
      <c r="A919" s="72" t="s">
        <v>42</v>
      </c>
      <c r="B919" s="74">
        <v>268.37</v>
      </c>
      <c r="C919" s="74">
        <v>265.76</v>
      </c>
      <c r="D919" s="74">
        <v>264.32</v>
      </c>
      <c r="E919" s="74">
        <v>267.99</v>
      </c>
      <c r="F919" s="74">
        <v>267.45</v>
      </c>
      <c r="G919" s="74">
        <v>270.51</v>
      </c>
      <c r="H919" s="74">
        <v>267.82</v>
      </c>
      <c r="I919" s="74">
        <v>264.94</v>
      </c>
      <c r="J919" s="74">
        <v>264.45</v>
      </c>
      <c r="K919" s="74">
        <v>265.27</v>
      </c>
      <c r="L919" s="74">
        <v>254.63</v>
      </c>
      <c r="M919" s="74">
        <v>253.85</v>
      </c>
      <c r="N919" s="74">
        <v>246.13</v>
      </c>
      <c r="O919" s="74">
        <v>237.9</v>
      </c>
      <c r="P919" s="74">
        <v>236.07</v>
      </c>
      <c r="Q919" s="74">
        <v>233.05</v>
      </c>
      <c r="R919" s="74">
        <v>231.68</v>
      </c>
      <c r="S919" s="74">
        <v>235.56</v>
      </c>
      <c r="T919" s="74">
        <v>233.74</v>
      </c>
      <c r="U919" s="74">
        <v>235.03</v>
      </c>
      <c r="V919" s="74">
        <v>236.12</v>
      </c>
      <c r="W919" s="74">
        <v>233.46</v>
      </c>
      <c r="X919" s="74">
        <v>230.78</v>
      </c>
      <c r="Y919" s="74">
        <v>229.35</v>
      </c>
      <c r="Z919" s="74">
        <v>231.71</v>
      </c>
      <c r="AA919" s="74">
        <v>234.82</v>
      </c>
      <c r="AB919" s="74">
        <v>235.96</v>
      </c>
      <c r="AC919" s="74">
        <v>231.73</v>
      </c>
      <c r="AD919" s="74">
        <v>232.49</v>
      </c>
    </row>
    <row r="920" spans="1:30" x14ac:dyDescent="0.2">
      <c r="A920" s="72" t="s">
        <v>43</v>
      </c>
      <c r="B920" s="74">
        <v>225.78</v>
      </c>
      <c r="C920" s="74">
        <v>213.8</v>
      </c>
      <c r="D920" s="74">
        <v>193.48</v>
      </c>
      <c r="E920" s="74">
        <v>158.38</v>
      </c>
      <c r="F920" s="74">
        <v>124.38</v>
      </c>
      <c r="G920" s="74">
        <v>105.95</v>
      </c>
      <c r="H920" s="74">
        <v>100.93</v>
      </c>
      <c r="I920" s="74">
        <v>97.49</v>
      </c>
      <c r="J920" s="74">
        <v>94.03</v>
      </c>
      <c r="K920" s="74">
        <v>95.59</v>
      </c>
      <c r="L920" s="74">
        <v>91.99</v>
      </c>
      <c r="M920" s="74">
        <v>80.709999999999994</v>
      </c>
      <c r="N920" s="74">
        <v>83.63</v>
      </c>
      <c r="O920" s="74">
        <v>87.66</v>
      </c>
      <c r="P920" s="74">
        <v>86.6</v>
      </c>
      <c r="Q920" s="74">
        <v>82.92</v>
      </c>
      <c r="R920" s="74">
        <v>81.680000000000007</v>
      </c>
      <c r="S920" s="74">
        <v>78.33</v>
      </c>
      <c r="T920" s="74">
        <v>76.83</v>
      </c>
      <c r="U920" s="74">
        <v>72.89</v>
      </c>
      <c r="V920" s="74">
        <v>73.209999999999994</v>
      </c>
      <c r="W920" s="74">
        <v>72.709999999999994</v>
      </c>
      <c r="X920" s="74">
        <v>70.069999999999993</v>
      </c>
      <c r="Y920" s="74">
        <v>71.680000000000007</v>
      </c>
      <c r="Z920" s="74">
        <v>72.56</v>
      </c>
      <c r="AA920" s="74">
        <v>71.53</v>
      </c>
      <c r="AB920" s="74">
        <v>71.010000000000005</v>
      </c>
      <c r="AC920" s="74">
        <v>70.09</v>
      </c>
      <c r="AD920" s="74">
        <v>69.47</v>
      </c>
    </row>
    <row r="921" spans="1:30" x14ac:dyDescent="0.2">
      <c r="A921" s="72" t="s">
        <v>44</v>
      </c>
      <c r="B921" s="74">
        <v>293.27999999999997</v>
      </c>
      <c r="C921" s="74">
        <v>277.32</v>
      </c>
      <c r="D921" s="74">
        <v>252.11</v>
      </c>
      <c r="E921" s="74">
        <v>222.6</v>
      </c>
      <c r="F921" s="74">
        <v>195.25</v>
      </c>
      <c r="G921" s="74">
        <v>188.6</v>
      </c>
      <c r="H921" s="74">
        <v>185.58</v>
      </c>
      <c r="I921" s="74">
        <v>174.57</v>
      </c>
      <c r="J921" s="74">
        <v>164.95</v>
      </c>
      <c r="K921" s="74">
        <v>168.26</v>
      </c>
      <c r="L921" s="74">
        <v>161.9</v>
      </c>
      <c r="M921" s="74">
        <v>162.03</v>
      </c>
      <c r="N921" s="74">
        <v>160.29</v>
      </c>
      <c r="O921" s="74">
        <v>159.66999999999999</v>
      </c>
      <c r="P921" s="74">
        <v>154.69999999999999</v>
      </c>
      <c r="Q921" s="74">
        <v>150.51</v>
      </c>
      <c r="R921" s="74">
        <v>148.37</v>
      </c>
      <c r="S921" s="74">
        <v>149.34</v>
      </c>
      <c r="T921" s="74">
        <v>148.36000000000001</v>
      </c>
      <c r="U921" s="74">
        <v>141.88999999999999</v>
      </c>
      <c r="V921" s="74">
        <v>137.1</v>
      </c>
      <c r="W921" s="74">
        <v>136.28</v>
      </c>
      <c r="X921" s="74">
        <v>136.44</v>
      </c>
      <c r="Y921" s="74">
        <v>136.97</v>
      </c>
      <c r="Z921" s="74">
        <v>139.43</v>
      </c>
      <c r="AA921" s="74">
        <v>142.9</v>
      </c>
      <c r="AB921" s="74">
        <v>136.19</v>
      </c>
      <c r="AC921" s="74">
        <v>137.66</v>
      </c>
      <c r="AD921" s="74">
        <v>142.88999999999999</v>
      </c>
    </row>
    <row r="922" spans="1:30" x14ac:dyDescent="0.2">
      <c r="A922" s="72" t="s">
        <v>45</v>
      </c>
      <c r="B922" s="74">
        <v>235.81</v>
      </c>
      <c r="C922" s="74">
        <v>240.15</v>
      </c>
      <c r="D922" s="74">
        <v>242.86</v>
      </c>
      <c r="E922" s="74">
        <v>248.91</v>
      </c>
      <c r="F922" s="74">
        <v>243.94</v>
      </c>
      <c r="G922" s="74">
        <v>244.45</v>
      </c>
      <c r="H922" s="74">
        <v>245.45</v>
      </c>
      <c r="I922" s="74">
        <v>242.67</v>
      </c>
      <c r="J922" s="74">
        <v>246.89</v>
      </c>
      <c r="K922" s="74">
        <v>239.25</v>
      </c>
      <c r="L922" s="74">
        <v>240.25</v>
      </c>
      <c r="M922" s="74">
        <v>247.15</v>
      </c>
      <c r="N922" s="74">
        <v>248.29</v>
      </c>
      <c r="O922" s="74">
        <v>248.63</v>
      </c>
      <c r="P922" s="74">
        <v>246.47</v>
      </c>
      <c r="Q922" s="74">
        <v>240.2</v>
      </c>
      <c r="R922" s="74">
        <v>235.56</v>
      </c>
      <c r="S922" s="74">
        <v>238.24</v>
      </c>
      <c r="T922" s="74">
        <v>236.3</v>
      </c>
      <c r="U922" s="74">
        <v>235.56</v>
      </c>
      <c r="V922" s="74">
        <v>238.8</v>
      </c>
      <c r="W922" s="74">
        <v>236.7</v>
      </c>
      <c r="X922" s="74">
        <v>237.96</v>
      </c>
      <c r="Y922" s="74">
        <v>237.01</v>
      </c>
      <c r="Z922" s="74">
        <v>237.73</v>
      </c>
      <c r="AA922" s="74">
        <v>235.82</v>
      </c>
      <c r="AB922" s="74">
        <v>236.75</v>
      </c>
      <c r="AC922" s="74">
        <v>236.74</v>
      </c>
      <c r="AD922" s="74">
        <v>239.6</v>
      </c>
    </row>
    <row r="923" spans="1:30" x14ac:dyDescent="0.2">
      <c r="A923" s="72" t="s">
        <v>46</v>
      </c>
      <c r="B923" s="74">
        <v>1738.14</v>
      </c>
      <c r="C923" s="74">
        <v>1537.28</v>
      </c>
      <c r="D923" s="74">
        <v>1499.07</v>
      </c>
      <c r="E923" s="74">
        <v>1491.48</v>
      </c>
      <c r="F923" s="74">
        <v>1504.29</v>
      </c>
      <c r="G923" s="74">
        <v>1494.87</v>
      </c>
      <c r="H923" s="74">
        <v>1505.4</v>
      </c>
      <c r="I923" s="74">
        <v>1463.57</v>
      </c>
      <c r="J923" s="74">
        <v>1456.25</v>
      </c>
      <c r="K923" s="74">
        <v>1445.18</v>
      </c>
      <c r="L923" s="74">
        <v>1416.79</v>
      </c>
      <c r="M923" s="74">
        <v>1435.28</v>
      </c>
      <c r="N923" s="74">
        <v>1381.5</v>
      </c>
      <c r="O923" s="74">
        <v>1364.93</v>
      </c>
      <c r="P923" s="74">
        <v>1326.1</v>
      </c>
      <c r="Q923" s="74">
        <v>1326.45</v>
      </c>
      <c r="R923" s="74">
        <v>1302.31</v>
      </c>
      <c r="S923" s="74">
        <v>1308.77</v>
      </c>
      <c r="T923" s="74">
        <v>1324.69</v>
      </c>
      <c r="U923" s="74">
        <v>1328.94</v>
      </c>
      <c r="V923" s="74">
        <v>1321.53</v>
      </c>
      <c r="W923" s="74">
        <v>1312.22</v>
      </c>
      <c r="X923" s="74">
        <v>1318.36</v>
      </c>
      <c r="Y923" s="74">
        <v>1342.01</v>
      </c>
      <c r="Z923" s="74">
        <v>1353.75</v>
      </c>
      <c r="AA923" s="74">
        <v>1350.37</v>
      </c>
      <c r="AB923" s="74">
        <v>1337.37</v>
      </c>
      <c r="AC923" s="74">
        <v>1325.86</v>
      </c>
      <c r="AD923" s="74">
        <v>1301.72</v>
      </c>
    </row>
    <row r="924" spans="1:30" x14ac:dyDescent="0.2">
      <c r="A924" s="72" t="s">
        <v>47</v>
      </c>
      <c r="B924" s="74">
        <v>55.43</v>
      </c>
      <c r="C924" s="74">
        <v>51.99</v>
      </c>
      <c r="D924" s="74">
        <v>44.4</v>
      </c>
      <c r="E924" s="74">
        <v>35.07</v>
      </c>
      <c r="F924" s="74">
        <v>32.520000000000003</v>
      </c>
      <c r="G924" s="74">
        <v>29</v>
      </c>
      <c r="H924" s="74">
        <v>26.9</v>
      </c>
      <c r="I924" s="74">
        <v>26.73</v>
      </c>
      <c r="J924" s="74">
        <v>25.87</v>
      </c>
      <c r="K924" s="74">
        <v>22.23</v>
      </c>
      <c r="L924" s="74">
        <v>21.89</v>
      </c>
      <c r="M924" s="74">
        <v>22.87</v>
      </c>
      <c r="N924" s="74">
        <v>21.91</v>
      </c>
      <c r="O924" s="74">
        <v>22.38</v>
      </c>
      <c r="P924" s="74">
        <v>22.89</v>
      </c>
      <c r="Q924" s="74">
        <v>23.35</v>
      </c>
      <c r="R924" s="74">
        <v>23.69</v>
      </c>
      <c r="S924" s="74">
        <v>23.87</v>
      </c>
      <c r="T924" s="74">
        <v>23.87</v>
      </c>
      <c r="U924" s="74">
        <v>23.85</v>
      </c>
      <c r="V924" s="74">
        <v>24.57</v>
      </c>
      <c r="W924" s="74">
        <v>24.91</v>
      </c>
      <c r="X924" s="74">
        <v>26</v>
      </c>
      <c r="Y924" s="74">
        <v>27.48</v>
      </c>
      <c r="Z924" s="74">
        <v>27.93</v>
      </c>
      <c r="AA924" s="74">
        <v>27.07</v>
      </c>
      <c r="AB924" s="74">
        <v>26.44</v>
      </c>
      <c r="AC924" s="74">
        <v>26.93</v>
      </c>
      <c r="AD924" s="74">
        <v>27</v>
      </c>
    </row>
    <row r="925" spans="1:30" x14ac:dyDescent="0.2">
      <c r="A925" s="72" t="s">
        <v>48</v>
      </c>
      <c r="B925" s="74">
        <v>510.52</v>
      </c>
      <c r="C925" s="74">
        <v>515.20000000000005</v>
      </c>
      <c r="D925" s="74">
        <v>519.97</v>
      </c>
      <c r="E925" s="74">
        <v>518.96</v>
      </c>
      <c r="F925" s="74">
        <v>515.66999999999996</v>
      </c>
      <c r="G925" s="74">
        <v>515.89</v>
      </c>
      <c r="H925" s="74">
        <v>530.26</v>
      </c>
      <c r="I925" s="74">
        <v>541.08000000000004</v>
      </c>
      <c r="J925" s="74">
        <v>547.73</v>
      </c>
      <c r="K925" s="74">
        <v>530.26</v>
      </c>
      <c r="L925" s="74">
        <v>506.19</v>
      </c>
      <c r="M925" s="74">
        <v>503.06</v>
      </c>
      <c r="N925" s="74">
        <v>497.13</v>
      </c>
      <c r="O925" s="74">
        <v>494.64</v>
      </c>
      <c r="P925" s="74">
        <v>493.58</v>
      </c>
      <c r="Q925" s="74">
        <v>487.84</v>
      </c>
      <c r="R925" s="74">
        <v>484.71</v>
      </c>
      <c r="S925" s="74">
        <v>475.48</v>
      </c>
      <c r="T925" s="74">
        <v>473.01</v>
      </c>
      <c r="U925" s="74">
        <v>465.86</v>
      </c>
      <c r="V925" s="74">
        <v>456.29</v>
      </c>
      <c r="W925" s="74">
        <v>451.89</v>
      </c>
      <c r="X925" s="74">
        <v>467.26</v>
      </c>
      <c r="Y925" s="74">
        <v>474.01</v>
      </c>
      <c r="Z925" s="74">
        <v>479.42</v>
      </c>
      <c r="AA925" s="74">
        <v>489.36</v>
      </c>
      <c r="AB925" s="74">
        <v>504.38</v>
      </c>
      <c r="AC925" s="74">
        <v>518.52</v>
      </c>
      <c r="AD925" s="74">
        <v>518.79999999999995</v>
      </c>
    </row>
    <row r="926" spans="1:30" x14ac:dyDescent="0.2">
      <c r="A926" s="72" t="s">
        <v>49</v>
      </c>
      <c r="B926" s="74">
        <v>196.58</v>
      </c>
      <c r="C926" s="74">
        <v>196.84</v>
      </c>
      <c r="D926" s="74">
        <v>194.23</v>
      </c>
      <c r="E926" s="74">
        <v>194.02</v>
      </c>
      <c r="F926" s="74">
        <v>191.44</v>
      </c>
      <c r="G926" s="74">
        <v>196.63</v>
      </c>
      <c r="H926" s="74">
        <v>197.35</v>
      </c>
      <c r="I926" s="74">
        <v>197.73</v>
      </c>
      <c r="J926" s="74">
        <v>197.1</v>
      </c>
      <c r="K926" s="74">
        <v>197.71</v>
      </c>
      <c r="L926" s="74">
        <v>194.67</v>
      </c>
      <c r="M926" s="74">
        <v>196</v>
      </c>
      <c r="N926" s="74">
        <v>198.49</v>
      </c>
      <c r="O926" s="74">
        <v>199.59</v>
      </c>
      <c r="P926" s="74">
        <v>198.57</v>
      </c>
      <c r="Q926" s="74">
        <v>198.61</v>
      </c>
      <c r="R926" s="74">
        <v>199.08</v>
      </c>
      <c r="S926" s="74">
        <v>198.51</v>
      </c>
      <c r="T926" s="74">
        <v>196.27</v>
      </c>
      <c r="U926" s="74">
        <v>195.3</v>
      </c>
      <c r="V926" s="74">
        <v>198.83</v>
      </c>
      <c r="W926" s="74">
        <v>197.98</v>
      </c>
      <c r="X926" s="74">
        <v>195.45</v>
      </c>
      <c r="Y926" s="74">
        <v>192.11</v>
      </c>
      <c r="Z926" s="74">
        <v>184.89</v>
      </c>
      <c r="AA926" s="74">
        <v>181.79</v>
      </c>
      <c r="AB926" s="74">
        <v>178.48</v>
      </c>
      <c r="AC926" s="74">
        <v>177.93</v>
      </c>
      <c r="AD926" s="74">
        <v>177.1</v>
      </c>
    </row>
    <row r="927" spans="1:30" x14ac:dyDescent="0.2">
      <c r="A927" s="72" t="s">
        <v>50</v>
      </c>
      <c r="B927" s="74">
        <v>956.68</v>
      </c>
      <c r="C927" s="74">
        <v>910.4</v>
      </c>
      <c r="D927" s="74">
        <v>916.68</v>
      </c>
      <c r="E927" s="74">
        <v>905.15</v>
      </c>
      <c r="F927" s="74">
        <v>937.27</v>
      </c>
      <c r="G927" s="74">
        <v>962.49</v>
      </c>
      <c r="H927" s="74">
        <v>1014.66</v>
      </c>
      <c r="I927" s="74">
        <v>1026.6600000000001</v>
      </c>
      <c r="J927" s="74">
        <v>1040.3800000000001</v>
      </c>
      <c r="K927" s="74">
        <v>1069.3</v>
      </c>
      <c r="L927" s="74">
        <v>1117.3499999999999</v>
      </c>
      <c r="M927" s="74">
        <v>1117.2</v>
      </c>
      <c r="N927" s="74">
        <v>1114.1500000000001</v>
      </c>
      <c r="O927" s="74">
        <v>1131.23</v>
      </c>
      <c r="P927" s="74">
        <v>1127.5999999999999</v>
      </c>
      <c r="Q927" s="74">
        <v>1078.1600000000001</v>
      </c>
      <c r="R927" s="74">
        <v>1042.69</v>
      </c>
      <c r="S927" s="74">
        <v>1066.51</v>
      </c>
      <c r="T927" s="74">
        <v>1002.42</v>
      </c>
      <c r="U927" s="74">
        <v>1011.99</v>
      </c>
      <c r="V927" s="74">
        <v>979.56</v>
      </c>
      <c r="W927" s="74">
        <v>969.42</v>
      </c>
      <c r="X927" s="74">
        <v>933.16</v>
      </c>
      <c r="Y927" s="74">
        <v>905.38</v>
      </c>
      <c r="Z927" s="74">
        <v>934.57</v>
      </c>
      <c r="AA927" s="74">
        <v>960.03</v>
      </c>
      <c r="AB927" s="74">
        <v>977.54</v>
      </c>
      <c r="AC927" s="74">
        <v>995.49</v>
      </c>
      <c r="AD927" s="74">
        <v>996.64</v>
      </c>
    </row>
    <row r="928" spans="1:30" x14ac:dyDescent="0.2">
      <c r="A928" s="72" t="s">
        <v>51</v>
      </c>
      <c r="B928" s="74">
        <v>1692.12</v>
      </c>
      <c r="C928" s="74">
        <v>1665.58</v>
      </c>
      <c r="D928" s="74">
        <v>1644.46</v>
      </c>
      <c r="E928" s="74">
        <v>1632.97</v>
      </c>
      <c r="F928" s="74">
        <v>1640.47</v>
      </c>
      <c r="G928" s="74">
        <v>1649.22</v>
      </c>
      <c r="H928" s="74">
        <v>1644.38</v>
      </c>
      <c r="I928" s="74">
        <v>1636.97</v>
      </c>
      <c r="J928" s="74">
        <v>1626.49</v>
      </c>
      <c r="K928" s="74">
        <v>1634.14</v>
      </c>
      <c r="L928" s="74">
        <v>1690.5</v>
      </c>
      <c r="M928" s="74">
        <v>1689.36</v>
      </c>
      <c r="N928" s="74">
        <v>1656.01</v>
      </c>
      <c r="O928" s="74">
        <v>1614.28</v>
      </c>
      <c r="P928" s="74">
        <v>1584.06</v>
      </c>
      <c r="Q928" s="74">
        <v>1577.1</v>
      </c>
      <c r="R928" s="74">
        <v>1582.89</v>
      </c>
      <c r="S928" s="74">
        <v>1589.5</v>
      </c>
      <c r="T928" s="74">
        <v>1606.21</v>
      </c>
      <c r="U928" s="74">
        <v>1593.63</v>
      </c>
      <c r="V928" s="74">
        <v>1575.15</v>
      </c>
      <c r="W928" s="74">
        <v>1566.56</v>
      </c>
      <c r="X928" s="74">
        <v>1538.54</v>
      </c>
      <c r="Y928" s="74">
        <v>1537.13</v>
      </c>
      <c r="Z928" s="74">
        <v>1568.68</v>
      </c>
      <c r="AA928" s="74">
        <v>1573.46</v>
      </c>
      <c r="AB928" s="74">
        <v>1557.14</v>
      </c>
      <c r="AC928" s="74">
        <v>1543</v>
      </c>
      <c r="AD928" s="74">
        <v>1525.43</v>
      </c>
    </row>
    <row r="929" spans="1:30" x14ac:dyDescent="0.2">
      <c r="A929" s="72" t="s">
        <v>52</v>
      </c>
      <c r="B929" s="74">
        <v>101.86</v>
      </c>
      <c r="C929" s="74">
        <v>97.05</v>
      </c>
      <c r="D929" s="74">
        <v>76.459999999999994</v>
      </c>
      <c r="E929" s="74">
        <v>76.39</v>
      </c>
      <c r="F929" s="74">
        <v>70.67</v>
      </c>
      <c r="G929" s="74">
        <v>67.58</v>
      </c>
      <c r="H929" s="74">
        <v>64.260000000000005</v>
      </c>
      <c r="I929" s="74">
        <v>63.42</v>
      </c>
      <c r="J929" s="74">
        <v>62.24</v>
      </c>
      <c r="K929" s="74">
        <v>64.33</v>
      </c>
      <c r="L929" s="74">
        <v>62.7</v>
      </c>
      <c r="M929" s="74">
        <v>63.58</v>
      </c>
      <c r="N929" s="74">
        <v>62.85</v>
      </c>
      <c r="O929" s="74">
        <v>66.040000000000006</v>
      </c>
      <c r="P929" s="74">
        <v>68.34</v>
      </c>
      <c r="Q929" s="74">
        <v>68.42</v>
      </c>
      <c r="R929" s="74">
        <v>70.48</v>
      </c>
      <c r="S929" s="74">
        <v>67.87</v>
      </c>
      <c r="T929" s="74">
        <v>64.400000000000006</v>
      </c>
      <c r="U929" s="74">
        <v>65.290000000000006</v>
      </c>
      <c r="V929" s="74">
        <v>64.86</v>
      </c>
      <c r="W929" s="74">
        <v>63.01</v>
      </c>
      <c r="X929" s="74">
        <v>62.9</v>
      </c>
      <c r="Y929" s="74">
        <v>60.04</v>
      </c>
      <c r="Z929" s="74">
        <v>59.29</v>
      </c>
      <c r="AA929" s="74">
        <v>58.94</v>
      </c>
      <c r="AB929" s="74">
        <v>59.01</v>
      </c>
      <c r="AC929" s="74">
        <v>58.71</v>
      </c>
      <c r="AD929" s="74">
        <v>55.38</v>
      </c>
    </row>
    <row r="930" spans="1:30" x14ac:dyDescent="0.2">
      <c r="A930" s="72" t="s">
        <v>53</v>
      </c>
      <c r="B930" s="74">
        <v>853.43</v>
      </c>
      <c r="C930" s="74">
        <v>859.79</v>
      </c>
      <c r="D930" s="74">
        <v>836.39</v>
      </c>
      <c r="E930" s="74">
        <v>832.64</v>
      </c>
      <c r="F930" s="74">
        <v>833.77</v>
      </c>
      <c r="G930" s="74">
        <v>844.3</v>
      </c>
      <c r="H930" s="74">
        <v>849.17</v>
      </c>
      <c r="I930" s="74">
        <v>846.36</v>
      </c>
      <c r="J930" s="74">
        <v>837.47</v>
      </c>
      <c r="K930" s="74">
        <v>845.15</v>
      </c>
      <c r="L930" s="74">
        <v>819.33</v>
      </c>
      <c r="M930" s="74">
        <v>796.04</v>
      </c>
      <c r="N930" s="74">
        <v>777.78</v>
      </c>
      <c r="O930" s="74">
        <v>781.81</v>
      </c>
      <c r="P930" s="74">
        <v>769.64</v>
      </c>
      <c r="Q930" s="74">
        <v>767.56</v>
      </c>
      <c r="R930" s="74">
        <v>757.92</v>
      </c>
      <c r="S930" s="74">
        <v>783.51</v>
      </c>
      <c r="T930" s="74">
        <v>772.26</v>
      </c>
      <c r="U930" s="74">
        <v>782.03</v>
      </c>
      <c r="V930" s="74">
        <v>765.68</v>
      </c>
      <c r="W930" s="74">
        <v>767.82</v>
      </c>
      <c r="X930" s="74">
        <v>763.98</v>
      </c>
      <c r="Y930" s="74">
        <v>767.56</v>
      </c>
      <c r="Z930" s="74">
        <v>760.85</v>
      </c>
      <c r="AA930" s="74">
        <v>767.41</v>
      </c>
      <c r="AB930" s="74">
        <v>772.45</v>
      </c>
      <c r="AC930" s="74">
        <v>776.47</v>
      </c>
      <c r="AD930" s="74">
        <v>770.01</v>
      </c>
    </row>
    <row r="931" spans="1:30" x14ac:dyDescent="0.2">
      <c r="A931" s="72" t="s">
        <v>54</v>
      </c>
      <c r="B931" s="74">
        <v>10.72</v>
      </c>
      <c r="C931" s="74">
        <v>10.98</v>
      </c>
      <c r="D931" s="74">
        <v>11.41</v>
      </c>
      <c r="E931" s="74">
        <v>12.02</v>
      </c>
      <c r="F931" s="74">
        <v>12.07</v>
      </c>
      <c r="G931" s="74">
        <v>12.6</v>
      </c>
      <c r="H931" s="74">
        <v>13.05</v>
      </c>
      <c r="I931" s="74">
        <v>12.9</v>
      </c>
      <c r="J931" s="74">
        <v>12.69</v>
      </c>
      <c r="K931" s="74">
        <v>12.53</v>
      </c>
      <c r="L931" s="74">
        <v>12.85</v>
      </c>
      <c r="M931" s="74">
        <v>13.76</v>
      </c>
      <c r="N931" s="74">
        <v>14.46</v>
      </c>
      <c r="O931" s="74">
        <v>13.99</v>
      </c>
      <c r="P931" s="74">
        <v>13.7</v>
      </c>
      <c r="Q931" s="74">
        <v>12.72</v>
      </c>
      <c r="R931" s="74">
        <v>12.81</v>
      </c>
      <c r="S931" s="74">
        <v>12.87</v>
      </c>
      <c r="T931" s="74">
        <v>12.5</v>
      </c>
      <c r="U931" s="74">
        <v>12.36</v>
      </c>
      <c r="V931" s="74">
        <v>12.67</v>
      </c>
      <c r="W931" s="74">
        <v>12.77</v>
      </c>
      <c r="X931" s="74">
        <v>11.99</v>
      </c>
      <c r="Y931" s="74">
        <v>11.35</v>
      </c>
      <c r="Z931" s="74">
        <v>10.98</v>
      </c>
      <c r="AA931" s="74">
        <v>11.12</v>
      </c>
      <c r="AB931" s="74">
        <v>11.89</v>
      </c>
      <c r="AC931" s="74">
        <v>12.27</v>
      </c>
      <c r="AD931" s="74">
        <v>12.47</v>
      </c>
    </row>
    <row r="932" spans="1:30" x14ac:dyDescent="0.2">
      <c r="A932" s="72" t="s">
        <v>55</v>
      </c>
      <c r="B932" s="74">
        <v>96.45</v>
      </c>
      <c r="C932" s="74">
        <v>92.5</v>
      </c>
      <c r="D932" s="74">
        <v>76.510000000000005</v>
      </c>
      <c r="E932" s="74">
        <v>50.25</v>
      </c>
      <c r="F932" s="74">
        <v>44.1</v>
      </c>
      <c r="G932" s="74">
        <v>42.99</v>
      </c>
      <c r="H932" s="74">
        <v>41.14</v>
      </c>
      <c r="I932" s="74">
        <v>40.26</v>
      </c>
      <c r="J932" s="74">
        <v>37.46</v>
      </c>
      <c r="K932" s="74">
        <v>32.29</v>
      </c>
      <c r="L932" s="74">
        <v>32.47</v>
      </c>
      <c r="M932" s="74">
        <v>34.31</v>
      </c>
      <c r="N932" s="74">
        <v>33.99</v>
      </c>
      <c r="O932" s="74">
        <v>33.99</v>
      </c>
      <c r="P932" s="74">
        <v>32.89</v>
      </c>
      <c r="Q932" s="74">
        <v>33.909999999999997</v>
      </c>
      <c r="R932" s="74">
        <v>34.19</v>
      </c>
      <c r="S932" s="74">
        <v>35.770000000000003</v>
      </c>
      <c r="T932" s="74">
        <v>34.75</v>
      </c>
      <c r="U932" s="74">
        <v>34.659999999999997</v>
      </c>
      <c r="V932" s="74">
        <v>34.42</v>
      </c>
      <c r="W932" s="74">
        <v>34.81</v>
      </c>
      <c r="X932" s="74">
        <v>35.590000000000003</v>
      </c>
      <c r="Y932" s="74">
        <v>36.950000000000003</v>
      </c>
      <c r="Z932" s="74">
        <v>38.33</v>
      </c>
      <c r="AA932" s="74">
        <v>38.369999999999997</v>
      </c>
      <c r="AB932" s="74">
        <v>38.53</v>
      </c>
      <c r="AC932" s="74">
        <v>38.82</v>
      </c>
      <c r="AD932" s="74">
        <v>37.6</v>
      </c>
    </row>
    <row r="933" spans="1:30" x14ac:dyDescent="0.2">
      <c r="A933" s="72" t="s">
        <v>56</v>
      </c>
      <c r="B933" s="74">
        <v>198.27</v>
      </c>
      <c r="C933" s="74">
        <v>188.65</v>
      </c>
      <c r="D933" s="74">
        <v>160.72999999999999</v>
      </c>
      <c r="E933" s="74">
        <v>129.63</v>
      </c>
      <c r="F933" s="74">
        <v>111.49</v>
      </c>
      <c r="G933" s="74">
        <v>101.46</v>
      </c>
      <c r="H933" s="74">
        <v>98.36</v>
      </c>
      <c r="I933" s="74">
        <v>98.6</v>
      </c>
      <c r="J933" s="74">
        <v>94.72</v>
      </c>
      <c r="K933" s="74">
        <v>86.14</v>
      </c>
      <c r="L933" s="74">
        <v>79.92</v>
      </c>
      <c r="M933" s="74">
        <v>75.239999999999995</v>
      </c>
      <c r="N933" s="74">
        <v>77.180000000000007</v>
      </c>
      <c r="O933" s="74">
        <v>79.569999999999993</v>
      </c>
      <c r="P933" s="74">
        <v>80.459999999999994</v>
      </c>
      <c r="Q933" s="74">
        <v>80.06</v>
      </c>
      <c r="R933" s="74">
        <v>81.599999999999994</v>
      </c>
      <c r="S933" s="74">
        <v>81.87</v>
      </c>
      <c r="T933" s="74">
        <v>79.709999999999994</v>
      </c>
      <c r="U933" s="74">
        <v>78.209999999999994</v>
      </c>
      <c r="V933" s="74">
        <v>77.13</v>
      </c>
      <c r="W933" s="74">
        <v>76.260000000000005</v>
      </c>
      <c r="X933" s="74">
        <v>75.52</v>
      </c>
      <c r="Y933" s="74">
        <v>74.28</v>
      </c>
      <c r="Z933" s="74">
        <v>75.77</v>
      </c>
      <c r="AA933" s="74">
        <v>76.11</v>
      </c>
      <c r="AB933" s="74">
        <v>73.2</v>
      </c>
      <c r="AC933" s="74">
        <v>70.88</v>
      </c>
      <c r="AD933" s="74">
        <v>69.47</v>
      </c>
    </row>
    <row r="934" spans="1:30" x14ac:dyDescent="0.2">
      <c r="A934" s="72" t="s">
        <v>57</v>
      </c>
      <c r="B934" s="74">
        <v>17.37</v>
      </c>
      <c r="C934" s="74">
        <v>17.68</v>
      </c>
      <c r="D934" s="74">
        <v>17.07</v>
      </c>
      <c r="E934" s="74">
        <v>17.29</v>
      </c>
      <c r="F934" s="74">
        <v>17.21</v>
      </c>
      <c r="G934" s="74">
        <v>17.829999999999998</v>
      </c>
      <c r="H934" s="74">
        <v>18.079999999999998</v>
      </c>
      <c r="I934" s="74">
        <v>17.809999999999999</v>
      </c>
      <c r="J934" s="74">
        <v>17.7</v>
      </c>
      <c r="K934" s="74">
        <v>17.91</v>
      </c>
      <c r="L934" s="74">
        <v>17.68</v>
      </c>
      <c r="M934" s="74">
        <v>17.760000000000002</v>
      </c>
      <c r="N934" s="74">
        <v>17.18</v>
      </c>
      <c r="O934" s="74">
        <v>16.63</v>
      </c>
      <c r="P934" s="74">
        <v>16.45</v>
      </c>
      <c r="Q934" s="74">
        <v>16.47</v>
      </c>
      <c r="R934" s="74">
        <v>16.25</v>
      </c>
      <c r="S934" s="74">
        <v>16.77</v>
      </c>
      <c r="T934" s="74">
        <v>17.25</v>
      </c>
      <c r="U934" s="74">
        <v>17.32</v>
      </c>
      <c r="V934" s="74">
        <v>17.59</v>
      </c>
      <c r="W934" s="74">
        <v>17.07</v>
      </c>
      <c r="X934" s="74">
        <v>16.670000000000002</v>
      </c>
      <c r="Y934" s="74">
        <v>17.079999999999998</v>
      </c>
      <c r="Z934" s="74">
        <v>17.63</v>
      </c>
      <c r="AA934" s="74">
        <v>18.13</v>
      </c>
      <c r="AB934" s="74">
        <v>18.440000000000001</v>
      </c>
      <c r="AC934" s="74">
        <v>18.72</v>
      </c>
      <c r="AD934" s="74">
        <v>18.53</v>
      </c>
    </row>
    <row r="935" spans="1:30" x14ac:dyDescent="0.2">
      <c r="A935" s="72" t="s">
        <v>58</v>
      </c>
      <c r="B935" s="74">
        <v>196.41</v>
      </c>
      <c r="C935" s="74">
        <v>184.19</v>
      </c>
      <c r="D935" s="74">
        <v>157.72999999999999</v>
      </c>
      <c r="E935" s="74">
        <v>135.15</v>
      </c>
      <c r="F935" s="74">
        <v>119.66</v>
      </c>
      <c r="G935" s="74">
        <v>117.17</v>
      </c>
      <c r="H935" s="74">
        <v>117.15</v>
      </c>
      <c r="I935" s="74">
        <v>114</v>
      </c>
      <c r="J935" s="74">
        <v>113.84</v>
      </c>
      <c r="K935" s="74">
        <v>116.36</v>
      </c>
      <c r="L935" s="74">
        <v>114.56</v>
      </c>
      <c r="M935" s="74">
        <v>110.4</v>
      </c>
      <c r="N935" s="74">
        <v>110.7</v>
      </c>
      <c r="O935" s="74">
        <v>110.51</v>
      </c>
      <c r="P935" s="74">
        <v>106.06</v>
      </c>
      <c r="Q935" s="74">
        <v>103.61</v>
      </c>
      <c r="R935" s="74">
        <v>100.42</v>
      </c>
      <c r="S935" s="74">
        <v>101.05</v>
      </c>
      <c r="T935" s="74">
        <v>98.57</v>
      </c>
      <c r="U935" s="74">
        <v>95.96</v>
      </c>
      <c r="V935" s="74">
        <v>94.97</v>
      </c>
      <c r="W935" s="74">
        <v>94.81</v>
      </c>
      <c r="X935" s="74">
        <v>97.82</v>
      </c>
      <c r="Y935" s="74">
        <v>99.9</v>
      </c>
      <c r="Z935" s="74">
        <v>103.1</v>
      </c>
      <c r="AA935" s="74">
        <v>106.04</v>
      </c>
      <c r="AB935" s="74">
        <v>107.42</v>
      </c>
      <c r="AC935" s="74">
        <v>107.41</v>
      </c>
      <c r="AD935" s="74">
        <v>108.99</v>
      </c>
    </row>
    <row r="936" spans="1:30" x14ac:dyDescent="0.2">
      <c r="A936" s="72" t="s">
        <v>59</v>
      </c>
      <c r="B936" s="74">
        <v>1.65</v>
      </c>
      <c r="C936" s="74">
        <v>1.69</v>
      </c>
      <c r="D936" s="74">
        <v>1.73</v>
      </c>
      <c r="E936" s="74">
        <v>1.72</v>
      </c>
      <c r="F936" s="74">
        <v>1.66</v>
      </c>
      <c r="G936" s="74">
        <v>1.61</v>
      </c>
      <c r="H936" s="74">
        <v>1.65</v>
      </c>
      <c r="I936" s="74">
        <v>1.67</v>
      </c>
      <c r="J936" s="74">
        <v>1.58</v>
      </c>
      <c r="K936" s="74">
        <v>1.62</v>
      </c>
      <c r="L936" s="74">
        <v>1.69</v>
      </c>
      <c r="M936" s="74">
        <v>1.62</v>
      </c>
      <c r="N936" s="74">
        <v>1.62</v>
      </c>
      <c r="O936" s="74">
        <v>1.55</v>
      </c>
      <c r="P936" s="74">
        <v>1.63</v>
      </c>
      <c r="Q936" s="74">
        <v>1.72</v>
      </c>
      <c r="R936" s="74">
        <v>1.69</v>
      </c>
      <c r="S936" s="74">
        <v>1.71</v>
      </c>
      <c r="T936" s="74">
        <v>1.63</v>
      </c>
      <c r="U936" s="74">
        <v>1.55</v>
      </c>
      <c r="V936" s="74">
        <v>1.51</v>
      </c>
      <c r="W936" s="74">
        <v>1.45</v>
      </c>
      <c r="X936" s="74">
        <v>1.48</v>
      </c>
      <c r="Y936" s="74">
        <v>1.45</v>
      </c>
      <c r="Z936" s="74">
        <v>1.44</v>
      </c>
      <c r="AA936" s="74">
        <v>1.51</v>
      </c>
      <c r="AB936" s="74">
        <v>1.5</v>
      </c>
      <c r="AC936" s="74">
        <v>1.45</v>
      </c>
      <c r="AD936" s="74">
        <v>1.45</v>
      </c>
    </row>
    <row r="937" spans="1:30" x14ac:dyDescent="0.2">
      <c r="A937" s="72" t="s">
        <v>60</v>
      </c>
      <c r="B937" s="74">
        <v>586.95000000000005</v>
      </c>
      <c r="C937" s="74">
        <v>595.12</v>
      </c>
      <c r="D937" s="74">
        <v>590.52</v>
      </c>
      <c r="E937" s="74">
        <v>585.17999999999995</v>
      </c>
      <c r="F937" s="74">
        <v>564.01</v>
      </c>
      <c r="G937" s="74">
        <v>557.75</v>
      </c>
      <c r="H937" s="74">
        <v>543.46</v>
      </c>
      <c r="I937" s="74">
        <v>519.44000000000005</v>
      </c>
      <c r="J937" s="74">
        <v>513.72</v>
      </c>
      <c r="K937" s="74">
        <v>507.18</v>
      </c>
      <c r="L937" s="74">
        <v>490.21</v>
      </c>
      <c r="M937" s="74">
        <v>486.89</v>
      </c>
      <c r="N937" s="74">
        <v>461.88</v>
      </c>
      <c r="O937" s="74">
        <v>453.4</v>
      </c>
      <c r="P937" s="74">
        <v>453.26</v>
      </c>
      <c r="Q937" s="74">
        <v>450.79</v>
      </c>
      <c r="R937" s="74">
        <v>450.7</v>
      </c>
      <c r="S937" s="74">
        <v>453.88</v>
      </c>
      <c r="T937" s="74">
        <v>460.86</v>
      </c>
      <c r="U937" s="74">
        <v>466.29</v>
      </c>
      <c r="V937" s="74">
        <v>467.21</v>
      </c>
      <c r="W937" s="74">
        <v>462.39</v>
      </c>
      <c r="X937" s="74">
        <v>460.12</v>
      </c>
      <c r="Y937" s="74">
        <v>470.92</v>
      </c>
      <c r="Z937" s="74">
        <v>474.51</v>
      </c>
      <c r="AA937" s="74">
        <v>491.3</v>
      </c>
      <c r="AB937" s="74">
        <v>506.61</v>
      </c>
      <c r="AC937" s="74">
        <v>501.52</v>
      </c>
      <c r="AD937" s="74">
        <v>483.01</v>
      </c>
    </row>
    <row r="938" spans="1:30" x14ac:dyDescent="0.2">
      <c r="A938" s="72" t="s">
        <v>61</v>
      </c>
      <c r="B938" s="74">
        <v>214.63</v>
      </c>
      <c r="C938" s="74">
        <v>211.69</v>
      </c>
      <c r="D938" s="74">
        <v>202.84</v>
      </c>
      <c r="E938" s="74">
        <v>203.15</v>
      </c>
      <c r="F938" s="74">
        <v>202.82</v>
      </c>
      <c r="G938" s="74">
        <v>206.07</v>
      </c>
      <c r="H938" s="74">
        <v>202.67</v>
      </c>
      <c r="I938" s="74">
        <v>199.12</v>
      </c>
      <c r="J938" s="74">
        <v>197.69</v>
      </c>
      <c r="K938" s="74">
        <v>195.48</v>
      </c>
      <c r="L938" s="74">
        <v>194.05</v>
      </c>
      <c r="M938" s="74">
        <v>191.49</v>
      </c>
      <c r="N938" s="74">
        <v>187.51</v>
      </c>
      <c r="O938" s="74">
        <v>185.41</v>
      </c>
      <c r="P938" s="74">
        <v>185.2</v>
      </c>
      <c r="Q938" s="74">
        <v>183.01</v>
      </c>
      <c r="R938" s="74">
        <v>182.89</v>
      </c>
      <c r="S938" s="74">
        <v>184.17</v>
      </c>
      <c r="T938" s="74">
        <v>184.14</v>
      </c>
      <c r="U938" s="74">
        <v>187.02</v>
      </c>
      <c r="V938" s="74">
        <v>187.01</v>
      </c>
      <c r="W938" s="74">
        <v>185.03</v>
      </c>
      <c r="X938" s="74">
        <v>184.21</v>
      </c>
      <c r="Y938" s="74">
        <v>184.92</v>
      </c>
      <c r="Z938" s="74">
        <v>186.19</v>
      </c>
      <c r="AA938" s="74">
        <v>186.4</v>
      </c>
      <c r="AB938" s="74">
        <v>187.45</v>
      </c>
      <c r="AC938" s="74">
        <v>188.41</v>
      </c>
      <c r="AD938" s="74">
        <v>186.54</v>
      </c>
    </row>
    <row r="939" spans="1:30" x14ac:dyDescent="0.2">
      <c r="A939" s="72" t="s">
        <v>62</v>
      </c>
      <c r="B939" s="74">
        <v>954.08</v>
      </c>
      <c r="C939" s="74">
        <v>864.21</v>
      </c>
      <c r="D939" s="74">
        <v>793.82</v>
      </c>
      <c r="E939" s="74">
        <v>729.51</v>
      </c>
      <c r="F939" s="74">
        <v>720.44</v>
      </c>
      <c r="G939" s="74">
        <v>683.25</v>
      </c>
      <c r="H939" s="74">
        <v>658.57</v>
      </c>
      <c r="I939" s="74">
        <v>671.93</v>
      </c>
      <c r="J939" s="74">
        <v>658.15</v>
      </c>
      <c r="K939" s="74">
        <v>627.02</v>
      </c>
      <c r="L939" s="74">
        <v>582.19000000000005</v>
      </c>
      <c r="M939" s="74">
        <v>562.29999999999995</v>
      </c>
      <c r="N939" s="74">
        <v>551.82000000000005</v>
      </c>
      <c r="O939" s="74">
        <v>551.63</v>
      </c>
      <c r="P939" s="74">
        <v>535.79</v>
      </c>
      <c r="Q939" s="74">
        <v>548.33000000000004</v>
      </c>
      <c r="R939" s="74">
        <v>559.38</v>
      </c>
      <c r="S939" s="74">
        <v>563.41</v>
      </c>
      <c r="T939" s="74">
        <v>556.45000000000005</v>
      </c>
      <c r="U939" s="74">
        <v>544.41</v>
      </c>
      <c r="V939" s="74">
        <v>542.15</v>
      </c>
      <c r="W939" s="74">
        <v>540.37</v>
      </c>
      <c r="X939" s="74">
        <v>539.83000000000004</v>
      </c>
      <c r="Y939" s="74">
        <v>542.21</v>
      </c>
      <c r="Z939" s="74">
        <v>547.67999999999995</v>
      </c>
      <c r="AA939" s="74">
        <v>554.9</v>
      </c>
      <c r="AB939" s="74">
        <v>548.14</v>
      </c>
      <c r="AC939" s="74">
        <v>571.05999999999995</v>
      </c>
      <c r="AD939" s="74">
        <v>583.53</v>
      </c>
    </row>
    <row r="940" spans="1:30" x14ac:dyDescent="0.2">
      <c r="A940" s="72" t="s">
        <v>63</v>
      </c>
      <c r="B940" s="74">
        <v>180.47</v>
      </c>
      <c r="C940" s="74">
        <v>181.98</v>
      </c>
      <c r="D940" s="74">
        <v>179.09</v>
      </c>
      <c r="E940" s="74">
        <v>177.44</v>
      </c>
      <c r="F940" s="74">
        <v>177.86</v>
      </c>
      <c r="G940" s="74">
        <v>181.37</v>
      </c>
      <c r="H940" s="74">
        <v>183.09</v>
      </c>
      <c r="I940" s="74">
        <v>184.33</v>
      </c>
      <c r="J940" s="74">
        <v>185.76</v>
      </c>
      <c r="K940" s="74">
        <v>188.51</v>
      </c>
      <c r="L940" s="74">
        <v>187.56</v>
      </c>
      <c r="M940" s="74">
        <v>181.83</v>
      </c>
      <c r="N940" s="74">
        <v>176.98</v>
      </c>
      <c r="O940" s="74">
        <v>172.33</v>
      </c>
      <c r="P940" s="74">
        <v>173.12</v>
      </c>
      <c r="Q940" s="74">
        <v>175.58</v>
      </c>
      <c r="R940" s="74">
        <v>175.92</v>
      </c>
      <c r="S940" s="74">
        <v>174.36</v>
      </c>
      <c r="T940" s="74">
        <v>173.44</v>
      </c>
      <c r="U940" s="74">
        <v>171.44</v>
      </c>
      <c r="V940" s="74">
        <v>169.16</v>
      </c>
      <c r="W940" s="74">
        <v>167.2</v>
      </c>
      <c r="X940" s="74">
        <v>166</v>
      </c>
      <c r="Y940" s="74">
        <v>163.44</v>
      </c>
      <c r="Z940" s="74">
        <v>163.71</v>
      </c>
      <c r="AA940" s="74">
        <v>166</v>
      </c>
      <c r="AB940" s="74">
        <v>169.39</v>
      </c>
      <c r="AC940" s="74">
        <v>173.21</v>
      </c>
      <c r="AD940" s="74">
        <v>175.62</v>
      </c>
    </row>
    <row r="941" spans="1:30" x14ac:dyDescent="0.2">
      <c r="A941" s="72" t="s">
        <v>64</v>
      </c>
      <c r="B941" s="74">
        <v>992.64</v>
      </c>
      <c r="C941" s="74">
        <v>834.21</v>
      </c>
      <c r="D941" s="74">
        <v>749.1</v>
      </c>
      <c r="E941" s="74">
        <v>725.62</v>
      </c>
      <c r="F941" s="74">
        <v>687.45</v>
      </c>
      <c r="G941" s="74">
        <v>681.36</v>
      </c>
      <c r="H941" s="74">
        <v>673.88</v>
      </c>
      <c r="I941" s="74">
        <v>607.53</v>
      </c>
      <c r="J941" s="74">
        <v>595.34</v>
      </c>
      <c r="K941" s="74">
        <v>561.57000000000005</v>
      </c>
      <c r="L941" s="74">
        <v>551.38</v>
      </c>
      <c r="M941" s="74">
        <v>529.92999999999995</v>
      </c>
      <c r="N941" s="74">
        <v>556.17999999999995</v>
      </c>
      <c r="O941" s="74">
        <v>573.53</v>
      </c>
      <c r="P941" s="74">
        <v>568.89</v>
      </c>
      <c r="Q941" s="74">
        <v>583.09</v>
      </c>
      <c r="R941" s="74">
        <v>607.52</v>
      </c>
      <c r="S941" s="74">
        <v>624.85</v>
      </c>
      <c r="T941" s="74">
        <v>595.79</v>
      </c>
      <c r="U941" s="74">
        <v>578.85</v>
      </c>
      <c r="V941" s="74">
        <v>502.43</v>
      </c>
      <c r="W941" s="74">
        <v>501.22</v>
      </c>
      <c r="X941" s="74">
        <v>516.16</v>
      </c>
      <c r="Y941" s="74">
        <v>510.53</v>
      </c>
      <c r="Z941" s="74">
        <v>521.04</v>
      </c>
      <c r="AA941" s="74">
        <v>526.52</v>
      </c>
      <c r="AB941" s="74">
        <v>522.14</v>
      </c>
      <c r="AC941" s="74">
        <v>507.92</v>
      </c>
      <c r="AD941" s="74">
        <v>501.61</v>
      </c>
    </row>
    <row r="942" spans="1:30" x14ac:dyDescent="0.2">
      <c r="A942" s="72" t="s">
        <v>65</v>
      </c>
      <c r="B942" s="74">
        <v>51.08</v>
      </c>
      <c r="C942" s="74">
        <v>48.2</v>
      </c>
      <c r="D942" s="74">
        <v>49.42</v>
      </c>
      <c r="E942" s="74">
        <v>47.16</v>
      </c>
      <c r="F942" s="74">
        <v>47.42</v>
      </c>
      <c r="G942" s="74">
        <v>47.9</v>
      </c>
      <c r="H942" s="74">
        <v>46.51</v>
      </c>
      <c r="I942" s="74">
        <v>44.6</v>
      </c>
      <c r="J942" s="74">
        <v>45.56</v>
      </c>
      <c r="K942" s="74">
        <v>45.97</v>
      </c>
      <c r="L942" s="74">
        <v>48.99</v>
      </c>
      <c r="M942" s="74">
        <v>48.22</v>
      </c>
      <c r="N942" s="74">
        <v>50.04</v>
      </c>
      <c r="O942" s="74">
        <v>47.38</v>
      </c>
      <c r="P942" s="74">
        <v>46.52</v>
      </c>
      <c r="Q942" s="74">
        <v>47.2</v>
      </c>
      <c r="R942" s="74">
        <v>47.02</v>
      </c>
      <c r="S942" s="74">
        <v>49</v>
      </c>
      <c r="T942" s="74">
        <v>47.55</v>
      </c>
      <c r="U942" s="74">
        <v>47.02</v>
      </c>
      <c r="V942" s="74">
        <v>46.18</v>
      </c>
      <c r="W942" s="74">
        <v>45.97</v>
      </c>
      <c r="X942" s="74">
        <v>45.55</v>
      </c>
      <c r="Y942" s="74">
        <v>45.16</v>
      </c>
      <c r="Z942" s="74">
        <v>46.09</v>
      </c>
      <c r="AA942" s="74">
        <v>47.54</v>
      </c>
      <c r="AB942" s="74">
        <v>48.38</v>
      </c>
      <c r="AC942" s="74">
        <v>47.46</v>
      </c>
      <c r="AD942" s="74">
        <v>47.2</v>
      </c>
    </row>
    <row r="943" spans="1:30" x14ac:dyDescent="0.2">
      <c r="A943" s="72" t="s">
        <v>66</v>
      </c>
      <c r="B943" s="74">
        <v>129.43</v>
      </c>
      <c r="C943" s="74">
        <v>116.96</v>
      </c>
      <c r="D943" s="74">
        <v>92.35</v>
      </c>
      <c r="E943" s="74">
        <v>85.72</v>
      </c>
      <c r="F943" s="74">
        <v>79.260000000000005</v>
      </c>
      <c r="G943" s="74">
        <v>81.400000000000006</v>
      </c>
      <c r="H943" s="74">
        <v>77.52</v>
      </c>
      <c r="I943" s="74">
        <v>72.790000000000006</v>
      </c>
      <c r="J943" s="74">
        <v>64.22</v>
      </c>
      <c r="K943" s="74">
        <v>62.56</v>
      </c>
      <c r="L943" s="74">
        <v>60.69</v>
      </c>
      <c r="M943" s="74">
        <v>59.32</v>
      </c>
      <c r="N943" s="74">
        <v>59.06</v>
      </c>
      <c r="O943" s="74">
        <v>54.27</v>
      </c>
      <c r="P943" s="74">
        <v>52.55</v>
      </c>
      <c r="Q943" s="74">
        <v>52.34</v>
      </c>
      <c r="R943" s="74">
        <v>50.86</v>
      </c>
      <c r="S943" s="74">
        <v>50.13</v>
      </c>
      <c r="T943" s="74">
        <v>48.48</v>
      </c>
      <c r="U943" s="74">
        <v>46.65</v>
      </c>
      <c r="V943" s="74">
        <v>46.38</v>
      </c>
      <c r="W943" s="74">
        <v>45.56</v>
      </c>
      <c r="X943" s="74">
        <v>47.03</v>
      </c>
      <c r="Y943" s="74">
        <v>46.35</v>
      </c>
      <c r="Z943" s="74">
        <v>45.55</v>
      </c>
      <c r="AA943" s="74">
        <v>45.53</v>
      </c>
      <c r="AB943" s="74">
        <v>44.27</v>
      </c>
      <c r="AC943" s="74">
        <v>44.04</v>
      </c>
      <c r="AD943" s="74">
        <v>44.07</v>
      </c>
    </row>
    <row r="944" spans="1:30" x14ac:dyDescent="0.2">
      <c r="A944" s="72" t="s">
        <v>67</v>
      </c>
      <c r="B944" s="74">
        <v>111.53</v>
      </c>
      <c r="C944" s="74">
        <v>107.41</v>
      </c>
      <c r="D944" s="74">
        <v>104.26</v>
      </c>
      <c r="E944" s="74">
        <v>105.52</v>
      </c>
      <c r="F944" s="74">
        <v>106.49</v>
      </c>
      <c r="G944" s="74">
        <v>101.38</v>
      </c>
      <c r="H944" s="74">
        <v>102.24</v>
      </c>
      <c r="I944" s="74">
        <v>104.51</v>
      </c>
      <c r="J944" s="74">
        <v>101.95</v>
      </c>
      <c r="K944" s="74">
        <v>100.27</v>
      </c>
      <c r="L944" s="74">
        <v>100.73</v>
      </c>
      <c r="M944" s="74">
        <v>100.42</v>
      </c>
      <c r="N944" s="74">
        <v>101.96</v>
      </c>
      <c r="O944" s="74">
        <v>101.71</v>
      </c>
      <c r="P944" s="74">
        <v>101.2</v>
      </c>
      <c r="Q944" s="74">
        <v>101.27</v>
      </c>
      <c r="R944" s="74">
        <v>101.33</v>
      </c>
      <c r="S944" s="74">
        <v>100.74</v>
      </c>
      <c r="T944" s="74">
        <v>99.45</v>
      </c>
      <c r="U944" s="74">
        <v>100.7</v>
      </c>
      <c r="V944" s="74">
        <v>102.59</v>
      </c>
      <c r="W944" s="74">
        <v>100.91</v>
      </c>
      <c r="X944" s="74">
        <v>100.3</v>
      </c>
      <c r="Y944" s="74">
        <v>100.35</v>
      </c>
      <c r="Z944" s="74">
        <v>101.99</v>
      </c>
      <c r="AA944" s="74">
        <v>103.26</v>
      </c>
      <c r="AB944" s="74">
        <v>102.85</v>
      </c>
      <c r="AC944" s="74">
        <v>102.08</v>
      </c>
      <c r="AD944" s="74">
        <v>101.25</v>
      </c>
    </row>
    <row r="945" spans="1:30" x14ac:dyDescent="0.2">
      <c r="A945" s="72" t="s">
        <v>68</v>
      </c>
      <c r="B945" s="74">
        <v>140.88999999999999</v>
      </c>
      <c r="C945" s="74">
        <v>137.41999999999999</v>
      </c>
      <c r="D945" s="74">
        <v>143.01</v>
      </c>
      <c r="E945" s="74">
        <v>147.13</v>
      </c>
      <c r="F945" s="74">
        <v>149.65</v>
      </c>
      <c r="G945" s="74">
        <v>146.59</v>
      </c>
      <c r="H945" s="74">
        <v>148.05000000000001</v>
      </c>
      <c r="I945" s="74">
        <v>147.55000000000001</v>
      </c>
      <c r="J945" s="74">
        <v>145.49</v>
      </c>
      <c r="K945" s="74">
        <v>143.63999999999999</v>
      </c>
      <c r="L945" s="74">
        <v>141.37</v>
      </c>
      <c r="M945" s="74">
        <v>140.46</v>
      </c>
      <c r="N945" s="74">
        <v>138.52000000000001</v>
      </c>
      <c r="O945" s="74">
        <v>136.78</v>
      </c>
      <c r="P945" s="74">
        <v>138.69</v>
      </c>
      <c r="Q945" s="74">
        <v>137.72999999999999</v>
      </c>
      <c r="R945" s="74">
        <v>136.79</v>
      </c>
      <c r="S945" s="74">
        <v>134.13</v>
      </c>
      <c r="T945" s="74">
        <v>134.52000000000001</v>
      </c>
      <c r="U945" s="74">
        <v>132.35</v>
      </c>
      <c r="V945" s="74">
        <v>132.46</v>
      </c>
      <c r="W945" s="74">
        <v>131.37</v>
      </c>
      <c r="X945" s="74">
        <v>130.03</v>
      </c>
      <c r="Y945" s="74">
        <v>130.84</v>
      </c>
      <c r="Z945" s="74">
        <v>130.83000000000001</v>
      </c>
      <c r="AA945" s="74">
        <v>130.22999999999999</v>
      </c>
      <c r="AB945" s="74">
        <v>130.02000000000001</v>
      </c>
      <c r="AC945" s="74">
        <v>131.24</v>
      </c>
      <c r="AD945" s="74">
        <v>130.79</v>
      </c>
    </row>
    <row r="946" spans="1:30" x14ac:dyDescent="0.2">
      <c r="A946" s="72" t="s">
        <v>69</v>
      </c>
      <c r="B946" s="74">
        <v>1212.46</v>
      </c>
      <c r="C946" s="74">
        <v>1198.4100000000001</v>
      </c>
      <c r="D946" s="74">
        <v>1197.95</v>
      </c>
      <c r="E946" s="74">
        <v>1191.3499999999999</v>
      </c>
      <c r="F946" s="74">
        <v>1194.99</v>
      </c>
      <c r="G946" s="74">
        <v>1183.24</v>
      </c>
      <c r="H946" s="74">
        <v>1198.44</v>
      </c>
      <c r="I946" s="74">
        <v>1188.74</v>
      </c>
      <c r="J946" s="74">
        <v>1191.3599999999999</v>
      </c>
      <c r="K946" s="74">
        <v>1184.8699999999999</v>
      </c>
      <c r="L946" s="74">
        <v>1146</v>
      </c>
      <c r="M946" s="74">
        <v>1086.21</v>
      </c>
      <c r="N946" s="74">
        <v>1067.1099999999999</v>
      </c>
      <c r="O946" s="74">
        <v>1075.6099999999999</v>
      </c>
      <c r="P946" s="74">
        <v>1085.32</v>
      </c>
      <c r="Q946" s="74">
        <v>1072.67</v>
      </c>
      <c r="R946" s="74">
        <v>1053.7</v>
      </c>
      <c r="S946" s="74">
        <v>1043.6099999999999</v>
      </c>
      <c r="T946" s="74">
        <v>1012.64</v>
      </c>
      <c r="U946" s="74">
        <v>1001.27</v>
      </c>
      <c r="V946" s="74">
        <v>1006.95</v>
      </c>
      <c r="W946" s="74">
        <v>1002.25</v>
      </c>
      <c r="X946" s="74">
        <v>999.09</v>
      </c>
      <c r="Y946" s="74">
        <v>1000.17</v>
      </c>
      <c r="Z946" s="74">
        <v>1019.34</v>
      </c>
      <c r="AA946" s="74">
        <v>1023.74</v>
      </c>
      <c r="AB946" s="74">
        <v>1023.46</v>
      </c>
      <c r="AC946" s="74">
        <v>1027.4100000000001</v>
      </c>
      <c r="AD946" s="74">
        <v>1015</v>
      </c>
    </row>
    <row r="948" spans="1:30" x14ac:dyDescent="0.2">
      <c r="A948" s="72" t="s">
        <v>70</v>
      </c>
    </row>
    <row r="949" spans="1:30" x14ac:dyDescent="0.2">
      <c r="A949" s="72" t="s">
        <v>71</v>
      </c>
      <c r="B949" s="74" t="s">
        <v>72</v>
      </c>
    </row>
    <row r="951" spans="1:30" x14ac:dyDescent="0.2">
      <c r="A951" s="72" t="s">
        <v>5</v>
      </c>
      <c r="B951" s="74" t="s">
        <v>6</v>
      </c>
    </row>
    <row r="952" spans="1:30" x14ac:dyDescent="0.2">
      <c r="A952" s="72" t="s">
        <v>7</v>
      </c>
      <c r="B952" s="74" t="s">
        <v>82</v>
      </c>
    </row>
    <row r="953" spans="1:30" x14ac:dyDescent="0.2">
      <c r="A953" s="72" t="s">
        <v>9</v>
      </c>
      <c r="B953" s="74" t="s">
        <v>78</v>
      </c>
    </row>
    <row r="955" spans="1:30" x14ac:dyDescent="0.2">
      <c r="A955" s="72" t="s">
        <v>11</v>
      </c>
      <c r="B955" s="74" t="s">
        <v>12</v>
      </c>
      <c r="C955" s="74" t="s">
        <v>13</v>
      </c>
      <c r="D955" s="74" t="s">
        <v>14</v>
      </c>
      <c r="E955" s="74" t="s">
        <v>15</v>
      </c>
      <c r="F955" s="74" t="s">
        <v>16</v>
      </c>
      <c r="G955" s="74" t="s">
        <v>17</v>
      </c>
      <c r="H955" s="74" t="s">
        <v>18</v>
      </c>
      <c r="I955" s="74" t="s">
        <v>19</v>
      </c>
      <c r="J955" s="74" t="s">
        <v>20</v>
      </c>
      <c r="K955" s="74" t="s">
        <v>21</v>
      </c>
      <c r="L955" s="74" t="s">
        <v>22</v>
      </c>
      <c r="M955" s="74" t="s">
        <v>23</v>
      </c>
      <c r="N955" s="74" t="s">
        <v>24</v>
      </c>
      <c r="O955" s="74" t="s">
        <v>25</v>
      </c>
      <c r="P955" s="74" t="s">
        <v>26</v>
      </c>
      <c r="Q955" s="74" t="s">
        <v>27</v>
      </c>
      <c r="R955" s="74" t="s">
        <v>28</v>
      </c>
      <c r="S955" s="74" t="s">
        <v>29</v>
      </c>
      <c r="T955" s="74" t="s">
        <v>30</v>
      </c>
      <c r="U955" s="74" t="s">
        <v>31</v>
      </c>
      <c r="V955" s="74" t="s">
        <v>32</v>
      </c>
      <c r="W955" s="74" t="s">
        <v>33</v>
      </c>
      <c r="X955" s="74" t="s">
        <v>34</v>
      </c>
      <c r="Y955" s="74" t="s">
        <v>35</v>
      </c>
      <c r="Z955" s="74" t="s">
        <v>36</v>
      </c>
      <c r="AA955" s="74" t="s">
        <v>37</v>
      </c>
      <c r="AB955" s="74" t="s">
        <v>38</v>
      </c>
      <c r="AC955" s="74" t="s">
        <v>39</v>
      </c>
      <c r="AD955" s="74" t="s">
        <v>40</v>
      </c>
    </row>
    <row r="956" spans="1:30" x14ac:dyDescent="0.2">
      <c r="A956" s="72" t="s">
        <v>41</v>
      </c>
      <c r="B956" s="74">
        <v>285.98</v>
      </c>
      <c r="C956" s="74">
        <v>266.74</v>
      </c>
      <c r="D956" s="74">
        <v>261.91000000000003</v>
      </c>
      <c r="E956" s="74">
        <v>279.08</v>
      </c>
      <c r="F956" s="74">
        <v>376.06</v>
      </c>
      <c r="G956" s="74">
        <v>354.64</v>
      </c>
      <c r="H956" s="74">
        <v>316.77</v>
      </c>
      <c r="I956" s="74">
        <v>307.63</v>
      </c>
      <c r="J956" s="74">
        <v>320.86</v>
      </c>
      <c r="K956" s="74">
        <v>269.51</v>
      </c>
      <c r="L956" s="74">
        <v>305.44</v>
      </c>
      <c r="M956" s="74">
        <v>263.79000000000002</v>
      </c>
      <c r="N956" s="74">
        <v>245.73</v>
      </c>
      <c r="O956" s="74">
        <v>298.36</v>
      </c>
      <c r="P956" s="74">
        <v>245.86</v>
      </c>
      <c r="Q956" s="74">
        <v>267.14999999999998</v>
      </c>
      <c r="R956" s="74">
        <v>234.82</v>
      </c>
      <c r="S956" s="74">
        <v>281.91000000000003</v>
      </c>
      <c r="T956" s="74">
        <v>220.68</v>
      </c>
      <c r="U956" s="74">
        <v>231.71</v>
      </c>
      <c r="V956" s="74">
        <v>230.69</v>
      </c>
      <c r="W956" s="74">
        <v>227.44</v>
      </c>
      <c r="X956" s="74">
        <v>260.57</v>
      </c>
      <c r="Y956" s="74">
        <v>210.35</v>
      </c>
      <c r="Z956" s="74">
        <v>207.82</v>
      </c>
      <c r="AA956" s="74">
        <v>215.7</v>
      </c>
      <c r="AB956" s="74">
        <v>228.9</v>
      </c>
      <c r="AC956" s="74">
        <v>318.08999999999997</v>
      </c>
      <c r="AD956" s="74">
        <v>222.01</v>
      </c>
    </row>
    <row r="957" spans="1:30" x14ac:dyDescent="0.2">
      <c r="A957" s="72" t="s">
        <v>42</v>
      </c>
      <c r="B957" s="74">
        <v>0.02</v>
      </c>
      <c r="C957" s="74">
        <v>0.02</v>
      </c>
      <c r="D957" s="74">
        <v>0.02</v>
      </c>
      <c r="E957" s="74">
        <v>0.02</v>
      </c>
      <c r="F957" s="74">
        <v>0.02</v>
      </c>
      <c r="G957" s="74">
        <v>0</v>
      </c>
      <c r="H957" s="74">
        <v>1.0900000000000001</v>
      </c>
      <c r="I957" s="74">
        <v>0.01</v>
      </c>
      <c r="J957" s="74">
        <v>0.02</v>
      </c>
      <c r="K957" s="74">
        <v>0</v>
      </c>
      <c r="L957" s="74">
        <v>0</v>
      </c>
      <c r="M957" s="74">
        <v>0</v>
      </c>
      <c r="N957" s="74">
        <v>0.01</v>
      </c>
      <c r="O957" s="74">
        <v>0.01</v>
      </c>
      <c r="P957" s="74" t="s">
        <v>71</v>
      </c>
      <c r="Q957" s="74">
        <v>0</v>
      </c>
      <c r="R957" s="74">
        <v>0</v>
      </c>
      <c r="S957" s="74">
        <v>0</v>
      </c>
      <c r="T957" s="74" t="s">
        <v>71</v>
      </c>
      <c r="U957" s="74" t="s">
        <v>71</v>
      </c>
      <c r="V957" s="74" t="s">
        <v>71</v>
      </c>
      <c r="W957" s="74">
        <v>0.35</v>
      </c>
      <c r="X957" s="74" t="s">
        <v>71</v>
      </c>
      <c r="Y957" s="74" t="s">
        <v>71</v>
      </c>
      <c r="Z957" s="74" t="s">
        <v>71</v>
      </c>
      <c r="AA957" s="74" t="s">
        <v>71</v>
      </c>
      <c r="AB957" s="74" t="s">
        <v>71</v>
      </c>
      <c r="AC957" s="74" t="s">
        <v>71</v>
      </c>
      <c r="AD957" s="74" t="s">
        <v>71</v>
      </c>
    </row>
    <row r="958" spans="1:30" x14ac:dyDescent="0.2">
      <c r="A958" s="72" t="s">
        <v>43</v>
      </c>
      <c r="B958" s="74">
        <v>0.1</v>
      </c>
      <c r="C958" s="74">
        <v>0.05</v>
      </c>
      <c r="D958" s="74">
        <v>0.49</v>
      </c>
      <c r="E958" s="74">
        <v>1.69</v>
      </c>
      <c r="F958" s="74">
        <v>1.68</v>
      </c>
      <c r="G958" s="74">
        <v>0.05</v>
      </c>
      <c r="H958" s="74">
        <v>0.2</v>
      </c>
      <c r="I958" s="74">
        <v>7.0000000000000007E-2</v>
      </c>
      <c r="J958" s="74">
        <v>0.65</v>
      </c>
      <c r="K958" s="74">
        <v>0.77</v>
      </c>
      <c r="L958" s="74">
        <v>5.39</v>
      </c>
      <c r="M958" s="74">
        <v>1.88</v>
      </c>
      <c r="N958" s="74">
        <v>0.61</v>
      </c>
      <c r="O958" s="74">
        <v>0.48</v>
      </c>
      <c r="P958" s="74">
        <v>0.11</v>
      </c>
      <c r="Q958" s="74">
        <v>0.13</v>
      </c>
      <c r="R958" s="74">
        <v>0.34</v>
      </c>
      <c r="S958" s="74">
        <v>4.04</v>
      </c>
      <c r="T958" s="74">
        <v>0.51</v>
      </c>
      <c r="U958" s="74">
        <v>0.21</v>
      </c>
      <c r="V958" s="74">
        <v>0.61</v>
      </c>
      <c r="W958" s="74">
        <v>0.67</v>
      </c>
      <c r="X958" s="74">
        <v>1.21</v>
      </c>
      <c r="Y958" s="74">
        <v>0.31</v>
      </c>
      <c r="Z958" s="74">
        <v>0.09</v>
      </c>
      <c r="AA958" s="74">
        <v>0.51</v>
      </c>
      <c r="AB958" s="74">
        <v>0.59</v>
      </c>
      <c r="AC958" s="74">
        <v>0.43</v>
      </c>
      <c r="AD958" s="74">
        <v>0.14000000000000001</v>
      </c>
    </row>
    <row r="959" spans="1:30" x14ac:dyDescent="0.2">
      <c r="A959" s="72" t="s">
        <v>44</v>
      </c>
      <c r="B959" s="74">
        <v>1.77</v>
      </c>
      <c r="C959" s="74">
        <v>1.31</v>
      </c>
      <c r="D959" s="74">
        <v>1.51</v>
      </c>
      <c r="E959" s="74">
        <v>1.71</v>
      </c>
      <c r="F959" s="74">
        <v>1.72</v>
      </c>
      <c r="G959" s="74">
        <v>1.57</v>
      </c>
      <c r="H959" s="74">
        <v>2.25</v>
      </c>
      <c r="I959" s="74">
        <v>2.58</v>
      </c>
      <c r="J959" s="74">
        <v>2.0299999999999998</v>
      </c>
      <c r="K959" s="74">
        <v>1.79</v>
      </c>
      <c r="L959" s="74">
        <v>1.65</v>
      </c>
      <c r="M959" s="74">
        <v>1.68</v>
      </c>
      <c r="N959" s="74">
        <v>1.82</v>
      </c>
      <c r="O959" s="74">
        <v>2.41</v>
      </c>
      <c r="P959" s="74">
        <v>2.11</v>
      </c>
      <c r="Q959" s="74">
        <v>2</v>
      </c>
      <c r="R959" s="74">
        <v>2.4900000000000002</v>
      </c>
      <c r="S959" s="74">
        <v>3.21</v>
      </c>
      <c r="T959" s="74">
        <v>2.52</v>
      </c>
      <c r="U959" s="74">
        <v>2.14</v>
      </c>
      <c r="V959" s="74">
        <v>2.2599999999999998</v>
      </c>
      <c r="W959" s="74">
        <v>1.03</v>
      </c>
      <c r="X959" s="74">
        <v>1.1499999999999999</v>
      </c>
      <c r="Y959" s="74">
        <v>1</v>
      </c>
      <c r="Z959" s="74">
        <v>1.1599999999999999</v>
      </c>
      <c r="AA959" s="74">
        <v>1.27</v>
      </c>
      <c r="AB959" s="74">
        <v>0.47</v>
      </c>
      <c r="AC959" s="74">
        <v>0.55000000000000004</v>
      </c>
      <c r="AD959" s="74">
        <v>0.92</v>
      </c>
    </row>
    <row r="960" spans="1:30" x14ac:dyDescent="0.2">
      <c r="A960" s="72" t="s">
        <v>45</v>
      </c>
      <c r="B960" s="74">
        <v>10.25</v>
      </c>
      <c r="C960" s="74">
        <v>10.27</v>
      </c>
      <c r="D960" s="74">
        <v>10.31</v>
      </c>
      <c r="E960" s="74">
        <v>10.35</v>
      </c>
      <c r="F960" s="74">
        <v>10.4</v>
      </c>
      <c r="G960" s="74">
        <v>10.44</v>
      </c>
      <c r="H960" s="74">
        <v>10.48</v>
      </c>
      <c r="I960" s="74">
        <v>10.52</v>
      </c>
      <c r="J960" s="74">
        <v>10.57</v>
      </c>
      <c r="K960" s="74">
        <v>10.61</v>
      </c>
      <c r="L960" s="74">
        <v>10.65</v>
      </c>
      <c r="M960" s="74">
        <v>10.69</v>
      </c>
      <c r="N960" s="74">
        <v>10.74</v>
      </c>
      <c r="O960" s="74">
        <v>10.78</v>
      </c>
      <c r="P960" s="74">
        <v>10.85</v>
      </c>
      <c r="Q960" s="74">
        <v>10.87</v>
      </c>
      <c r="R960" s="74">
        <v>10.93</v>
      </c>
      <c r="S960" s="74">
        <v>10.99</v>
      </c>
      <c r="T960" s="74">
        <v>11.04</v>
      </c>
      <c r="U960" s="74">
        <v>11.1</v>
      </c>
      <c r="V960" s="74">
        <v>11.1</v>
      </c>
      <c r="W960" s="74">
        <v>11.26</v>
      </c>
      <c r="X960" s="74">
        <v>11.37</v>
      </c>
      <c r="Y960" s="74">
        <v>11.57</v>
      </c>
      <c r="Z960" s="74">
        <v>11.64</v>
      </c>
      <c r="AA960" s="74">
        <v>11.45</v>
      </c>
      <c r="AB960" s="74">
        <v>11.67</v>
      </c>
      <c r="AC960" s="74">
        <v>11.84</v>
      </c>
      <c r="AD960" s="74">
        <v>12.05</v>
      </c>
    </row>
    <row r="961" spans="1:30" x14ac:dyDescent="0.2">
      <c r="A961" s="72" t="s">
        <v>46</v>
      </c>
      <c r="B961" s="74">
        <v>34.72</v>
      </c>
      <c r="C961" s="74">
        <v>34.61</v>
      </c>
      <c r="D961" s="74">
        <v>35.28</v>
      </c>
      <c r="E961" s="74">
        <v>34.71</v>
      </c>
      <c r="F961" s="74">
        <v>34.64</v>
      </c>
      <c r="G961" s="74">
        <v>34.56</v>
      </c>
      <c r="H961" s="74">
        <v>34.69</v>
      </c>
      <c r="I961" s="74">
        <v>34.56</v>
      </c>
      <c r="J961" s="74">
        <v>34.53</v>
      </c>
      <c r="K961" s="74">
        <v>34.53</v>
      </c>
      <c r="L961" s="74">
        <v>34.56</v>
      </c>
      <c r="M961" s="74">
        <v>34.520000000000003</v>
      </c>
      <c r="N961" s="74">
        <v>34.549999999999997</v>
      </c>
      <c r="O961" s="74">
        <v>34.79</v>
      </c>
      <c r="P961" s="74">
        <v>34.65</v>
      </c>
      <c r="Q961" s="74">
        <v>34.67</v>
      </c>
      <c r="R961" s="74">
        <v>34.69</v>
      </c>
      <c r="S961" s="74">
        <v>34.630000000000003</v>
      </c>
      <c r="T961" s="74">
        <v>34.65</v>
      </c>
      <c r="U961" s="74">
        <v>34.700000000000003</v>
      </c>
      <c r="V961" s="74">
        <v>34.67</v>
      </c>
      <c r="W961" s="74">
        <v>34.619999999999997</v>
      </c>
      <c r="X961" s="74">
        <v>34.64</v>
      </c>
      <c r="Y961" s="74">
        <v>34.619999999999997</v>
      </c>
      <c r="Z961" s="74">
        <v>34.590000000000003</v>
      </c>
      <c r="AA961" s="74">
        <v>34.659999999999997</v>
      </c>
      <c r="AB961" s="74">
        <v>34.6</v>
      </c>
      <c r="AC961" s="74">
        <v>34.6</v>
      </c>
      <c r="AD961" s="74">
        <v>38.64</v>
      </c>
    </row>
    <row r="962" spans="1:30" x14ac:dyDescent="0.2">
      <c r="A962" s="72" t="s">
        <v>47</v>
      </c>
      <c r="B962" s="74">
        <v>2.5</v>
      </c>
      <c r="C962" s="74">
        <v>2.4900000000000002</v>
      </c>
      <c r="D962" s="74">
        <v>2.59</v>
      </c>
      <c r="E962" s="74">
        <v>2.5299999999999998</v>
      </c>
      <c r="F962" s="74">
        <v>2.52</v>
      </c>
      <c r="G962" s="74">
        <v>2.5099999999999998</v>
      </c>
      <c r="H962" s="74">
        <v>2.54</v>
      </c>
      <c r="I962" s="74">
        <v>2.57</v>
      </c>
      <c r="J962" s="74">
        <v>2.5099999999999998</v>
      </c>
      <c r="K962" s="74">
        <v>2.5499999999999998</v>
      </c>
      <c r="L962" s="74">
        <v>2.56</v>
      </c>
      <c r="M962" s="74">
        <v>2.52</v>
      </c>
      <c r="N962" s="74">
        <v>2.63</v>
      </c>
      <c r="O962" s="74">
        <v>2.54</v>
      </c>
      <c r="P962" s="74">
        <v>2.56</v>
      </c>
      <c r="Q962" s="74">
        <v>2.54</v>
      </c>
      <c r="R962" s="74">
        <v>2.79</v>
      </c>
      <c r="S962" s="74">
        <v>2.5499999999999998</v>
      </c>
      <c r="T962" s="74">
        <v>2.58</v>
      </c>
      <c r="U962" s="74">
        <v>2.5499999999999998</v>
      </c>
      <c r="V962" s="74">
        <v>2.5499999999999998</v>
      </c>
      <c r="W962" s="74">
        <v>2.5499999999999998</v>
      </c>
      <c r="X962" s="74">
        <v>2.5499999999999998</v>
      </c>
      <c r="Y962" s="74">
        <v>2.56</v>
      </c>
      <c r="Z962" s="74">
        <v>2.56</v>
      </c>
      <c r="AA962" s="74">
        <v>2.58</v>
      </c>
      <c r="AB962" s="74">
        <v>2.59</v>
      </c>
      <c r="AC962" s="74">
        <v>2.57</v>
      </c>
      <c r="AD962" s="74">
        <v>2.67</v>
      </c>
    </row>
    <row r="963" spans="1:30" x14ac:dyDescent="0.2">
      <c r="A963" s="72" t="s">
        <v>48</v>
      </c>
      <c r="B963" s="74">
        <v>18.02</v>
      </c>
      <c r="C963" s="74">
        <v>17.11</v>
      </c>
      <c r="D963" s="74">
        <v>15.99</v>
      </c>
      <c r="E963" s="74">
        <v>18.350000000000001</v>
      </c>
      <c r="F963" s="74">
        <v>17.43</v>
      </c>
      <c r="G963" s="74">
        <v>17.77</v>
      </c>
      <c r="H963" s="74">
        <v>18.91</v>
      </c>
      <c r="I963" s="74">
        <v>16.239999999999998</v>
      </c>
      <c r="J963" s="74">
        <v>15.43</v>
      </c>
      <c r="K963" s="74">
        <v>14.56</v>
      </c>
      <c r="L963" s="74">
        <v>17.059999999999999</v>
      </c>
      <c r="M963" s="74">
        <v>20.39</v>
      </c>
      <c r="N963" s="74">
        <v>15.16</v>
      </c>
      <c r="O963" s="74">
        <v>22.62</v>
      </c>
      <c r="P963" s="74">
        <v>20.43</v>
      </c>
      <c r="Q963" s="74">
        <v>19.61</v>
      </c>
      <c r="R963" s="74">
        <v>16.98</v>
      </c>
      <c r="S963" s="74">
        <v>16.3</v>
      </c>
      <c r="T963" s="74">
        <v>15.34</v>
      </c>
      <c r="U963" s="74">
        <v>15.58</v>
      </c>
      <c r="V963" s="74">
        <v>26.01</v>
      </c>
      <c r="W963" s="74">
        <v>18.36</v>
      </c>
      <c r="X963" s="74">
        <v>14.85</v>
      </c>
      <c r="Y963" s="74">
        <v>17.600000000000001</v>
      </c>
      <c r="Z963" s="74">
        <v>18.09</v>
      </c>
      <c r="AA963" s="74">
        <v>17.579999999999998</v>
      </c>
      <c r="AB963" s="74">
        <v>16.22</v>
      </c>
      <c r="AC963" s="74">
        <v>26.75</v>
      </c>
      <c r="AD963" s="74">
        <v>18.399999999999999</v>
      </c>
    </row>
    <row r="964" spans="1:30" x14ac:dyDescent="0.2">
      <c r="A964" s="72" t="s">
        <v>49</v>
      </c>
      <c r="B964" s="74">
        <v>2.5099999999999998</v>
      </c>
      <c r="C964" s="74">
        <v>1.24</v>
      </c>
      <c r="D964" s="74">
        <v>3.67</v>
      </c>
      <c r="E964" s="74">
        <v>3.28</v>
      </c>
      <c r="F964" s="74">
        <v>3.06</v>
      </c>
      <c r="G964" s="74">
        <v>1.74</v>
      </c>
      <c r="H964" s="74">
        <v>1.05</v>
      </c>
      <c r="I964" s="74">
        <v>2.31</v>
      </c>
      <c r="J964" s="74">
        <v>6.31</v>
      </c>
      <c r="K964" s="74">
        <v>0.48</v>
      </c>
      <c r="L964" s="74">
        <v>8.32</v>
      </c>
      <c r="M964" s="74">
        <v>1.1200000000000001</v>
      </c>
      <c r="N964" s="74">
        <v>0.15</v>
      </c>
      <c r="O964" s="74">
        <v>0.21</v>
      </c>
      <c r="P964" s="74">
        <v>0.54</v>
      </c>
      <c r="Q964" s="74">
        <v>0.42</v>
      </c>
      <c r="R964" s="74">
        <v>0.84</v>
      </c>
      <c r="S964" s="74">
        <v>12.85</v>
      </c>
      <c r="T964" s="74">
        <v>1.74</v>
      </c>
      <c r="U964" s="74">
        <v>1.85</v>
      </c>
      <c r="V964" s="74">
        <v>0.66</v>
      </c>
      <c r="W964" s="74">
        <v>0.71</v>
      </c>
      <c r="X964" s="74">
        <v>1.75</v>
      </c>
      <c r="Y964" s="74">
        <v>0.64</v>
      </c>
      <c r="Z964" s="74">
        <v>0.38</v>
      </c>
      <c r="AA964" s="74">
        <v>0.43</v>
      </c>
      <c r="AB964" s="74">
        <v>1.27</v>
      </c>
      <c r="AC964" s="74">
        <v>0.74</v>
      </c>
      <c r="AD964" s="74">
        <v>0.78</v>
      </c>
    </row>
    <row r="965" spans="1:30" x14ac:dyDescent="0.2">
      <c r="A965" s="72" t="s">
        <v>50</v>
      </c>
      <c r="B965" s="74">
        <v>12.55</v>
      </c>
      <c r="C965" s="74">
        <v>16.93</v>
      </c>
      <c r="D965" s="74">
        <v>7.25</v>
      </c>
      <c r="E965" s="74">
        <v>5.6</v>
      </c>
      <c r="F965" s="74">
        <v>26.04</v>
      </c>
      <c r="G965" s="74">
        <v>9.43</v>
      </c>
      <c r="H965" s="74">
        <v>3.88</v>
      </c>
      <c r="I965" s="74">
        <v>6.7</v>
      </c>
      <c r="J965" s="74">
        <v>8.4600000000000009</v>
      </c>
      <c r="K965" s="74">
        <v>5.33</v>
      </c>
      <c r="L965" s="74">
        <v>11.7</v>
      </c>
      <c r="M965" s="74">
        <v>5.67</v>
      </c>
      <c r="N965" s="74">
        <v>6.81</v>
      </c>
      <c r="O965" s="74">
        <v>9.66</v>
      </c>
      <c r="P965" s="74">
        <v>9.42</v>
      </c>
      <c r="Q965" s="74">
        <v>12.24</v>
      </c>
      <c r="R965" s="74">
        <v>11.43</v>
      </c>
      <c r="S965" s="74">
        <v>4.96</v>
      </c>
      <c r="T965" s="74">
        <v>3.24</v>
      </c>
      <c r="U965" s="74">
        <v>7.48</v>
      </c>
      <c r="V965" s="74">
        <v>3.5</v>
      </c>
      <c r="W965" s="74">
        <v>6.41</v>
      </c>
      <c r="X965" s="74">
        <v>13.87</v>
      </c>
      <c r="Y965" s="74">
        <v>4.01</v>
      </c>
      <c r="Z965" s="74">
        <v>3.14</v>
      </c>
      <c r="AA965" s="74">
        <v>7.22</v>
      </c>
      <c r="AB965" s="74">
        <v>11.69</v>
      </c>
      <c r="AC965" s="74">
        <v>6.6</v>
      </c>
      <c r="AD965" s="74">
        <v>6.59</v>
      </c>
    </row>
    <row r="966" spans="1:30" x14ac:dyDescent="0.2">
      <c r="A966" s="72" t="s">
        <v>51</v>
      </c>
      <c r="B966" s="74">
        <v>40.92</v>
      </c>
      <c r="C966" s="74">
        <v>42.49</v>
      </c>
      <c r="D966" s="74">
        <v>43.8</v>
      </c>
      <c r="E966" s="74">
        <v>43.11</v>
      </c>
      <c r="F966" s="74">
        <v>140.65</v>
      </c>
      <c r="G966" s="74">
        <v>149.88999999999999</v>
      </c>
      <c r="H966" s="74">
        <v>120.01</v>
      </c>
      <c r="I966" s="74">
        <v>101.13</v>
      </c>
      <c r="J966" s="74">
        <v>86.47</v>
      </c>
      <c r="K966" s="74">
        <v>75.37</v>
      </c>
      <c r="L966" s="74">
        <v>71.02</v>
      </c>
      <c r="M966" s="74">
        <v>61.92</v>
      </c>
      <c r="N966" s="74">
        <v>57.09</v>
      </c>
      <c r="O966" s="74">
        <v>56.98</v>
      </c>
      <c r="P966" s="74">
        <v>50.77</v>
      </c>
      <c r="Q966" s="74">
        <v>50.51</v>
      </c>
      <c r="R966" s="74">
        <v>48.47</v>
      </c>
      <c r="S966" s="74">
        <v>47.84</v>
      </c>
      <c r="T966" s="74">
        <v>46.21</v>
      </c>
      <c r="U966" s="74">
        <v>47.18</v>
      </c>
      <c r="V966" s="74">
        <v>47.66</v>
      </c>
      <c r="W966" s="74">
        <v>47.47</v>
      </c>
      <c r="X966" s="74">
        <v>46.85</v>
      </c>
      <c r="Y966" s="74">
        <v>44.64</v>
      </c>
      <c r="Z966" s="74">
        <v>46.45</v>
      </c>
      <c r="AA966" s="74">
        <v>47</v>
      </c>
      <c r="AB966" s="74">
        <v>47.95</v>
      </c>
      <c r="AC966" s="74">
        <v>49.56</v>
      </c>
      <c r="AD966" s="74">
        <v>48.46</v>
      </c>
    </row>
    <row r="967" spans="1:30" x14ac:dyDescent="0.2">
      <c r="A967" s="72" t="s">
        <v>52</v>
      </c>
      <c r="B967" s="74">
        <v>0.05</v>
      </c>
      <c r="C967" s="74">
        <v>0.13</v>
      </c>
      <c r="D967" s="74">
        <v>0.61</v>
      </c>
      <c r="E967" s="74">
        <v>1.38</v>
      </c>
      <c r="F967" s="74">
        <v>0.46</v>
      </c>
      <c r="G967" s="74">
        <v>0.3</v>
      </c>
      <c r="H967" s="74">
        <v>0.66</v>
      </c>
      <c r="I967" s="74">
        <v>0.71</v>
      </c>
      <c r="J967" s="74">
        <v>1.8</v>
      </c>
      <c r="K967" s="74">
        <v>0.24</v>
      </c>
      <c r="L967" s="74">
        <v>3.88</v>
      </c>
      <c r="M967" s="74">
        <v>0.76</v>
      </c>
      <c r="N967" s="74">
        <v>0.26</v>
      </c>
      <c r="O967" s="74">
        <v>1.58</v>
      </c>
      <c r="P967" s="74">
        <v>0.12</v>
      </c>
      <c r="Q967" s="74">
        <v>0.11</v>
      </c>
      <c r="R967" s="74">
        <v>0.24</v>
      </c>
      <c r="S967" s="74">
        <v>1.27</v>
      </c>
      <c r="T967" s="74">
        <v>0.38</v>
      </c>
      <c r="U967" s="74">
        <v>0.2</v>
      </c>
      <c r="V967" s="74">
        <v>7.0000000000000007E-2</v>
      </c>
      <c r="W967" s="74">
        <v>0.75</v>
      </c>
      <c r="X967" s="74">
        <v>1.56</v>
      </c>
      <c r="Y967" s="74">
        <v>0.08</v>
      </c>
      <c r="Z967" s="74">
        <v>0.01</v>
      </c>
      <c r="AA967" s="74">
        <v>0.56000000000000005</v>
      </c>
      <c r="AB967" s="74">
        <v>0.36</v>
      </c>
      <c r="AC967" s="74">
        <v>2.77</v>
      </c>
      <c r="AD967" s="74">
        <v>0.05</v>
      </c>
    </row>
    <row r="968" spans="1:30" x14ac:dyDescent="0.2">
      <c r="A968" s="72" t="s">
        <v>53</v>
      </c>
      <c r="B968" s="74">
        <v>47.26</v>
      </c>
      <c r="C968" s="74">
        <v>22.37</v>
      </c>
      <c r="D968" s="74">
        <v>24.71</v>
      </c>
      <c r="E968" s="74">
        <v>50.25</v>
      </c>
      <c r="F968" s="74">
        <v>30.24</v>
      </c>
      <c r="G968" s="74">
        <v>11.22</v>
      </c>
      <c r="H968" s="74">
        <v>12.9</v>
      </c>
      <c r="I968" s="74">
        <v>27.98</v>
      </c>
      <c r="J968" s="74">
        <v>36.57</v>
      </c>
      <c r="K968" s="74">
        <v>17.29</v>
      </c>
      <c r="L968" s="74">
        <v>27.33</v>
      </c>
      <c r="M968" s="74">
        <v>18.239999999999998</v>
      </c>
      <c r="N968" s="74">
        <v>9.74</v>
      </c>
      <c r="O968" s="74">
        <v>22.33</v>
      </c>
      <c r="P968" s="74">
        <v>13.58</v>
      </c>
      <c r="Q968" s="74">
        <v>11.23</v>
      </c>
      <c r="R968" s="74">
        <v>9.11</v>
      </c>
      <c r="S968" s="74">
        <v>54.05</v>
      </c>
      <c r="T968" s="74">
        <v>17.850000000000001</v>
      </c>
      <c r="U968" s="74">
        <v>20.66</v>
      </c>
      <c r="V968" s="74">
        <v>12.37</v>
      </c>
      <c r="W968" s="74">
        <v>19.920000000000002</v>
      </c>
      <c r="X968" s="74">
        <v>40.520000000000003</v>
      </c>
      <c r="Y968" s="74">
        <v>5.67</v>
      </c>
      <c r="Z968" s="74">
        <v>10.52</v>
      </c>
      <c r="AA968" s="74">
        <v>10.68</v>
      </c>
      <c r="AB968" s="74">
        <v>11.85</v>
      </c>
      <c r="AC968" s="74">
        <v>53.89</v>
      </c>
      <c r="AD968" s="74">
        <v>6.82</v>
      </c>
    </row>
    <row r="969" spans="1:30" x14ac:dyDescent="0.2">
      <c r="A969" s="72" t="s">
        <v>54</v>
      </c>
      <c r="B969" s="74">
        <v>0</v>
      </c>
      <c r="C969" s="74">
        <v>0.01</v>
      </c>
      <c r="D969" s="74">
        <v>0</v>
      </c>
      <c r="E969" s="74">
        <v>0.02</v>
      </c>
      <c r="F969" s="74">
        <v>0.04</v>
      </c>
      <c r="G969" s="74">
        <v>0.02</v>
      </c>
      <c r="H969" s="74">
        <v>0.03</v>
      </c>
      <c r="I969" s="74">
        <v>0.04</v>
      </c>
      <c r="J969" s="74">
        <v>0.13</v>
      </c>
      <c r="K969" s="74">
        <v>0</v>
      </c>
      <c r="L969" s="74">
        <v>0.28999999999999998</v>
      </c>
      <c r="M969" s="74">
        <v>0.1</v>
      </c>
      <c r="N969" s="74">
        <v>0</v>
      </c>
      <c r="O969" s="74">
        <v>0.01</v>
      </c>
      <c r="P969" s="74">
        <v>0.02</v>
      </c>
      <c r="Q969" s="74">
        <v>0.01</v>
      </c>
      <c r="R969" s="74">
        <v>0.02</v>
      </c>
      <c r="S969" s="74">
        <v>0.19</v>
      </c>
      <c r="T969" s="74">
        <v>0.01</v>
      </c>
      <c r="U969" s="74">
        <v>0.01</v>
      </c>
      <c r="V969" s="74">
        <v>0.05</v>
      </c>
      <c r="W969" s="74">
        <v>0.04</v>
      </c>
      <c r="X969" s="74">
        <v>0.04</v>
      </c>
      <c r="Y969" s="74">
        <v>0.01</v>
      </c>
      <c r="Z969" s="74">
        <v>0.02</v>
      </c>
      <c r="AA969" s="74">
        <v>0.01</v>
      </c>
      <c r="AB969" s="74">
        <v>0.48</v>
      </c>
      <c r="AC969" s="74">
        <v>0.02</v>
      </c>
      <c r="AD969" s="74">
        <v>0.03</v>
      </c>
    </row>
    <row r="970" spans="1:30" x14ac:dyDescent="0.2">
      <c r="A970" s="72" t="s">
        <v>55</v>
      </c>
      <c r="B970" s="74">
        <v>18.5</v>
      </c>
      <c r="C970" s="74">
        <v>18.34</v>
      </c>
      <c r="D970" s="74">
        <v>21.44</v>
      </c>
      <c r="E970" s="74">
        <v>18.45</v>
      </c>
      <c r="F970" s="74">
        <v>18.32</v>
      </c>
      <c r="G970" s="74">
        <v>18.66</v>
      </c>
      <c r="H970" s="74">
        <v>18.68</v>
      </c>
      <c r="I970" s="74">
        <v>18.739999999999998</v>
      </c>
      <c r="J970" s="74">
        <v>18.71</v>
      </c>
      <c r="K970" s="74">
        <v>19.809999999999999</v>
      </c>
      <c r="L970" s="74">
        <v>19.100000000000001</v>
      </c>
      <c r="M970" s="74">
        <v>17.670000000000002</v>
      </c>
      <c r="N970" s="74">
        <v>18.68</v>
      </c>
      <c r="O970" s="74">
        <v>17.809999999999999</v>
      </c>
      <c r="P970" s="74">
        <v>17.579999999999998</v>
      </c>
      <c r="Q970" s="74">
        <v>16.55</v>
      </c>
      <c r="R970" s="74">
        <v>18.170000000000002</v>
      </c>
      <c r="S970" s="74">
        <v>16.440000000000001</v>
      </c>
      <c r="T970" s="74">
        <v>16.36</v>
      </c>
      <c r="U970" s="74">
        <v>16.989999999999998</v>
      </c>
      <c r="V970" s="74">
        <v>17.239999999999998</v>
      </c>
      <c r="W970" s="74">
        <v>17.63</v>
      </c>
      <c r="X970" s="74">
        <v>18.12</v>
      </c>
      <c r="Y970" s="74">
        <v>18.7</v>
      </c>
      <c r="Z970" s="74">
        <v>20.34</v>
      </c>
      <c r="AA970" s="74">
        <v>21.72</v>
      </c>
      <c r="AB970" s="74">
        <v>23.21</v>
      </c>
      <c r="AC970" s="74">
        <v>24.73</v>
      </c>
      <c r="AD970" s="74">
        <v>27.78</v>
      </c>
    </row>
    <row r="971" spans="1:30" x14ac:dyDescent="0.2">
      <c r="A971" s="72" t="s">
        <v>56</v>
      </c>
      <c r="B971" s="74">
        <v>0.12</v>
      </c>
      <c r="C971" s="74">
        <v>0.11</v>
      </c>
      <c r="D971" s="74">
        <v>0.24</v>
      </c>
      <c r="E971" s="74">
        <v>0.15</v>
      </c>
      <c r="F971" s="74">
        <v>0.15</v>
      </c>
      <c r="G971" s="74">
        <v>0.15</v>
      </c>
      <c r="H971" s="74">
        <v>0.15</v>
      </c>
      <c r="I971" s="74">
        <v>0.15</v>
      </c>
      <c r="J971" s="74">
        <v>0.11</v>
      </c>
      <c r="K971" s="74">
        <v>0.15</v>
      </c>
      <c r="L971" s="74">
        <v>0.15</v>
      </c>
      <c r="M971" s="74">
        <v>0.12</v>
      </c>
      <c r="N971" s="74">
        <v>0.21</v>
      </c>
      <c r="O971" s="74">
        <v>0.16</v>
      </c>
      <c r="P971" s="74">
        <v>0.16</v>
      </c>
      <c r="Q971" s="74">
        <v>0.04</v>
      </c>
      <c r="R971" s="74">
        <v>0.48</v>
      </c>
      <c r="S971" s="74">
        <v>0.03</v>
      </c>
      <c r="T971" s="74">
        <v>0.06</v>
      </c>
      <c r="U971" s="74">
        <v>0.16</v>
      </c>
      <c r="V971" s="74">
        <v>0.06</v>
      </c>
      <c r="W971" s="74">
        <v>0.1</v>
      </c>
      <c r="X971" s="74">
        <v>0.04</v>
      </c>
      <c r="Y971" s="74">
        <v>0.04</v>
      </c>
      <c r="Z971" s="74">
        <v>0.12</v>
      </c>
      <c r="AA971" s="74">
        <v>0.05</v>
      </c>
      <c r="AB971" s="74">
        <v>0.03</v>
      </c>
      <c r="AC971" s="74">
        <v>0.01</v>
      </c>
      <c r="AD971" s="74">
        <v>0.02</v>
      </c>
    </row>
    <row r="972" spans="1:30" x14ac:dyDescent="0.2">
      <c r="A972" s="72" t="s">
        <v>57</v>
      </c>
      <c r="B972" s="74">
        <v>0</v>
      </c>
      <c r="C972" s="74">
        <v>0</v>
      </c>
      <c r="D972" s="74">
        <v>0</v>
      </c>
      <c r="E972" s="74">
        <v>0</v>
      </c>
      <c r="F972" s="74">
        <v>0</v>
      </c>
      <c r="G972" s="74">
        <v>0</v>
      </c>
      <c r="H972" s="74">
        <v>0</v>
      </c>
      <c r="I972" s="74">
        <v>0</v>
      </c>
      <c r="J972" s="74">
        <v>0</v>
      </c>
      <c r="K972" s="74">
        <v>0</v>
      </c>
      <c r="L972" s="74">
        <v>0</v>
      </c>
      <c r="M972" s="74">
        <v>0</v>
      </c>
      <c r="N972" s="74">
        <v>0</v>
      </c>
      <c r="O972" s="74">
        <v>0</v>
      </c>
      <c r="P972" s="74">
        <v>0</v>
      </c>
      <c r="Q972" s="74">
        <v>0</v>
      </c>
      <c r="R972" s="74">
        <v>0</v>
      </c>
      <c r="S972" s="74">
        <v>0</v>
      </c>
      <c r="T972" s="74">
        <v>0</v>
      </c>
      <c r="U972" s="74">
        <v>0</v>
      </c>
      <c r="V972" s="74">
        <v>0</v>
      </c>
      <c r="W972" s="74">
        <v>0</v>
      </c>
      <c r="X972" s="74">
        <v>0</v>
      </c>
      <c r="Y972" s="74">
        <v>0</v>
      </c>
      <c r="Z972" s="74">
        <v>0</v>
      </c>
      <c r="AA972" s="74">
        <v>0</v>
      </c>
      <c r="AB972" s="74">
        <v>0</v>
      </c>
      <c r="AC972" s="74">
        <v>0</v>
      </c>
      <c r="AD972" s="74">
        <v>0</v>
      </c>
    </row>
    <row r="973" spans="1:30" x14ac:dyDescent="0.2">
      <c r="A973" s="72" t="s">
        <v>58</v>
      </c>
      <c r="B973" s="74">
        <v>0.91</v>
      </c>
      <c r="C973" s="74">
        <v>0.88</v>
      </c>
      <c r="D973" s="74">
        <v>0.83</v>
      </c>
      <c r="E973" s="74">
        <v>0.74</v>
      </c>
      <c r="F973" s="74">
        <v>0.75</v>
      </c>
      <c r="G973" s="74">
        <v>0.77</v>
      </c>
      <c r="H973" s="74">
        <v>0.81</v>
      </c>
      <c r="I973" s="74">
        <v>0.81</v>
      </c>
      <c r="J973" s="74">
        <v>0.91</v>
      </c>
      <c r="K973" s="74">
        <v>0.51</v>
      </c>
      <c r="L973" s="74">
        <v>1.03</v>
      </c>
      <c r="M973" s="74">
        <v>0.75</v>
      </c>
      <c r="N973" s="74">
        <v>0.8</v>
      </c>
      <c r="O973" s="74">
        <v>0.73</v>
      </c>
      <c r="P973" s="74">
        <v>0.52</v>
      </c>
      <c r="Q973" s="74">
        <v>0.95</v>
      </c>
      <c r="R973" s="74">
        <v>0.3</v>
      </c>
      <c r="S973" s="74">
        <v>0.79</v>
      </c>
      <c r="T973" s="74">
        <v>0.48</v>
      </c>
      <c r="U973" s="74">
        <v>0.72</v>
      </c>
      <c r="V973" s="74">
        <v>0.36</v>
      </c>
      <c r="W973" s="74">
        <v>0.93</v>
      </c>
      <c r="X973" s="74">
        <v>1.42</v>
      </c>
      <c r="Y973" s="74">
        <v>0.47</v>
      </c>
      <c r="Z973" s="74">
        <v>0.69</v>
      </c>
      <c r="AA973" s="74">
        <v>0.8</v>
      </c>
      <c r="AB973" s="74">
        <v>0.36</v>
      </c>
      <c r="AC973" s="74">
        <v>0.76</v>
      </c>
      <c r="AD973" s="74">
        <v>0.38</v>
      </c>
    </row>
    <row r="974" spans="1:30" x14ac:dyDescent="0.2">
      <c r="A974" s="72" t="s">
        <v>59</v>
      </c>
      <c r="B974" s="74" t="s">
        <v>71</v>
      </c>
      <c r="C974" s="74" t="s">
        <v>71</v>
      </c>
      <c r="D974" s="74" t="s">
        <v>71</v>
      </c>
      <c r="E974" s="74" t="s">
        <v>71</v>
      </c>
      <c r="F974" s="74" t="s">
        <v>71</v>
      </c>
      <c r="G974" s="74" t="s">
        <v>71</v>
      </c>
      <c r="H974" s="74" t="s">
        <v>71</v>
      </c>
      <c r="I974" s="74" t="s">
        <v>71</v>
      </c>
      <c r="J974" s="74" t="s">
        <v>71</v>
      </c>
      <c r="K974" s="74" t="s">
        <v>71</v>
      </c>
      <c r="L974" s="74" t="s">
        <v>71</v>
      </c>
      <c r="M974" s="74" t="s">
        <v>71</v>
      </c>
      <c r="N974" s="74" t="s">
        <v>71</v>
      </c>
      <c r="O974" s="74" t="s">
        <v>71</v>
      </c>
      <c r="P974" s="74" t="s">
        <v>71</v>
      </c>
      <c r="Q974" s="74" t="s">
        <v>71</v>
      </c>
      <c r="R974" s="74" t="s">
        <v>71</v>
      </c>
      <c r="S974" s="74" t="s">
        <v>71</v>
      </c>
      <c r="T974" s="74" t="s">
        <v>71</v>
      </c>
      <c r="U974" s="74" t="s">
        <v>71</v>
      </c>
      <c r="V974" s="74" t="s">
        <v>71</v>
      </c>
      <c r="W974" s="74" t="s">
        <v>71</v>
      </c>
      <c r="X974" s="74" t="s">
        <v>71</v>
      </c>
      <c r="Y974" s="74" t="s">
        <v>71</v>
      </c>
      <c r="Z974" s="74" t="s">
        <v>71</v>
      </c>
      <c r="AA974" s="74" t="s">
        <v>71</v>
      </c>
      <c r="AB974" s="74" t="s">
        <v>71</v>
      </c>
      <c r="AC974" s="74" t="s">
        <v>71</v>
      </c>
      <c r="AD974" s="74" t="s">
        <v>71</v>
      </c>
    </row>
    <row r="975" spans="1:30" x14ac:dyDescent="0.2">
      <c r="A975" s="72" t="s">
        <v>60</v>
      </c>
      <c r="B975" s="74">
        <v>0.01</v>
      </c>
      <c r="C975" s="74">
        <v>0.01</v>
      </c>
      <c r="D975" s="74">
        <v>0.01</v>
      </c>
      <c r="E975" s="74">
        <v>0.01</v>
      </c>
      <c r="F975" s="74">
        <v>0.01</v>
      </c>
      <c r="G975" s="74">
        <v>0.01</v>
      </c>
      <c r="H975" s="74">
        <v>0.01</v>
      </c>
      <c r="I975" s="74">
        <v>0.01</v>
      </c>
      <c r="J975" s="74">
        <v>0.01</v>
      </c>
      <c r="K975" s="74">
        <v>0.01</v>
      </c>
      <c r="L975" s="74">
        <v>0.01</v>
      </c>
      <c r="M975" s="74">
        <v>0.01</v>
      </c>
      <c r="N975" s="74">
        <v>0.01</v>
      </c>
      <c r="O975" s="74">
        <v>0.01</v>
      </c>
      <c r="P975" s="74">
        <v>0.01</v>
      </c>
      <c r="Q975" s="74">
        <v>0.01</v>
      </c>
      <c r="R975" s="74">
        <v>0.01</v>
      </c>
      <c r="S975" s="74">
        <v>0.01</v>
      </c>
      <c r="T975" s="74">
        <v>0.01</v>
      </c>
      <c r="U975" s="74">
        <v>0.01</v>
      </c>
      <c r="V975" s="74">
        <v>0.01</v>
      </c>
      <c r="W975" s="74">
        <v>0.01</v>
      </c>
      <c r="X975" s="74">
        <v>0.01</v>
      </c>
      <c r="Y975" s="74">
        <v>0.01</v>
      </c>
      <c r="Z975" s="74">
        <v>0.01</v>
      </c>
      <c r="AA975" s="74">
        <v>0.01</v>
      </c>
      <c r="AB975" s="74">
        <v>0.01</v>
      </c>
      <c r="AC975" s="74">
        <v>0.01</v>
      </c>
      <c r="AD975" s="74">
        <v>0.01</v>
      </c>
    </row>
    <row r="976" spans="1:30" x14ac:dyDescent="0.2">
      <c r="A976" s="72" t="s">
        <v>61</v>
      </c>
      <c r="B976" s="74">
        <v>0.97</v>
      </c>
      <c r="C976" s="74">
        <v>0.96</v>
      </c>
      <c r="D976" s="74">
        <v>0.96</v>
      </c>
      <c r="E976" s="74">
        <v>0.96</v>
      </c>
      <c r="F976" s="74">
        <v>0.96</v>
      </c>
      <c r="G976" s="74">
        <v>0.95</v>
      </c>
      <c r="H976" s="74">
        <v>0.95</v>
      </c>
      <c r="I976" s="74">
        <v>0.95</v>
      </c>
      <c r="J976" s="74">
        <v>0.96</v>
      </c>
      <c r="K976" s="74">
        <v>0.95</v>
      </c>
      <c r="L976" s="74">
        <v>0.96</v>
      </c>
      <c r="M976" s="74">
        <v>0.95</v>
      </c>
      <c r="N976" s="74">
        <v>0.97</v>
      </c>
      <c r="O976" s="74">
        <v>0.97</v>
      </c>
      <c r="P976" s="74">
        <v>0.95</v>
      </c>
      <c r="Q976" s="74">
        <v>0.95</v>
      </c>
      <c r="R976" s="74">
        <v>0.96</v>
      </c>
      <c r="S976" s="74">
        <v>0.95</v>
      </c>
      <c r="T976" s="74">
        <v>0.96</v>
      </c>
      <c r="U976" s="74">
        <v>0.96</v>
      </c>
      <c r="V976" s="74">
        <v>0.96</v>
      </c>
      <c r="W976" s="74">
        <v>0.96</v>
      </c>
      <c r="X976" s="74">
        <v>0.96</v>
      </c>
      <c r="Y976" s="74">
        <v>0.96</v>
      </c>
      <c r="Z976" s="74">
        <v>0.96</v>
      </c>
      <c r="AA976" s="74">
        <v>0.96</v>
      </c>
      <c r="AB976" s="74">
        <v>0.95</v>
      </c>
      <c r="AC976" s="74">
        <v>0.95</v>
      </c>
      <c r="AD976" s="74">
        <v>0.96</v>
      </c>
    </row>
    <row r="977" spans="1:30" x14ac:dyDescent="0.2">
      <c r="A977" s="72" t="s">
        <v>62</v>
      </c>
      <c r="B977" s="74">
        <v>1.4</v>
      </c>
      <c r="C977" s="74">
        <v>0.68</v>
      </c>
      <c r="D977" s="74">
        <v>7.12</v>
      </c>
      <c r="E977" s="74">
        <v>1.48</v>
      </c>
      <c r="F977" s="74">
        <v>1.56</v>
      </c>
      <c r="G977" s="74">
        <v>1.1499999999999999</v>
      </c>
      <c r="H977" s="74">
        <v>2.17</v>
      </c>
      <c r="I977" s="74">
        <v>1.1299999999999999</v>
      </c>
      <c r="J977" s="74">
        <v>0.67</v>
      </c>
      <c r="K977" s="74">
        <v>1.35</v>
      </c>
      <c r="L977" s="74">
        <v>1.05</v>
      </c>
      <c r="M977" s="74">
        <v>0.56000000000000005</v>
      </c>
      <c r="N977" s="74">
        <v>0.86</v>
      </c>
      <c r="O977" s="74">
        <v>3.17</v>
      </c>
      <c r="P977" s="74">
        <v>0.66</v>
      </c>
      <c r="Q977" s="74">
        <v>0.93</v>
      </c>
      <c r="R977" s="74">
        <v>1.0900000000000001</v>
      </c>
      <c r="S977" s="74">
        <v>0.53</v>
      </c>
      <c r="T977" s="74">
        <v>0.57999999999999996</v>
      </c>
      <c r="U977" s="74">
        <v>0.64</v>
      </c>
      <c r="V977" s="74">
        <v>0.35</v>
      </c>
      <c r="W977" s="74">
        <v>0.45</v>
      </c>
      <c r="X977" s="74">
        <v>1.1100000000000001</v>
      </c>
      <c r="Y977" s="74">
        <v>0.28000000000000003</v>
      </c>
      <c r="Z977" s="74">
        <v>0.5</v>
      </c>
      <c r="AA977" s="74">
        <v>1.02</v>
      </c>
      <c r="AB977" s="74">
        <v>0.4</v>
      </c>
      <c r="AC977" s="74">
        <v>0.22</v>
      </c>
      <c r="AD977" s="74">
        <v>0.67</v>
      </c>
    </row>
    <row r="978" spans="1:30" x14ac:dyDescent="0.2">
      <c r="A978" s="72" t="s">
        <v>63</v>
      </c>
      <c r="B978" s="74">
        <v>12</v>
      </c>
      <c r="C978" s="74">
        <v>16.02</v>
      </c>
      <c r="D978" s="74">
        <v>5</v>
      </c>
      <c r="E978" s="74">
        <v>4.3899999999999997</v>
      </c>
      <c r="F978" s="74">
        <v>6.79</v>
      </c>
      <c r="G978" s="74">
        <v>14.89</v>
      </c>
      <c r="H978" s="74">
        <v>7.63</v>
      </c>
      <c r="I978" s="74">
        <v>2.93</v>
      </c>
      <c r="J978" s="74">
        <v>17.850000000000001</v>
      </c>
      <c r="K978" s="74">
        <v>6.45</v>
      </c>
      <c r="L978" s="74">
        <v>13.35</v>
      </c>
      <c r="M978" s="74">
        <v>10.51</v>
      </c>
      <c r="N978" s="74">
        <v>11.56</v>
      </c>
      <c r="O978" s="74">
        <v>37.29</v>
      </c>
      <c r="P978" s="74">
        <v>10.66</v>
      </c>
      <c r="Q978" s="74">
        <v>33.549999999999997</v>
      </c>
      <c r="R978" s="74">
        <v>6.99</v>
      </c>
      <c r="S978" s="74">
        <v>2.64</v>
      </c>
      <c r="T978" s="74">
        <v>1.42</v>
      </c>
      <c r="U978" s="74">
        <v>6.37</v>
      </c>
      <c r="V978" s="74">
        <v>10.64</v>
      </c>
      <c r="W978" s="74">
        <v>6.04</v>
      </c>
      <c r="X978" s="74">
        <v>10.85</v>
      </c>
      <c r="Y978" s="74">
        <v>13.45</v>
      </c>
      <c r="Z978" s="74">
        <v>1.82</v>
      </c>
      <c r="AA978" s="74">
        <v>5.58</v>
      </c>
      <c r="AB978" s="74">
        <v>13.13</v>
      </c>
      <c r="AC978" s="74">
        <v>50.35</v>
      </c>
      <c r="AD978" s="74">
        <v>3.79</v>
      </c>
    </row>
    <row r="979" spans="1:30" x14ac:dyDescent="0.2">
      <c r="A979" s="72" t="s">
        <v>64</v>
      </c>
      <c r="B979" s="74">
        <v>0.02</v>
      </c>
      <c r="C979" s="74">
        <v>0.01</v>
      </c>
      <c r="D979" s="74">
        <v>0.03</v>
      </c>
      <c r="E979" s="74">
        <v>0.02</v>
      </c>
      <c r="F979" s="74">
        <v>0.01</v>
      </c>
      <c r="G979" s="74">
        <v>0.01</v>
      </c>
      <c r="H979" s="74">
        <v>0.01</v>
      </c>
      <c r="I979" s="74">
        <v>0</v>
      </c>
      <c r="J979" s="74">
        <v>0.01</v>
      </c>
      <c r="K979" s="74">
        <v>0.01</v>
      </c>
      <c r="L979" s="74">
        <v>0.14000000000000001</v>
      </c>
      <c r="M979" s="74">
        <v>0.04</v>
      </c>
      <c r="N979" s="74">
        <v>0.14000000000000001</v>
      </c>
      <c r="O979" s="74">
        <v>0.03</v>
      </c>
      <c r="P979" s="74">
        <v>0</v>
      </c>
      <c r="Q979" s="74">
        <v>0.01</v>
      </c>
      <c r="R979" s="74">
        <v>0.04</v>
      </c>
      <c r="S979" s="74">
        <v>0.1</v>
      </c>
      <c r="T979" s="74">
        <v>0.02</v>
      </c>
      <c r="U979" s="74">
        <v>0.04</v>
      </c>
      <c r="V979" s="74">
        <v>0.01</v>
      </c>
      <c r="W979" s="74">
        <v>7.0000000000000007E-2</v>
      </c>
      <c r="X979" s="74">
        <v>0.2</v>
      </c>
      <c r="Y979" s="74">
        <v>0.03</v>
      </c>
      <c r="Z979" s="74">
        <v>0.02</v>
      </c>
      <c r="AA979" s="74">
        <v>0.06</v>
      </c>
      <c r="AB979" s="74">
        <v>0.03</v>
      </c>
      <c r="AC979" s="74">
        <v>0.08</v>
      </c>
      <c r="AD979" s="74">
        <v>0.08</v>
      </c>
    </row>
    <row r="980" spans="1:30" x14ac:dyDescent="0.2">
      <c r="A980" s="72" t="s">
        <v>65</v>
      </c>
      <c r="B980" s="74">
        <v>0.06</v>
      </c>
      <c r="C980" s="74">
        <v>0.06</v>
      </c>
      <c r="D980" s="74">
        <v>0.04</v>
      </c>
      <c r="E980" s="74">
        <v>0.14000000000000001</v>
      </c>
      <c r="F980" s="74">
        <v>0.1</v>
      </c>
      <c r="G980" s="74">
        <v>0.02</v>
      </c>
      <c r="H980" s="74">
        <v>0.03</v>
      </c>
      <c r="I980" s="74">
        <v>0.05</v>
      </c>
      <c r="J980" s="74">
        <v>0.1</v>
      </c>
      <c r="K980" s="74">
        <v>0.05</v>
      </c>
      <c r="L980" s="74">
        <v>0.02</v>
      </c>
      <c r="M980" s="74">
        <v>0.04</v>
      </c>
      <c r="N980" s="74">
        <v>0.01</v>
      </c>
      <c r="O980" s="74">
        <v>0.26</v>
      </c>
      <c r="P980" s="74">
        <v>0.01</v>
      </c>
      <c r="Q980" s="74">
        <v>0.02</v>
      </c>
      <c r="R980" s="74">
        <v>0.18</v>
      </c>
      <c r="S980" s="74">
        <v>0.02</v>
      </c>
      <c r="T980" s="74">
        <v>0.01</v>
      </c>
      <c r="U980" s="74">
        <v>0.02</v>
      </c>
      <c r="V980" s="74">
        <v>0.01</v>
      </c>
      <c r="W980" s="74">
        <v>0.03</v>
      </c>
      <c r="X980" s="74">
        <v>0.12</v>
      </c>
      <c r="Y980" s="74">
        <v>0.01</v>
      </c>
      <c r="Z980" s="74">
        <v>0</v>
      </c>
      <c r="AA980" s="74">
        <v>0.01</v>
      </c>
      <c r="AB980" s="74">
        <v>0.05</v>
      </c>
      <c r="AC980" s="74">
        <v>0.04</v>
      </c>
      <c r="AD980" s="74">
        <v>0</v>
      </c>
    </row>
    <row r="981" spans="1:30" x14ac:dyDescent="0.2">
      <c r="A981" s="72" t="s">
        <v>66</v>
      </c>
      <c r="B981" s="74">
        <v>0.4</v>
      </c>
      <c r="C981" s="74">
        <v>0.33</v>
      </c>
      <c r="D981" s="74">
        <v>0.46</v>
      </c>
      <c r="E981" s="74">
        <v>0.87</v>
      </c>
      <c r="F981" s="74">
        <v>0.23</v>
      </c>
      <c r="G981" s="74">
        <v>0.28000000000000003</v>
      </c>
      <c r="H981" s="74">
        <v>0.39</v>
      </c>
      <c r="I981" s="74">
        <v>0.3</v>
      </c>
      <c r="J981" s="74">
        <v>0.3</v>
      </c>
      <c r="K981" s="74">
        <v>1.96</v>
      </c>
      <c r="L981" s="74">
        <v>0.98</v>
      </c>
      <c r="M981" s="74">
        <v>0.46</v>
      </c>
      <c r="N981" s="74">
        <v>0.76</v>
      </c>
      <c r="O981" s="74">
        <v>1.49</v>
      </c>
      <c r="P981" s="74">
        <v>0.52</v>
      </c>
      <c r="Q981" s="74">
        <v>0.96</v>
      </c>
      <c r="R981" s="74">
        <v>0.6</v>
      </c>
      <c r="S981" s="74">
        <v>0.99</v>
      </c>
      <c r="T981" s="74">
        <v>0.62</v>
      </c>
      <c r="U981" s="74">
        <v>0.92</v>
      </c>
      <c r="V981" s="74">
        <v>0.73</v>
      </c>
      <c r="W981" s="74">
        <v>0.87</v>
      </c>
      <c r="X981" s="74">
        <v>1.67</v>
      </c>
      <c r="Y981" s="74">
        <v>0.55000000000000004</v>
      </c>
      <c r="Z981" s="74">
        <v>0.82</v>
      </c>
      <c r="AA981" s="74">
        <v>0.92</v>
      </c>
      <c r="AB981" s="74">
        <v>0.76</v>
      </c>
      <c r="AC981" s="74">
        <v>0.85</v>
      </c>
      <c r="AD981" s="74">
        <v>0.84</v>
      </c>
    </row>
    <row r="982" spans="1:30" x14ac:dyDescent="0.2">
      <c r="A982" s="72" t="s">
        <v>67</v>
      </c>
      <c r="B982" s="74">
        <v>61.36</v>
      </c>
      <c r="C982" s="74">
        <v>60.66</v>
      </c>
      <c r="D982" s="74">
        <v>60.07</v>
      </c>
      <c r="E982" s="74">
        <v>59.37</v>
      </c>
      <c r="F982" s="74">
        <v>58.77</v>
      </c>
      <c r="G982" s="74">
        <v>58.11</v>
      </c>
      <c r="H982" s="74">
        <v>57.44</v>
      </c>
      <c r="I982" s="74">
        <v>56.81</v>
      </c>
      <c r="J982" s="74">
        <v>56.1</v>
      </c>
      <c r="K982" s="74">
        <v>55.05</v>
      </c>
      <c r="L982" s="74">
        <v>53.9</v>
      </c>
      <c r="M982" s="74">
        <v>52.84</v>
      </c>
      <c r="N982" s="74">
        <v>51.71</v>
      </c>
      <c r="O982" s="74">
        <v>50.53</v>
      </c>
      <c r="P982" s="74">
        <v>49.35</v>
      </c>
      <c r="Q982" s="74">
        <v>48.25</v>
      </c>
      <c r="R982" s="74">
        <v>47.14</v>
      </c>
      <c r="S982" s="74">
        <v>46.01</v>
      </c>
      <c r="T982" s="74">
        <v>43.72</v>
      </c>
      <c r="U982" s="74">
        <v>41.43</v>
      </c>
      <c r="V982" s="74">
        <v>39.11</v>
      </c>
      <c r="W982" s="74">
        <v>36.83</v>
      </c>
      <c r="X982" s="74">
        <v>35.6</v>
      </c>
      <c r="Y982" s="74">
        <v>34.42</v>
      </c>
      <c r="Z982" s="74">
        <v>33.21</v>
      </c>
      <c r="AA982" s="74">
        <v>31.97</v>
      </c>
      <c r="AB982" s="74">
        <v>30.76</v>
      </c>
      <c r="AC982" s="74">
        <v>30.76</v>
      </c>
      <c r="AD982" s="74">
        <v>30.78</v>
      </c>
    </row>
    <row r="983" spans="1:30" x14ac:dyDescent="0.2">
      <c r="A983" s="72" t="s">
        <v>68</v>
      </c>
      <c r="B983" s="74">
        <v>18.89</v>
      </c>
      <c r="C983" s="74">
        <v>18.88</v>
      </c>
      <c r="D983" s="74">
        <v>18.87</v>
      </c>
      <c r="E983" s="74">
        <v>18.850000000000001</v>
      </c>
      <c r="F983" s="74">
        <v>18.87</v>
      </c>
      <c r="G983" s="74">
        <v>18.91</v>
      </c>
      <c r="H983" s="74">
        <v>18.87</v>
      </c>
      <c r="I983" s="74">
        <v>19.239999999999998</v>
      </c>
      <c r="J983" s="74">
        <v>18.809999999999999</v>
      </c>
      <c r="K983" s="74">
        <v>19.02</v>
      </c>
      <c r="L983" s="74">
        <v>19.03</v>
      </c>
      <c r="M983" s="74">
        <v>19.059999999999999</v>
      </c>
      <c r="N983" s="74">
        <v>19.13</v>
      </c>
      <c r="O983" s="74">
        <v>19.079999999999998</v>
      </c>
      <c r="P983" s="74">
        <v>18.920000000000002</v>
      </c>
      <c r="Q983" s="74">
        <v>18.899999999999999</v>
      </c>
      <c r="R983" s="74">
        <v>19.100000000000001</v>
      </c>
      <c r="S983" s="74">
        <v>18.63</v>
      </c>
      <c r="T983" s="74">
        <v>18.920000000000002</v>
      </c>
      <c r="U983" s="74">
        <v>18.21</v>
      </c>
      <c r="V983" s="74">
        <v>18.09</v>
      </c>
      <c r="W983" s="74">
        <v>17.850000000000001</v>
      </c>
      <c r="X983" s="74">
        <v>17.43</v>
      </c>
      <c r="Y983" s="74">
        <v>17.53</v>
      </c>
      <c r="Z983" s="74">
        <v>18.72</v>
      </c>
      <c r="AA983" s="74">
        <v>17.7</v>
      </c>
      <c r="AB983" s="74">
        <v>17.850000000000001</v>
      </c>
      <c r="AC983" s="74">
        <v>17.72</v>
      </c>
      <c r="AD983" s="74">
        <v>19.79</v>
      </c>
    </row>
    <row r="984" spans="1:30" x14ac:dyDescent="0.2">
      <c r="A984" s="72" t="s">
        <v>69</v>
      </c>
      <c r="B984" s="74">
        <v>0.68</v>
      </c>
      <c r="C984" s="74">
        <v>0.77</v>
      </c>
      <c r="D984" s="74">
        <v>0.6</v>
      </c>
      <c r="E984" s="74">
        <v>0.65</v>
      </c>
      <c r="F984" s="74">
        <v>0.63</v>
      </c>
      <c r="G984" s="74">
        <v>1.22</v>
      </c>
      <c r="H984" s="74">
        <v>0.92</v>
      </c>
      <c r="I984" s="74">
        <v>1.08</v>
      </c>
      <c r="J984" s="74">
        <v>0.85</v>
      </c>
      <c r="K984" s="74">
        <v>0.67</v>
      </c>
      <c r="L984" s="74">
        <v>1.32</v>
      </c>
      <c r="M984" s="74">
        <v>1.31</v>
      </c>
      <c r="N984" s="74">
        <v>1.31</v>
      </c>
      <c r="O984" s="74">
        <v>2.4300000000000002</v>
      </c>
      <c r="P984" s="74">
        <v>1.37</v>
      </c>
      <c r="Q984" s="74">
        <v>1.67</v>
      </c>
      <c r="R984" s="74">
        <v>1.42</v>
      </c>
      <c r="S984" s="74">
        <v>1.87</v>
      </c>
      <c r="T984" s="74">
        <v>1.44</v>
      </c>
      <c r="U984" s="74">
        <v>1.58</v>
      </c>
      <c r="V984" s="74">
        <v>1.62</v>
      </c>
      <c r="W984" s="74">
        <v>1.53</v>
      </c>
      <c r="X984" s="74">
        <v>2.7</v>
      </c>
      <c r="Y984" s="74">
        <v>1.21</v>
      </c>
      <c r="Z984" s="74">
        <v>1.96</v>
      </c>
      <c r="AA984" s="74">
        <v>0.96</v>
      </c>
      <c r="AB984" s="74">
        <v>1.61</v>
      </c>
      <c r="AC984" s="74">
        <v>1.3</v>
      </c>
      <c r="AD984" s="74">
        <v>1.38</v>
      </c>
    </row>
    <row r="986" spans="1:30" x14ac:dyDescent="0.2">
      <c r="A986" s="72" t="s">
        <v>70</v>
      </c>
    </row>
    <row r="987" spans="1:30" x14ac:dyDescent="0.2">
      <c r="A987" s="72" t="s">
        <v>71</v>
      </c>
      <c r="B987" s="74" t="s">
        <v>72</v>
      </c>
    </row>
    <row r="989" spans="1:30" x14ac:dyDescent="0.2">
      <c r="A989" s="72" t="s">
        <v>5</v>
      </c>
      <c r="B989" s="74" t="s">
        <v>6</v>
      </c>
    </row>
    <row r="990" spans="1:30" x14ac:dyDescent="0.2">
      <c r="A990" s="72" t="s">
        <v>7</v>
      </c>
      <c r="B990" s="74" t="s">
        <v>82</v>
      </c>
    </row>
    <row r="991" spans="1:30" x14ac:dyDescent="0.2">
      <c r="A991" s="72" t="s">
        <v>9</v>
      </c>
      <c r="B991" s="74" t="s">
        <v>79</v>
      </c>
    </row>
    <row r="993" spans="1:30" x14ac:dyDescent="0.2">
      <c r="A993" s="72" t="s">
        <v>11</v>
      </c>
      <c r="B993" s="74" t="s">
        <v>12</v>
      </c>
      <c r="C993" s="74" t="s">
        <v>13</v>
      </c>
      <c r="D993" s="74" t="s">
        <v>14</v>
      </c>
      <c r="E993" s="74" t="s">
        <v>15</v>
      </c>
      <c r="F993" s="74" t="s">
        <v>16</v>
      </c>
      <c r="G993" s="74" t="s">
        <v>17</v>
      </c>
      <c r="H993" s="74" t="s">
        <v>18</v>
      </c>
      <c r="I993" s="74" t="s">
        <v>19</v>
      </c>
      <c r="J993" s="74" t="s">
        <v>20</v>
      </c>
      <c r="K993" s="74" t="s">
        <v>21</v>
      </c>
      <c r="L993" s="74" t="s">
        <v>22</v>
      </c>
      <c r="M993" s="74" t="s">
        <v>23</v>
      </c>
      <c r="N993" s="74" t="s">
        <v>24</v>
      </c>
      <c r="O993" s="74" t="s">
        <v>25</v>
      </c>
      <c r="P993" s="74" t="s">
        <v>26</v>
      </c>
      <c r="Q993" s="74" t="s">
        <v>27</v>
      </c>
      <c r="R993" s="74" t="s">
        <v>28</v>
      </c>
      <c r="S993" s="74" t="s">
        <v>29</v>
      </c>
      <c r="T993" s="74" t="s">
        <v>30</v>
      </c>
      <c r="U993" s="74" t="s">
        <v>31</v>
      </c>
      <c r="V993" s="74" t="s">
        <v>32</v>
      </c>
      <c r="W993" s="74" t="s">
        <v>33</v>
      </c>
      <c r="X993" s="74" t="s">
        <v>34</v>
      </c>
      <c r="Y993" s="74" t="s">
        <v>35</v>
      </c>
      <c r="Z993" s="74" t="s">
        <v>36</v>
      </c>
      <c r="AA993" s="74" t="s">
        <v>37</v>
      </c>
      <c r="AB993" s="74" t="s">
        <v>38</v>
      </c>
      <c r="AC993" s="74" t="s">
        <v>39</v>
      </c>
      <c r="AD993" s="74" t="s">
        <v>40</v>
      </c>
    </row>
    <row r="994" spans="1:30" x14ac:dyDescent="0.2">
      <c r="A994" s="72" t="s">
        <v>41</v>
      </c>
      <c r="B994" s="74">
        <v>9047.48</v>
      </c>
      <c r="C994" s="74">
        <v>9198.24</v>
      </c>
      <c r="D994" s="74">
        <v>9283.65</v>
      </c>
      <c r="E994" s="74">
        <v>9329.61</v>
      </c>
      <c r="F994" s="74">
        <v>9321.6200000000008</v>
      </c>
      <c r="G994" s="74">
        <v>9361.49</v>
      </c>
      <c r="H994" s="74">
        <v>9340.39</v>
      </c>
      <c r="I994" s="74">
        <v>9247.82</v>
      </c>
      <c r="J994" s="74">
        <v>9105.2099999999991</v>
      </c>
      <c r="K994" s="74">
        <v>8898.0400000000009</v>
      </c>
      <c r="L994" s="74">
        <v>8766.5499999999993</v>
      </c>
      <c r="M994" s="74">
        <v>8600.14</v>
      </c>
      <c r="N994" s="74">
        <v>8423.57</v>
      </c>
      <c r="O994" s="74">
        <v>8171.26</v>
      </c>
      <c r="P994" s="74">
        <v>7852.98</v>
      </c>
      <c r="Q994" s="74">
        <v>7565.34</v>
      </c>
      <c r="R994" s="74">
        <v>7316.52</v>
      </c>
      <c r="S994" s="74">
        <v>7045.69</v>
      </c>
      <c r="T994" s="74">
        <v>6728.26</v>
      </c>
      <c r="U994" s="74">
        <v>6493.53</v>
      </c>
      <c r="V994" s="74">
        <v>6184.22</v>
      </c>
      <c r="W994" s="74">
        <v>5964.51</v>
      </c>
      <c r="X994" s="74">
        <v>5802.38</v>
      </c>
      <c r="Y994" s="74">
        <v>5547.09</v>
      </c>
      <c r="Z994" s="74">
        <v>5318.92</v>
      </c>
      <c r="AA994" s="74">
        <v>5228.82</v>
      </c>
      <c r="AB994" s="74">
        <v>5093.91</v>
      </c>
      <c r="AC994" s="74">
        <v>5039.76</v>
      </c>
      <c r="AD994" s="74">
        <v>4978.3900000000003</v>
      </c>
    </row>
    <row r="995" spans="1:30" x14ac:dyDescent="0.2">
      <c r="A995" s="72" t="s">
        <v>42</v>
      </c>
      <c r="B995" s="74">
        <v>155.63999999999999</v>
      </c>
      <c r="C995" s="74">
        <v>161.54</v>
      </c>
      <c r="D995" s="74">
        <v>165.81</v>
      </c>
      <c r="E995" s="74">
        <v>158.85</v>
      </c>
      <c r="F995" s="74">
        <v>167.41</v>
      </c>
      <c r="G995" s="74">
        <v>167.34</v>
      </c>
      <c r="H995" s="74">
        <v>163.59</v>
      </c>
      <c r="I995" s="74">
        <v>165.17</v>
      </c>
      <c r="J995" s="74">
        <v>160.38999999999999</v>
      </c>
      <c r="K995" s="74">
        <v>149.79</v>
      </c>
      <c r="L995" s="74">
        <v>143.72</v>
      </c>
      <c r="M995" s="74">
        <v>126.19</v>
      </c>
      <c r="N995" s="74">
        <v>118.43</v>
      </c>
      <c r="O995" s="74">
        <v>103.68</v>
      </c>
      <c r="P995" s="74">
        <v>103.16</v>
      </c>
      <c r="Q995" s="74">
        <v>94.26</v>
      </c>
      <c r="R995" s="74">
        <v>90.93</v>
      </c>
      <c r="S995" s="74">
        <v>84.44</v>
      </c>
      <c r="T995" s="74">
        <v>77.8</v>
      </c>
      <c r="U995" s="74">
        <v>74.64</v>
      </c>
      <c r="V995" s="74">
        <v>66.97</v>
      </c>
      <c r="W995" s="74">
        <v>64.62</v>
      </c>
      <c r="X995" s="74">
        <v>61.72</v>
      </c>
      <c r="Y995" s="74">
        <v>55.25</v>
      </c>
      <c r="Z995" s="74">
        <v>51.83</v>
      </c>
      <c r="AA995" s="74">
        <v>46.66</v>
      </c>
      <c r="AB995" s="74">
        <v>43.99</v>
      </c>
      <c r="AC995" s="74">
        <v>42.44</v>
      </c>
      <c r="AD995" s="74">
        <v>38.67</v>
      </c>
    </row>
    <row r="996" spans="1:30" x14ac:dyDescent="0.2">
      <c r="A996" s="72" t="s">
        <v>43</v>
      </c>
      <c r="B996" s="74">
        <v>310.29000000000002</v>
      </c>
      <c r="C996" s="74">
        <v>298.36</v>
      </c>
      <c r="D996" s="74">
        <v>298</v>
      </c>
      <c r="E996" s="74">
        <v>289.51</v>
      </c>
      <c r="F996" s="74">
        <v>254.44</v>
      </c>
      <c r="G996" s="74">
        <v>272.08</v>
      </c>
      <c r="H996" s="74">
        <v>273.5</v>
      </c>
      <c r="I996" s="74">
        <v>271.89</v>
      </c>
      <c r="J996" s="74">
        <v>260.45</v>
      </c>
      <c r="K996" s="74">
        <v>251.61</v>
      </c>
      <c r="L996" s="74">
        <v>245.84</v>
      </c>
      <c r="M996" s="74">
        <v>233.31</v>
      </c>
      <c r="N996" s="74">
        <v>222.65</v>
      </c>
      <c r="O996" s="74">
        <v>228.72</v>
      </c>
      <c r="P996" s="74">
        <v>222.93</v>
      </c>
      <c r="Q996" s="74">
        <v>207.47</v>
      </c>
      <c r="R996" s="74">
        <v>200.74</v>
      </c>
      <c r="S996" s="74">
        <v>196.5</v>
      </c>
      <c r="T996" s="74">
        <v>189.15</v>
      </c>
      <c r="U996" s="74">
        <v>183.3</v>
      </c>
      <c r="V996" s="74">
        <v>178.03</v>
      </c>
      <c r="W996" s="74">
        <v>176.66</v>
      </c>
      <c r="X996" s="74">
        <v>170.32</v>
      </c>
      <c r="Y996" s="74">
        <v>171.27</v>
      </c>
      <c r="Z996" s="74">
        <v>166.43</v>
      </c>
      <c r="AA996" s="74">
        <v>162</v>
      </c>
      <c r="AB996" s="74">
        <v>156.47</v>
      </c>
      <c r="AC996" s="74">
        <v>144.29</v>
      </c>
      <c r="AD996" s="74">
        <v>140.91</v>
      </c>
    </row>
    <row r="997" spans="1:30" x14ac:dyDescent="0.2">
      <c r="A997" s="72" t="s">
        <v>44</v>
      </c>
      <c r="B997" s="74">
        <v>114.76</v>
      </c>
      <c r="C997" s="74">
        <v>121.46</v>
      </c>
      <c r="D997" s="74">
        <v>122.13</v>
      </c>
      <c r="E997" s="74">
        <v>124.45</v>
      </c>
      <c r="F997" s="74">
        <v>130.02000000000001</v>
      </c>
      <c r="G997" s="74">
        <v>129.62</v>
      </c>
      <c r="H997" s="74">
        <v>130.93</v>
      </c>
      <c r="I997" s="74">
        <v>135.69</v>
      </c>
      <c r="J997" s="74">
        <v>140.41</v>
      </c>
      <c r="K997" s="74">
        <v>141.4</v>
      </c>
      <c r="L997" s="74">
        <v>143.9</v>
      </c>
      <c r="M997" s="74">
        <v>148.46</v>
      </c>
      <c r="N997" s="74">
        <v>152.41999999999999</v>
      </c>
      <c r="O997" s="74">
        <v>156.24</v>
      </c>
      <c r="P997" s="74">
        <v>154.38</v>
      </c>
      <c r="Q997" s="74">
        <v>157.16</v>
      </c>
      <c r="R997" s="74">
        <v>159.41999999999999</v>
      </c>
      <c r="S997" s="74">
        <v>158.69</v>
      </c>
      <c r="T997" s="74">
        <v>165.94</v>
      </c>
      <c r="U997" s="74">
        <v>171.38</v>
      </c>
      <c r="V997" s="74">
        <v>179.59</v>
      </c>
      <c r="W997" s="74">
        <v>182.85</v>
      </c>
      <c r="X997" s="74">
        <v>189.6</v>
      </c>
      <c r="Y997" s="74">
        <v>201</v>
      </c>
      <c r="Z997" s="74">
        <v>201.94</v>
      </c>
      <c r="AA997" s="74">
        <v>205.91</v>
      </c>
      <c r="AB997" s="74">
        <v>207.37</v>
      </c>
      <c r="AC997" s="74">
        <v>209.9</v>
      </c>
      <c r="AD997" s="74">
        <v>211.97</v>
      </c>
    </row>
    <row r="998" spans="1:30" x14ac:dyDescent="0.2">
      <c r="A998" s="72" t="s">
        <v>45</v>
      </c>
      <c r="B998" s="74">
        <v>64.8</v>
      </c>
      <c r="C998" s="74">
        <v>65.069999999999993</v>
      </c>
      <c r="D998" s="74">
        <v>64.430000000000007</v>
      </c>
      <c r="E998" s="74">
        <v>64.05</v>
      </c>
      <c r="F998" s="74">
        <v>60.94</v>
      </c>
      <c r="G998" s="74">
        <v>57.57</v>
      </c>
      <c r="H998" s="74">
        <v>56.41</v>
      </c>
      <c r="I998" s="74">
        <v>53.33</v>
      </c>
      <c r="J998" s="74">
        <v>50.55</v>
      </c>
      <c r="K998" s="74">
        <v>51.54</v>
      </c>
      <c r="L998" s="74">
        <v>49.31</v>
      </c>
      <c r="M998" s="74">
        <v>51.07</v>
      </c>
      <c r="N998" s="74">
        <v>48.59</v>
      </c>
      <c r="O998" s="74">
        <v>49.95</v>
      </c>
      <c r="P998" s="74">
        <v>44.55</v>
      </c>
      <c r="Q998" s="74">
        <v>43.77</v>
      </c>
      <c r="R998" s="74">
        <v>46.04</v>
      </c>
      <c r="S998" s="74">
        <v>44.61</v>
      </c>
      <c r="T998" s="74">
        <v>43.1</v>
      </c>
      <c r="U998" s="74">
        <v>42.07</v>
      </c>
      <c r="V998" s="74">
        <v>39.369999999999997</v>
      </c>
      <c r="W998" s="74">
        <v>39.17</v>
      </c>
      <c r="X998" s="74">
        <v>37.950000000000003</v>
      </c>
      <c r="Y998" s="74">
        <v>36.75</v>
      </c>
      <c r="Z998" s="74">
        <v>36.9</v>
      </c>
      <c r="AA998" s="74">
        <v>36.409999999999997</v>
      </c>
      <c r="AB998" s="74">
        <v>37.31</v>
      </c>
      <c r="AC998" s="74">
        <v>38.24</v>
      </c>
      <c r="AD998" s="74">
        <v>38.880000000000003</v>
      </c>
    </row>
    <row r="999" spans="1:30" x14ac:dyDescent="0.2">
      <c r="A999" s="72" t="s">
        <v>46</v>
      </c>
      <c r="B999" s="74">
        <v>1474.58</v>
      </c>
      <c r="C999" s="74">
        <v>1533.78</v>
      </c>
      <c r="D999" s="74">
        <v>1560.01</v>
      </c>
      <c r="E999" s="74">
        <v>1556.72</v>
      </c>
      <c r="F999" s="74">
        <v>1525.5</v>
      </c>
      <c r="G999" s="74">
        <v>1487.32</v>
      </c>
      <c r="H999" s="74">
        <v>1429.97</v>
      </c>
      <c r="I999" s="74">
        <v>1315.64</v>
      </c>
      <c r="J999" s="74">
        <v>1231.22</v>
      </c>
      <c r="K999" s="74">
        <v>1166.6300000000001</v>
      </c>
      <c r="L999" s="74">
        <v>1104.23</v>
      </c>
      <c r="M999" s="74">
        <v>1038.77</v>
      </c>
      <c r="N999" s="74">
        <v>981.77</v>
      </c>
      <c r="O999" s="74">
        <v>921.97</v>
      </c>
      <c r="P999" s="74">
        <v>870.04</v>
      </c>
      <c r="Q999" s="74">
        <v>812.13</v>
      </c>
      <c r="R999" s="74">
        <v>747.81</v>
      </c>
      <c r="S999" s="74">
        <v>694.96</v>
      </c>
      <c r="T999" s="74">
        <v>646.12</v>
      </c>
      <c r="U999" s="74">
        <v>597</v>
      </c>
      <c r="V999" s="74">
        <v>552.14</v>
      </c>
      <c r="W999" s="74">
        <v>519.70000000000005</v>
      </c>
      <c r="X999" s="74">
        <v>488.88</v>
      </c>
      <c r="Y999" s="74">
        <v>458.74</v>
      </c>
      <c r="Z999" s="74">
        <v>433.84</v>
      </c>
      <c r="AA999" s="74">
        <v>413.34</v>
      </c>
      <c r="AB999" s="74">
        <v>394.94</v>
      </c>
      <c r="AC999" s="74">
        <v>373.9</v>
      </c>
      <c r="AD999" s="74">
        <v>353.96</v>
      </c>
    </row>
    <row r="1000" spans="1:30" x14ac:dyDescent="0.2">
      <c r="A1000" s="72" t="s">
        <v>47</v>
      </c>
      <c r="B1000" s="74">
        <v>13.13</v>
      </c>
      <c r="C1000" s="74">
        <v>13.65</v>
      </c>
      <c r="D1000" s="74">
        <v>14.11</v>
      </c>
      <c r="E1000" s="74">
        <v>14.96</v>
      </c>
      <c r="F1000" s="74">
        <v>14.91</v>
      </c>
      <c r="G1000" s="74">
        <v>14.41</v>
      </c>
      <c r="H1000" s="74">
        <v>15.98</v>
      </c>
      <c r="I1000" s="74">
        <v>18.3</v>
      </c>
      <c r="J1000" s="74">
        <v>19.03</v>
      </c>
      <c r="K1000" s="74">
        <v>19.29</v>
      </c>
      <c r="L1000" s="74">
        <v>21.14</v>
      </c>
      <c r="M1000" s="74">
        <v>21.49</v>
      </c>
      <c r="N1000" s="74">
        <v>20.95</v>
      </c>
      <c r="O1000" s="74">
        <v>20.36</v>
      </c>
      <c r="P1000" s="74">
        <v>20.25</v>
      </c>
      <c r="Q1000" s="74">
        <v>19.07</v>
      </c>
      <c r="R1000" s="74">
        <v>18.48</v>
      </c>
      <c r="S1000" s="74">
        <v>17.95</v>
      </c>
      <c r="T1000" s="74">
        <v>17.3</v>
      </c>
      <c r="U1000" s="74">
        <v>18.14</v>
      </c>
      <c r="V1000" s="74">
        <v>17.920000000000002</v>
      </c>
      <c r="W1000" s="74">
        <v>16.59</v>
      </c>
      <c r="X1000" s="74">
        <v>15.96</v>
      </c>
      <c r="Y1000" s="74">
        <v>14.43</v>
      </c>
      <c r="Z1000" s="74">
        <v>12.84</v>
      </c>
      <c r="AA1000" s="74">
        <v>12.49</v>
      </c>
      <c r="AB1000" s="74">
        <v>11.68</v>
      </c>
      <c r="AC1000" s="74">
        <v>11.33</v>
      </c>
      <c r="AD1000" s="74">
        <v>10.88</v>
      </c>
    </row>
    <row r="1001" spans="1:30" x14ac:dyDescent="0.2">
      <c r="A1001" s="72" t="s">
        <v>48</v>
      </c>
      <c r="B1001" s="74">
        <v>55.21</v>
      </c>
      <c r="C1001" s="74">
        <v>58.44</v>
      </c>
      <c r="D1001" s="74">
        <v>60.98</v>
      </c>
      <c r="E1001" s="74">
        <v>62.96</v>
      </c>
      <c r="F1001" s="74">
        <v>64.790000000000006</v>
      </c>
      <c r="G1001" s="74">
        <v>66.27</v>
      </c>
      <c r="H1001" s="74">
        <v>61.42</v>
      </c>
      <c r="I1001" s="74">
        <v>50.96</v>
      </c>
      <c r="J1001" s="74">
        <v>53.28</v>
      </c>
      <c r="K1001" s="74">
        <v>53.07</v>
      </c>
      <c r="L1001" s="74">
        <v>53.29</v>
      </c>
      <c r="M1001" s="74">
        <v>57.28</v>
      </c>
      <c r="N1001" s="74">
        <v>60.43</v>
      </c>
      <c r="O1001" s="74">
        <v>60.73</v>
      </c>
      <c r="P1001" s="74">
        <v>49.91</v>
      </c>
      <c r="Q1001" s="74">
        <v>42.67</v>
      </c>
      <c r="R1001" s="74">
        <v>44.16</v>
      </c>
      <c r="S1001" s="74">
        <v>26.7</v>
      </c>
      <c r="T1001" s="74">
        <v>20.98</v>
      </c>
      <c r="U1001" s="74">
        <v>13.96</v>
      </c>
      <c r="V1001" s="74">
        <v>13.66</v>
      </c>
      <c r="W1001" s="74">
        <v>17.82</v>
      </c>
      <c r="X1001" s="74">
        <v>14.67</v>
      </c>
      <c r="Y1001" s="74">
        <v>20.99</v>
      </c>
      <c r="Z1001" s="74">
        <v>28.47</v>
      </c>
      <c r="AA1001" s="74">
        <v>31.65</v>
      </c>
      <c r="AB1001" s="74">
        <v>32.47</v>
      </c>
      <c r="AC1001" s="74">
        <v>31.36</v>
      </c>
      <c r="AD1001" s="74">
        <v>30.32</v>
      </c>
    </row>
    <row r="1002" spans="1:30" x14ac:dyDescent="0.2">
      <c r="A1002" s="72" t="s">
        <v>49</v>
      </c>
      <c r="B1002" s="74">
        <v>183.39</v>
      </c>
      <c r="C1002" s="74">
        <v>182.26</v>
      </c>
      <c r="D1002" s="74">
        <v>186.05</v>
      </c>
      <c r="E1002" s="74">
        <v>188.08</v>
      </c>
      <c r="F1002" s="74">
        <v>193.96</v>
      </c>
      <c r="G1002" s="74">
        <v>194.15</v>
      </c>
      <c r="H1002" s="74">
        <v>198.07</v>
      </c>
      <c r="I1002" s="74">
        <v>196.36</v>
      </c>
      <c r="J1002" s="74">
        <v>203.53</v>
      </c>
      <c r="K1002" s="74">
        <v>201.21</v>
      </c>
      <c r="L1002" s="74">
        <v>201.11</v>
      </c>
      <c r="M1002" s="74">
        <v>170.46</v>
      </c>
      <c r="N1002" s="74">
        <v>168.78</v>
      </c>
      <c r="O1002" s="74">
        <v>173.31</v>
      </c>
      <c r="P1002" s="74">
        <v>173.59</v>
      </c>
      <c r="Q1002" s="74">
        <v>177.66</v>
      </c>
      <c r="R1002" s="74">
        <v>184.31</v>
      </c>
      <c r="S1002" s="74">
        <v>176.97</v>
      </c>
      <c r="T1002" s="74">
        <v>177.81</v>
      </c>
      <c r="U1002" s="74">
        <v>166.3</v>
      </c>
      <c r="V1002" s="74">
        <v>177.62</v>
      </c>
      <c r="W1002" s="74">
        <v>168.72</v>
      </c>
      <c r="X1002" s="74">
        <v>159.80000000000001</v>
      </c>
      <c r="Y1002" s="74">
        <v>163.80000000000001</v>
      </c>
      <c r="Z1002" s="74">
        <v>166.28</v>
      </c>
      <c r="AA1002" s="74">
        <v>165.68</v>
      </c>
      <c r="AB1002" s="74">
        <v>168.2</v>
      </c>
      <c r="AC1002" s="74">
        <v>173.32</v>
      </c>
      <c r="AD1002" s="74">
        <v>177.37</v>
      </c>
    </row>
    <row r="1003" spans="1:30" x14ac:dyDescent="0.2">
      <c r="A1003" s="72" t="s">
        <v>50</v>
      </c>
      <c r="B1003" s="74">
        <v>336.23</v>
      </c>
      <c r="C1003" s="74">
        <v>345.93</v>
      </c>
      <c r="D1003" s="74">
        <v>359.19</v>
      </c>
      <c r="E1003" s="74">
        <v>371.7</v>
      </c>
      <c r="F1003" s="74">
        <v>388.93</v>
      </c>
      <c r="G1003" s="74">
        <v>401.14</v>
      </c>
      <c r="H1003" s="74">
        <v>418.63</v>
      </c>
      <c r="I1003" s="74">
        <v>439.86</v>
      </c>
      <c r="J1003" s="74">
        <v>450.08</v>
      </c>
      <c r="K1003" s="74">
        <v>462.59</v>
      </c>
      <c r="L1003" s="74">
        <v>472.52</v>
      </c>
      <c r="M1003" s="74">
        <v>486.93</v>
      </c>
      <c r="N1003" s="74">
        <v>493.5</v>
      </c>
      <c r="O1003" s="74">
        <v>489.95</v>
      </c>
      <c r="P1003" s="74">
        <v>471.36</v>
      </c>
      <c r="Q1003" s="74">
        <v>480.14</v>
      </c>
      <c r="R1003" s="74">
        <v>493.59</v>
      </c>
      <c r="S1003" s="74">
        <v>502.84</v>
      </c>
      <c r="T1003" s="74">
        <v>507.76</v>
      </c>
      <c r="U1003" s="74">
        <v>560.92999999999995</v>
      </c>
      <c r="V1003" s="74">
        <v>519.49</v>
      </c>
      <c r="W1003" s="74">
        <v>542.13</v>
      </c>
      <c r="X1003" s="74">
        <v>529.04999999999995</v>
      </c>
      <c r="Y1003" s="74">
        <v>520.97</v>
      </c>
      <c r="Z1003" s="74">
        <v>479.65</v>
      </c>
      <c r="AA1003" s="74">
        <v>511.82</v>
      </c>
      <c r="AB1003" s="74">
        <v>495.13</v>
      </c>
      <c r="AC1003" s="74">
        <v>486.78</v>
      </c>
      <c r="AD1003" s="74">
        <v>483.46</v>
      </c>
    </row>
    <row r="1004" spans="1:30" x14ac:dyDescent="0.2">
      <c r="A1004" s="72" t="s">
        <v>51</v>
      </c>
      <c r="B1004" s="74">
        <v>574.65</v>
      </c>
      <c r="C1004" s="74">
        <v>600.45000000000005</v>
      </c>
      <c r="D1004" s="74">
        <v>631.17999999999995</v>
      </c>
      <c r="E1004" s="74">
        <v>663</v>
      </c>
      <c r="F1004" s="74">
        <v>682.92</v>
      </c>
      <c r="G1004" s="74">
        <v>701.43</v>
      </c>
      <c r="H1004" s="74">
        <v>717.2</v>
      </c>
      <c r="I1004" s="74">
        <v>732.1</v>
      </c>
      <c r="J1004" s="74">
        <v>755.44</v>
      </c>
      <c r="K1004" s="74">
        <v>770.97</v>
      </c>
      <c r="L1004" s="74">
        <v>783.12</v>
      </c>
      <c r="M1004" s="74">
        <v>793.24</v>
      </c>
      <c r="N1004" s="74">
        <v>800.37</v>
      </c>
      <c r="O1004" s="74">
        <v>802.7</v>
      </c>
      <c r="P1004" s="74">
        <v>797.68</v>
      </c>
      <c r="Q1004" s="74">
        <v>788.04</v>
      </c>
      <c r="R1004" s="74">
        <v>779.28</v>
      </c>
      <c r="S1004" s="74">
        <v>771.84</v>
      </c>
      <c r="T1004" s="74">
        <v>762.73</v>
      </c>
      <c r="U1004" s="74">
        <v>739.16</v>
      </c>
      <c r="V1004" s="74">
        <v>739.92</v>
      </c>
      <c r="W1004" s="74">
        <v>721.06</v>
      </c>
      <c r="X1004" s="74">
        <v>696</v>
      </c>
      <c r="Y1004" s="74">
        <v>678.04</v>
      </c>
      <c r="Z1004" s="74">
        <v>659.85</v>
      </c>
      <c r="AA1004" s="74">
        <v>626.79</v>
      </c>
      <c r="AB1004" s="74">
        <v>617.51</v>
      </c>
      <c r="AC1004" s="74">
        <v>623.85</v>
      </c>
      <c r="AD1004" s="74">
        <v>612.28</v>
      </c>
    </row>
    <row r="1005" spans="1:30" x14ac:dyDescent="0.2">
      <c r="A1005" s="72" t="s">
        <v>52</v>
      </c>
      <c r="B1005" s="74">
        <v>39.36</v>
      </c>
      <c r="C1005" s="74">
        <v>40.299999999999997</v>
      </c>
      <c r="D1005" s="74">
        <v>41.18</v>
      </c>
      <c r="E1005" s="74">
        <v>42.01</v>
      </c>
      <c r="F1005" s="74">
        <v>43.07</v>
      </c>
      <c r="G1005" s="74">
        <v>43.86</v>
      </c>
      <c r="H1005" s="74">
        <v>44.67</v>
      </c>
      <c r="I1005" s="74">
        <v>46.02</v>
      </c>
      <c r="J1005" s="74">
        <v>47.03</v>
      </c>
      <c r="K1005" s="74">
        <v>48.65</v>
      </c>
      <c r="L1005" s="74">
        <v>50.53</v>
      </c>
      <c r="M1005" s="74">
        <v>51.32</v>
      </c>
      <c r="N1005" s="74">
        <v>53.16</v>
      </c>
      <c r="O1005" s="74">
        <v>55.12</v>
      </c>
      <c r="P1005" s="74">
        <v>57.53</v>
      </c>
      <c r="Q1005" s="74">
        <v>57.5</v>
      </c>
      <c r="R1005" s="74">
        <v>61.29</v>
      </c>
      <c r="S1005" s="74">
        <v>64.849999999999994</v>
      </c>
      <c r="T1005" s="74">
        <v>68.569999999999993</v>
      </c>
      <c r="U1005" s="74">
        <v>70.599999999999994</v>
      </c>
      <c r="V1005" s="74">
        <v>73.08</v>
      </c>
      <c r="W1005" s="74">
        <v>74.28</v>
      </c>
      <c r="X1005" s="74">
        <v>74.150000000000006</v>
      </c>
      <c r="Y1005" s="74">
        <v>68.08</v>
      </c>
      <c r="Z1005" s="74">
        <v>72.75</v>
      </c>
      <c r="AA1005" s="74">
        <v>74.459999999999994</v>
      </c>
      <c r="AB1005" s="74">
        <v>80.28</v>
      </c>
      <c r="AC1005" s="74">
        <v>80.37</v>
      </c>
      <c r="AD1005" s="74">
        <v>77.849999999999994</v>
      </c>
    </row>
    <row r="1006" spans="1:30" x14ac:dyDescent="0.2">
      <c r="A1006" s="72" t="s">
        <v>53</v>
      </c>
      <c r="B1006" s="74">
        <v>618.78</v>
      </c>
      <c r="C1006" s="74">
        <v>643.38</v>
      </c>
      <c r="D1006" s="74">
        <v>659.24</v>
      </c>
      <c r="E1006" s="74">
        <v>680.76</v>
      </c>
      <c r="F1006" s="74">
        <v>705.61</v>
      </c>
      <c r="G1006" s="74">
        <v>728.93</v>
      </c>
      <c r="H1006" s="74">
        <v>754.77</v>
      </c>
      <c r="I1006" s="74">
        <v>777.4</v>
      </c>
      <c r="J1006" s="74">
        <v>765.38</v>
      </c>
      <c r="K1006" s="74">
        <v>766.17</v>
      </c>
      <c r="L1006" s="74">
        <v>805.75</v>
      </c>
      <c r="M1006" s="74">
        <v>854.96</v>
      </c>
      <c r="N1006" s="74">
        <v>825.15</v>
      </c>
      <c r="O1006" s="74">
        <v>817.78</v>
      </c>
      <c r="P1006" s="74">
        <v>793.88</v>
      </c>
      <c r="Q1006" s="74">
        <v>796.28</v>
      </c>
      <c r="R1006" s="74">
        <v>773.41</v>
      </c>
      <c r="S1006" s="74">
        <v>759.28</v>
      </c>
      <c r="T1006" s="74">
        <v>738</v>
      </c>
      <c r="U1006" s="74">
        <v>741.22</v>
      </c>
      <c r="V1006" s="74">
        <v>734.31</v>
      </c>
      <c r="W1006" s="74">
        <v>709.84</v>
      </c>
      <c r="X1006" s="74">
        <v>713.25</v>
      </c>
      <c r="Y1006" s="74">
        <v>661.26</v>
      </c>
      <c r="Z1006" s="74">
        <v>656.49</v>
      </c>
      <c r="AA1006" s="74">
        <v>663.8</v>
      </c>
      <c r="AB1006" s="74">
        <v>651.51</v>
      </c>
      <c r="AC1006" s="74">
        <v>650.89</v>
      </c>
      <c r="AD1006" s="74">
        <v>652.85</v>
      </c>
    </row>
    <row r="1007" spans="1:30" x14ac:dyDescent="0.2">
      <c r="A1007" s="72" t="s">
        <v>54</v>
      </c>
      <c r="B1007" s="74">
        <v>14.98</v>
      </c>
      <c r="C1007" s="74">
        <v>15.18</v>
      </c>
      <c r="D1007" s="74">
        <v>15.48</v>
      </c>
      <c r="E1007" s="74">
        <v>15.86</v>
      </c>
      <c r="F1007" s="74">
        <v>16.329999999999998</v>
      </c>
      <c r="G1007" s="74">
        <v>16.63</v>
      </c>
      <c r="H1007" s="74">
        <v>16.850000000000001</v>
      </c>
      <c r="I1007" s="74">
        <v>17.190000000000001</v>
      </c>
      <c r="J1007" s="74">
        <v>17.45</v>
      </c>
      <c r="K1007" s="74">
        <v>17.75</v>
      </c>
      <c r="L1007" s="74">
        <v>18.100000000000001</v>
      </c>
      <c r="M1007" s="74">
        <v>18.46</v>
      </c>
      <c r="N1007" s="74">
        <v>18.739999999999998</v>
      </c>
      <c r="O1007" s="74">
        <v>18.86</v>
      </c>
      <c r="P1007" s="74">
        <v>18.98</v>
      </c>
      <c r="Q1007" s="74">
        <v>19.29</v>
      </c>
      <c r="R1007" s="74">
        <v>19.27</v>
      </c>
      <c r="S1007" s="74">
        <v>19.29</v>
      </c>
      <c r="T1007" s="74">
        <v>19.59</v>
      </c>
      <c r="U1007" s="74">
        <v>19.78</v>
      </c>
      <c r="V1007" s="74">
        <v>19.82</v>
      </c>
      <c r="W1007" s="74">
        <v>19.940000000000001</v>
      </c>
      <c r="X1007" s="74">
        <v>20.34</v>
      </c>
      <c r="Y1007" s="74">
        <v>20.81</v>
      </c>
      <c r="Z1007" s="74">
        <v>21.21</v>
      </c>
      <c r="AA1007" s="74">
        <v>21.49</v>
      </c>
      <c r="AB1007" s="74">
        <v>21.72</v>
      </c>
      <c r="AC1007" s="74">
        <v>22</v>
      </c>
      <c r="AD1007" s="74">
        <v>22.21</v>
      </c>
    </row>
    <row r="1008" spans="1:30" x14ac:dyDescent="0.2">
      <c r="A1008" s="72" t="s">
        <v>55</v>
      </c>
      <c r="B1008" s="74">
        <v>25.51</v>
      </c>
      <c r="C1008" s="74">
        <v>26.76</v>
      </c>
      <c r="D1008" s="74">
        <v>25.26</v>
      </c>
      <c r="E1008" s="74">
        <v>22.42</v>
      </c>
      <c r="F1008" s="74">
        <v>22.04</v>
      </c>
      <c r="G1008" s="74">
        <v>22.53</v>
      </c>
      <c r="H1008" s="74">
        <v>22.93</v>
      </c>
      <c r="I1008" s="74">
        <v>23.7</v>
      </c>
      <c r="J1008" s="74">
        <v>24.16</v>
      </c>
      <c r="K1008" s="74">
        <v>24.56</v>
      </c>
      <c r="L1008" s="74">
        <v>25.55</v>
      </c>
      <c r="M1008" s="74">
        <v>26.17</v>
      </c>
      <c r="N1008" s="74">
        <v>25.52</v>
      </c>
      <c r="O1008" s="74">
        <v>23.02</v>
      </c>
      <c r="P1008" s="74">
        <v>22.66</v>
      </c>
      <c r="Q1008" s="74">
        <v>23.07</v>
      </c>
      <c r="R1008" s="74">
        <v>22.8</v>
      </c>
      <c r="S1008" s="74">
        <v>23.19</v>
      </c>
      <c r="T1008" s="74">
        <v>23.67</v>
      </c>
      <c r="U1008" s="74">
        <v>23.92</v>
      </c>
      <c r="V1008" s="74">
        <v>24.06</v>
      </c>
      <c r="W1008" s="74">
        <v>22.9</v>
      </c>
      <c r="X1008" s="74">
        <v>22.7</v>
      </c>
      <c r="Y1008" s="74">
        <v>22.21</v>
      </c>
      <c r="Z1008" s="74">
        <v>21.83</v>
      </c>
      <c r="AA1008" s="74">
        <v>20.34</v>
      </c>
      <c r="AB1008" s="74">
        <v>20.66</v>
      </c>
      <c r="AC1008" s="74">
        <v>19.420000000000002</v>
      </c>
      <c r="AD1008" s="74">
        <v>19.86</v>
      </c>
    </row>
    <row r="1009" spans="1:30" x14ac:dyDescent="0.2">
      <c r="A1009" s="72" t="s">
        <v>56</v>
      </c>
      <c r="B1009" s="74">
        <v>60</v>
      </c>
      <c r="C1009" s="74">
        <v>61.02</v>
      </c>
      <c r="D1009" s="74">
        <v>60.04</v>
      </c>
      <c r="E1009" s="74">
        <v>60.87</v>
      </c>
      <c r="F1009" s="74">
        <v>59.02</v>
      </c>
      <c r="G1009" s="74">
        <v>60.01</v>
      </c>
      <c r="H1009" s="74">
        <v>60.1</v>
      </c>
      <c r="I1009" s="74">
        <v>60.24</v>
      </c>
      <c r="J1009" s="74">
        <v>59.73</v>
      </c>
      <c r="K1009" s="74">
        <v>58.55</v>
      </c>
      <c r="L1009" s="74">
        <v>58.87</v>
      </c>
      <c r="M1009" s="74">
        <v>60.4</v>
      </c>
      <c r="N1009" s="74">
        <v>59.95</v>
      </c>
      <c r="O1009" s="74">
        <v>59.41</v>
      </c>
      <c r="P1009" s="74">
        <v>58.42</v>
      </c>
      <c r="Q1009" s="74">
        <v>56.74</v>
      </c>
      <c r="R1009" s="74">
        <v>55.42</v>
      </c>
      <c r="S1009" s="74">
        <v>54.51</v>
      </c>
      <c r="T1009" s="74">
        <v>54.02</v>
      </c>
      <c r="U1009" s="74">
        <v>52.47</v>
      </c>
      <c r="V1009" s="74">
        <v>51.41</v>
      </c>
      <c r="W1009" s="74">
        <v>48.19</v>
      </c>
      <c r="X1009" s="74">
        <v>46.96</v>
      </c>
      <c r="Y1009" s="74">
        <v>45.68</v>
      </c>
      <c r="Z1009" s="74">
        <v>43.23</v>
      </c>
      <c r="AA1009" s="74">
        <v>40.729999999999997</v>
      </c>
      <c r="AB1009" s="74">
        <v>39.549999999999997</v>
      </c>
      <c r="AC1009" s="74">
        <v>39.799999999999997</v>
      </c>
      <c r="AD1009" s="74">
        <v>34.04</v>
      </c>
    </row>
    <row r="1010" spans="1:30" x14ac:dyDescent="0.2">
      <c r="A1010" s="72" t="s">
        <v>57</v>
      </c>
      <c r="B1010" s="74">
        <v>3.98</v>
      </c>
      <c r="C1010" s="74">
        <v>4.05</v>
      </c>
      <c r="D1010" s="74">
        <v>4.07</v>
      </c>
      <c r="E1010" s="74">
        <v>4.07</v>
      </c>
      <c r="F1010" s="74">
        <v>3.73</v>
      </c>
      <c r="G1010" s="74">
        <v>3.73</v>
      </c>
      <c r="H1010" s="74">
        <v>3.78</v>
      </c>
      <c r="I1010" s="74">
        <v>3.86</v>
      </c>
      <c r="J1010" s="74">
        <v>3.89</v>
      </c>
      <c r="K1010" s="74">
        <v>3.86</v>
      </c>
      <c r="L1010" s="74">
        <v>3.78</v>
      </c>
      <c r="M1010" s="74">
        <v>3.76</v>
      </c>
      <c r="N1010" s="74">
        <v>3.77</v>
      </c>
      <c r="O1010" s="74">
        <v>3.88</v>
      </c>
      <c r="P1010" s="74">
        <v>3.69</v>
      </c>
      <c r="Q1010" s="74">
        <v>3.67</v>
      </c>
      <c r="R1010" s="74">
        <v>3.66</v>
      </c>
      <c r="S1010" s="74">
        <v>3.69</v>
      </c>
      <c r="T1010" s="74">
        <v>3.71</v>
      </c>
      <c r="U1010" s="74">
        <v>3.68</v>
      </c>
      <c r="V1010" s="74">
        <v>3.23</v>
      </c>
      <c r="W1010" s="74">
        <v>3.15</v>
      </c>
      <c r="X1010" s="74">
        <v>3.14</v>
      </c>
      <c r="Y1010" s="74">
        <v>3.16</v>
      </c>
      <c r="Z1010" s="74">
        <v>3.19</v>
      </c>
      <c r="AA1010" s="74">
        <v>3.04</v>
      </c>
      <c r="AB1010" s="74">
        <v>2.93</v>
      </c>
      <c r="AC1010" s="74">
        <v>2.98</v>
      </c>
      <c r="AD1010" s="74">
        <v>2.89</v>
      </c>
    </row>
    <row r="1011" spans="1:30" x14ac:dyDescent="0.2">
      <c r="A1011" s="72" t="s">
        <v>58</v>
      </c>
      <c r="B1011" s="74">
        <v>137.21</v>
      </c>
      <c r="C1011" s="74">
        <v>140.44999999999999</v>
      </c>
      <c r="D1011" s="74">
        <v>142.09</v>
      </c>
      <c r="E1011" s="74">
        <v>144.29</v>
      </c>
      <c r="F1011" s="74">
        <v>145.9</v>
      </c>
      <c r="G1011" s="74">
        <v>147.77000000000001</v>
      </c>
      <c r="H1011" s="74">
        <v>148.29</v>
      </c>
      <c r="I1011" s="74">
        <v>150.02000000000001</v>
      </c>
      <c r="J1011" s="74">
        <v>151.9</v>
      </c>
      <c r="K1011" s="74">
        <v>154.18</v>
      </c>
      <c r="L1011" s="74">
        <v>156.59</v>
      </c>
      <c r="M1011" s="74">
        <v>156.75</v>
      </c>
      <c r="N1011" s="74">
        <v>159.55000000000001</v>
      </c>
      <c r="O1011" s="74">
        <v>161.01</v>
      </c>
      <c r="P1011" s="74">
        <v>159.97</v>
      </c>
      <c r="Q1011" s="74">
        <v>158.58000000000001</v>
      </c>
      <c r="R1011" s="74">
        <v>156.34</v>
      </c>
      <c r="S1011" s="74">
        <v>156.41</v>
      </c>
      <c r="T1011" s="74">
        <v>156.34</v>
      </c>
      <c r="U1011" s="74">
        <v>157.41</v>
      </c>
      <c r="V1011" s="74">
        <v>155.58000000000001</v>
      </c>
      <c r="W1011" s="74">
        <v>151.80000000000001</v>
      </c>
      <c r="X1011" s="74">
        <v>152.01</v>
      </c>
      <c r="Y1011" s="74">
        <v>144.22</v>
      </c>
      <c r="Z1011" s="74">
        <v>139.6</v>
      </c>
      <c r="AA1011" s="74">
        <v>136.61000000000001</v>
      </c>
      <c r="AB1011" s="74">
        <v>132.03</v>
      </c>
      <c r="AC1011" s="74">
        <v>132.35</v>
      </c>
      <c r="AD1011" s="74">
        <v>131.26</v>
      </c>
    </row>
    <row r="1012" spans="1:30" x14ac:dyDescent="0.2">
      <c r="A1012" s="72" t="s">
        <v>59</v>
      </c>
      <c r="B1012" s="74">
        <v>2.35</v>
      </c>
      <c r="C1012" s="74">
        <v>2.57</v>
      </c>
      <c r="D1012" s="74">
        <v>2.81</v>
      </c>
      <c r="E1012" s="74">
        <v>3.09</v>
      </c>
      <c r="F1012" s="74">
        <v>3.39</v>
      </c>
      <c r="G1012" s="74">
        <v>3.64</v>
      </c>
      <c r="H1012" s="74">
        <v>3.86</v>
      </c>
      <c r="I1012" s="74">
        <v>4.1100000000000003</v>
      </c>
      <c r="J1012" s="74">
        <v>4.4800000000000004</v>
      </c>
      <c r="K1012" s="74">
        <v>4.71</v>
      </c>
      <c r="L1012" s="74">
        <v>5.08</v>
      </c>
      <c r="M1012" s="74">
        <v>5.35</v>
      </c>
      <c r="N1012" s="74">
        <v>5.63</v>
      </c>
      <c r="O1012" s="74">
        <v>5.96</v>
      </c>
      <c r="P1012" s="74">
        <v>6.28</v>
      </c>
      <c r="Q1012" s="74">
        <v>6.65</v>
      </c>
      <c r="R1012" s="74">
        <v>6.99</v>
      </c>
      <c r="S1012" s="74">
        <v>7.21</v>
      </c>
      <c r="T1012" s="74">
        <v>4.0599999999999996</v>
      </c>
      <c r="U1012" s="74">
        <v>4.76</v>
      </c>
      <c r="V1012" s="74">
        <v>5.52</v>
      </c>
      <c r="W1012" s="74">
        <v>5.0999999999999996</v>
      </c>
      <c r="X1012" s="74">
        <v>4.99</v>
      </c>
      <c r="Y1012" s="74">
        <v>4.62</v>
      </c>
      <c r="Z1012" s="74">
        <v>5.28</v>
      </c>
      <c r="AA1012" s="74">
        <v>5.62</v>
      </c>
      <c r="AB1012" s="74">
        <v>6</v>
      </c>
      <c r="AC1012" s="74">
        <v>5.95</v>
      </c>
      <c r="AD1012" s="74">
        <v>6.28</v>
      </c>
    </row>
    <row r="1013" spans="1:30" x14ac:dyDescent="0.2">
      <c r="A1013" s="72" t="s">
        <v>60</v>
      </c>
      <c r="B1013" s="74">
        <v>560.22</v>
      </c>
      <c r="C1013" s="74">
        <v>565.38</v>
      </c>
      <c r="D1013" s="74">
        <v>554.95000000000005</v>
      </c>
      <c r="E1013" s="74">
        <v>541</v>
      </c>
      <c r="F1013" s="74">
        <v>520.58000000000004</v>
      </c>
      <c r="G1013" s="74">
        <v>494.05</v>
      </c>
      <c r="H1013" s="74">
        <v>478.23</v>
      </c>
      <c r="I1013" s="74">
        <v>463.41</v>
      </c>
      <c r="J1013" s="74">
        <v>443.87</v>
      </c>
      <c r="K1013" s="74">
        <v>407.59</v>
      </c>
      <c r="L1013" s="74">
        <v>384.36</v>
      </c>
      <c r="M1013" s="74">
        <v>362.14</v>
      </c>
      <c r="N1013" s="74">
        <v>343.61</v>
      </c>
      <c r="O1013" s="74">
        <v>321.38</v>
      </c>
      <c r="P1013" s="74">
        <v>308.33</v>
      </c>
      <c r="Q1013" s="74">
        <v>248.22</v>
      </c>
      <c r="R1013" s="74">
        <v>230.11</v>
      </c>
      <c r="S1013" s="74">
        <v>214.43</v>
      </c>
      <c r="T1013" s="74">
        <v>200.79</v>
      </c>
      <c r="U1013" s="74">
        <v>190.29</v>
      </c>
      <c r="V1013" s="74">
        <v>177.35</v>
      </c>
      <c r="W1013" s="74">
        <v>166.52</v>
      </c>
      <c r="X1013" s="74">
        <v>157.38999999999999</v>
      </c>
      <c r="Y1013" s="74">
        <v>149.47</v>
      </c>
      <c r="Z1013" s="74">
        <v>140.04</v>
      </c>
      <c r="AA1013" s="74">
        <v>131.6</v>
      </c>
      <c r="AB1013" s="74">
        <v>124.86</v>
      </c>
      <c r="AC1013" s="74">
        <v>116.57</v>
      </c>
      <c r="AD1013" s="74">
        <v>112.69</v>
      </c>
    </row>
    <row r="1014" spans="1:30" x14ac:dyDescent="0.2">
      <c r="A1014" s="72" t="s">
        <v>61</v>
      </c>
      <c r="B1014" s="74">
        <v>151.16</v>
      </c>
      <c r="C1014" s="74">
        <v>153.99</v>
      </c>
      <c r="D1014" s="74">
        <v>152.37</v>
      </c>
      <c r="E1014" s="74">
        <v>151.05000000000001</v>
      </c>
      <c r="F1014" s="74">
        <v>146.68</v>
      </c>
      <c r="G1014" s="74">
        <v>139.49</v>
      </c>
      <c r="H1014" s="74">
        <v>131.65</v>
      </c>
      <c r="I1014" s="74">
        <v>125.6</v>
      </c>
      <c r="J1014" s="74">
        <v>120.56</v>
      </c>
      <c r="K1014" s="74">
        <v>115.51</v>
      </c>
      <c r="L1014" s="74">
        <v>110.66</v>
      </c>
      <c r="M1014" s="74">
        <v>106.27</v>
      </c>
      <c r="N1014" s="74">
        <v>105.85</v>
      </c>
      <c r="O1014" s="74">
        <v>105.69</v>
      </c>
      <c r="P1014" s="74">
        <v>107.61</v>
      </c>
      <c r="Q1014" s="74">
        <v>101.74</v>
      </c>
      <c r="R1014" s="74">
        <v>96.84</v>
      </c>
      <c r="S1014" s="74">
        <v>91.72</v>
      </c>
      <c r="T1014" s="74">
        <v>87.28</v>
      </c>
      <c r="U1014" s="74">
        <v>81.44</v>
      </c>
      <c r="V1014" s="74">
        <v>76.349999999999994</v>
      </c>
      <c r="W1014" s="74">
        <v>71.66</v>
      </c>
      <c r="X1014" s="74">
        <v>67.56</v>
      </c>
      <c r="Y1014" s="74">
        <v>62.98</v>
      </c>
      <c r="Z1014" s="74">
        <v>58.73</v>
      </c>
      <c r="AA1014" s="74">
        <v>55.28</v>
      </c>
      <c r="AB1014" s="74">
        <v>51.78</v>
      </c>
      <c r="AC1014" s="74">
        <v>48.83</v>
      </c>
      <c r="AD1014" s="74">
        <v>46.1</v>
      </c>
    </row>
    <row r="1015" spans="1:30" x14ac:dyDescent="0.2">
      <c r="A1015" s="72" t="s">
        <v>62</v>
      </c>
      <c r="B1015" s="74">
        <v>819.76</v>
      </c>
      <c r="C1015" s="74">
        <v>801.37</v>
      </c>
      <c r="D1015" s="74">
        <v>791.53</v>
      </c>
      <c r="E1015" s="74">
        <v>775.61</v>
      </c>
      <c r="F1015" s="74">
        <v>758.14</v>
      </c>
      <c r="G1015" s="74">
        <v>743.74</v>
      </c>
      <c r="H1015" s="74">
        <v>728.78</v>
      </c>
      <c r="I1015" s="74">
        <v>715.25</v>
      </c>
      <c r="J1015" s="74">
        <v>705.12</v>
      </c>
      <c r="K1015" s="74">
        <v>696.61</v>
      </c>
      <c r="L1015" s="74">
        <v>697.09</v>
      </c>
      <c r="M1015" s="74">
        <v>678.34</v>
      </c>
      <c r="N1015" s="74">
        <v>665.06</v>
      </c>
      <c r="O1015" s="74">
        <v>653.27</v>
      </c>
      <c r="P1015" s="74">
        <v>644.29</v>
      </c>
      <c r="Q1015" s="74">
        <v>634.53</v>
      </c>
      <c r="R1015" s="74">
        <v>622.70000000000005</v>
      </c>
      <c r="S1015" s="74">
        <v>614.47</v>
      </c>
      <c r="T1015" s="74">
        <v>605.63</v>
      </c>
      <c r="U1015" s="74">
        <v>599.72</v>
      </c>
      <c r="V1015" s="74">
        <v>590.79999999999995</v>
      </c>
      <c r="W1015" s="74">
        <v>567.24</v>
      </c>
      <c r="X1015" s="74">
        <v>550.57000000000005</v>
      </c>
      <c r="Y1015" s="74">
        <v>540.26</v>
      </c>
      <c r="Z1015" s="74">
        <v>519.39</v>
      </c>
      <c r="AA1015" s="74">
        <v>497.84</v>
      </c>
      <c r="AB1015" s="74">
        <v>475.1</v>
      </c>
      <c r="AC1015" s="74">
        <v>458.24</v>
      </c>
      <c r="AD1015" s="74">
        <v>448</v>
      </c>
    </row>
    <row r="1016" spans="1:30" x14ac:dyDescent="0.2">
      <c r="A1016" s="72" t="s">
        <v>63</v>
      </c>
      <c r="B1016" s="74">
        <v>173.71</v>
      </c>
      <c r="C1016" s="74">
        <v>178.21</v>
      </c>
      <c r="D1016" s="74">
        <v>183.62</v>
      </c>
      <c r="E1016" s="74">
        <v>188.37</v>
      </c>
      <c r="F1016" s="74">
        <v>194.32</v>
      </c>
      <c r="G1016" s="74">
        <v>199.78</v>
      </c>
      <c r="H1016" s="74">
        <v>205.84</v>
      </c>
      <c r="I1016" s="74">
        <v>212.54</v>
      </c>
      <c r="J1016" s="74">
        <v>219.57</v>
      </c>
      <c r="K1016" s="74">
        <v>226.51</v>
      </c>
      <c r="L1016" s="74">
        <v>235.36</v>
      </c>
      <c r="M1016" s="74">
        <v>241.73</v>
      </c>
      <c r="N1016" s="74">
        <v>247.36</v>
      </c>
      <c r="O1016" s="74">
        <v>252.73</v>
      </c>
      <c r="P1016" s="74">
        <v>252.4</v>
      </c>
      <c r="Q1016" s="74">
        <v>248.01</v>
      </c>
      <c r="R1016" s="74">
        <v>244.49</v>
      </c>
      <c r="S1016" s="74">
        <v>238.28</v>
      </c>
      <c r="T1016" s="74">
        <v>230.66</v>
      </c>
      <c r="U1016" s="74">
        <v>226.09</v>
      </c>
      <c r="V1016" s="74">
        <v>220.51</v>
      </c>
      <c r="W1016" s="74">
        <v>218.21</v>
      </c>
      <c r="X1016" s="74">
        <v>210.28</v>
      </c>
      <c r="Y1016" s="74">
        <v>202.99</v>
      </c>
      <c r="Z1016" s="74">
        <v>197.51</v>
      </c>
      <c r="AA1016" s="74">
        <v>186.51</v>
      </c>
      <c r="AB1016" s="74">
        <v>180.13</v>
      </c>
      <c r="AC1016" s="74">
        <v>177.28</v>
      </c>
      <c r="AD1016" s="74">
        <v>173.68</v>
      </c>
    </row>
    <row r="1017" spans="1:30" x14ac:dyDescent="0.2">
      <c r="A1017" s="72" t="s">
        <v>64</v>
      </c>
      <c r="B1017" s="74">
        <v>180.72</v>
      </c>
      <c r="C1017" s="74">
        <v>177.45</v>
      </c>
      <c r="D1017" s="74">
        <v>175.08</v>
      </c>
      <c r="E1017" s="74">
        <v>175.22</v>
      </c>
      <c r="F1017" s="74">
        <v>176.5</v>
      </c>
      <c r="G1017" s="74">
        <v>185.11</v>
      </c>
      <c r="H1017" s="74">
        <v>187.46</v>
      </c>
      <c r="I1017" s="74">
        <v>190.25</v>
      </c>
      <c r="J1017" s="74">
        <v>188.28</v>
      </c>
      <c r="K1017" s="74">
        <v>190.74</v>
      </c>
      <c r="L1017" s="74">
        <v>189.22</v>
      </c>
      <c r="M1017" s="74">
        <v>190.48</v>
      </c>
      <c r="N1017" s="74">
        <v>191.18</v>
      </c>
      <c r="O1017" s="74">
        <v>196.76</v>
      </c>
      <c r="P1017" s="74">
        <v>199.26</v>
      </c>
      <c r="Q1017" s="74">
        <v>199.04</v>
      </c>
      <c r="R1017" s="74">
        <v>193.73</v>
      </c>
      <c r="S1017" s="74">
        <v>198.84</v>
      </c>
      <c r="T1017" s="74">
        <v>196.8</v>
      </c>
      <c r="U1017" s="74">
        <v>197.09</v>
      </c>
      <c r="V1017" s="74">
        <v>199.95</v>
      </c>
      <c r="W1017" s="74">
        <v>178.57</v>
      </c>
      <c r="X1017" s="74">
        <v>202.41</v>
      </c>
      <c r="Y1017" s="74">
        <v>213.1</v>
      </c>
      <c r="Z1017" s="74">
        <v>212.45</v>
      </c>
      <c r="AA1017" s="74">
        <v>211.83</v>
      </c>
      <c r="AB1017" s="74">
        <v>211.43</v>
      </c>
      <c r="AC1017" s="74">
        <v>212.82</v>
      </c>
      <c r="AD1017" s="74">
        <v>209.72</v>
      </c>
    </row>
    <row r="1018" spans="1:30" x14ac:dyDescent="0.2">
      <c r="A1018" s="72" t="s">
        <v>65</v>
      </c>
      <c r="B1018" s="74">
        <v>26.21</v>
      </c>
      <c r="C1018" s="74">
        <v>26.08</v>
      </c>
      <c r="D1018" s="74">
        <v>25.11</v>
      </c>
      <c r="E1018" s="74">
        <v>24.22</v>
      </c>
      <c r="F1018" s="74">
        <v>24.35</v>
      </c>
      <c r="G1018" s="74">
        <v>24.43</v>
      </c>
      <c r="H1018" s="74">
        <v>24.64</v>
      </c>
      <c r="I1018" s="74">
        <v>26.22</v>
      </c>
      <c r="J1018" s="74">
        <v>27.45</v>
      </c>
      <c r="K1018" s="74">
        <v>28.15</v>
      </c>
      <c r="L1018" s="74">
        <v>29.21</v>
      </c>
      <c r="M1018" s="74">
        <v>29.86</v>
      </c>
      <c r="N1018" s="74">
        <v>29.57</v>
      </c>
      <c r="O1018" s="74">
        <v>30.03</v>
      </c>
      <c r="P1018" s="74">
        <v>29.09</v>
      </c>
      <c r="Q1018" s="74">
        <v>27.97</v>
      </c>
      <c r="R1018" s="74">
        <v>26.78</v>
      </c>
      <c r="S1018" s="74">
        <v>24.97</v>
      </c>
      <c r="T1018" s="74">
        <v>22.21</v>
      </c>
      <c r="U1018" s="74">
        <v>19.809999999999999</v>
      </c>
      <c r="V1018" s="74">
        <v>19.48</v>
      </c>
      <c r="W1018" s="74">
        <v>19.68</v>
      </c>
      <c r="X1018" s="74">
        <v>19.25</v>
      </c>
      <c r="Y1018" s="74">
        <v>18.23</v>
      </c>
      <c r="Z1018" s="74">
        <v>16.850000000000001</v>
      </c>
      <c r="AA1018" s="74">
        <v>16.920000000000002</v>
      </c>
      <c r="AB1018" s="74">
        <v>16.86</v>
      </c>
      <c r="AC1018" s="74">
        <v>16.2</v>
      </c>
      <c r="AD1018" s="74">
        <v>15.03</v>
      </c>
    </row>
    <row r="1019" spans="1:30" x14ac:dyDescent="0.2">
      <c r="A1019" s="72" t="s">
        <v>66</v>
      </c>
      <c r="B1019" s="74">
        <v>47.1</v>
      </c>
      <c r="C1019" s="74">
        <v>47.84</v>
      </c>
      <c r="D1019" s="74">
        <v>47.8</v>
      </c>
      <c r="E1019" s="74">
        <v>47.82</v>
      </c>
      <c r="F1019" s="74">
        <v>46.83</v>
      </c>
      <c r="G1019" s="74">
        <v>46.82</v>
      </c>
      <c r="H1019" s="74">
        <v>47.05</v>
      </c>
      <c r="I1019" s="74">
        <v>47.71</v>
      </c>
      <c r="J1019" s="74">
        <v>48.54</v>
      </c>
      <c r="K1019" s="74">
        <v>49.04</v>
      </c>
      <c r="L1019" s="74">
        <v>49.79</v>
      </c>
      <c r="M1019" s="74">
        <v>50.34</v>
      </c>
      <c r="N1019" s="74">
        <v>50.85</v>
      </c>
      <c r="O1019" s="74">
        <v>51.73</v>
      </c>
      <c r="P1019" s="74">
        <v>52.55</v>
      </c>
      <c r="Q1019" s="74">
        <v>53.31</v>
      </c>
      <c r="R1019" s="74">
        <v>54.95</v>
      </c>
      <c r="S1019" s="74">
        <v>54.9</v>
      </c>
      <c r="T1019" s="74">
        <v>55.4</v>
      </c>
      <c r="U1019" s="74">
        <v>57.13</v>
      </c>
      <c r="V1019" s="74">
        <v>57.77</v>
      </c>
      <c r="W1019" s="74">
        <v>59.14</v>
      </c>
      <c r="X1019" s="74">
        <v>60.39</v>
      </c>
      <c r="Y1019" s="74">
        <v>60.03</v>
      </c>
      <c r="Z1019" s="74">
        <v>60.58</v>
      </c>
      <c r="AA1019" s="74">
        <v>61.91</v>
      </c>
      <c r="AB1019" s="74">
        <v>61.22</v>
      </c>
      <c r="AC1019" s="74">
        <v>61.78</v>
      </c>
      <c r="AD1019" s="74">
        <v>61.83</v>
      </c>
    </row>
    <row r="1020" spans="1:30" x14ac:dyDescent="0.2">
      <c r="A1020" s="72" t="s">
        <v>67</v>
      </c>
      <c r="B1020" s="74">
        <v>182.98</v>
      </c>
      <c r="C1020" s="74">
        <v>185.16</v>
      </c>
      <c r="D1020" s="74">
        <v>185.71</v>
      </c>
      <c r="E1020" s="74">
        <v>185.48</v>
      </c>
      <c r="F1020" s="74">
        <v>182.94</v>
      </c>
      <c r="G1020" s="74">
        <v>179.86</v>
      </c>
      <c r="H1020" s="74">
        <v>175.57</v>
      </c>
      <c r="I1020" s="74">
        <v>170.59</v>
      </c>
      <c r="J1020" s="74">
        <v>162.6</v>
      </c>
      <c r="K1020" s="74">
        <v>158.44999999999999</v>
      </c>
      <c r="L1020" s="74">
        <v>148.44</v>
      </c>
      <c r="M1020" s="74">
        <v>142.03</v>
      </c>
      <c r="N1020" s="74">
        <v>131.91</v>
      </c>
      <c r="O1020" s="74">
        <v>123.68</v>
      </c>
      <c r="P1020" s="74">
        <v>117.31</v>
      </c>
      <c r="Q1020" s="74">
        <v>107.54</v>
      </c>
      <c r="R1020" s="74">
        <v>110.49</v>
      </c>
      <c r="S1020" s="74">
        <v>106.16</v>
      </c>
      <c r="T1020" s="74">
        <v>101.42</v>
      </c>
      <c r="U1020" s="74">
        <v>97.44</v>
      </c>
      <c r="V1020" s="74">
        <v>97.25</v>
      </c>
      <c r="W1020" s="74">
        <v>93.68</v>
      </c>
      <c r="X1020" s="74">
        <v>91.57</v>
      </c>
      <c r="Y1020" s="74">
        <v>86.73</v>
      </c>
      <c r="Z1020" s="74">
        <v>81.41</v>
      </c>
      <c r="AA1020" s="74">
        <v>78.959999999999994</v>
      </c>
      <c r="AB1020" s="74">
        <v>73.66</v>
      </c>
      <c r="AC1020" s="74">
        <v>69.73</v>
      </c>
      <c r="AD1020" s="74">
        <v>68.12</v>
      </c>
    </row>
    <row r="1021" spans="1:30" x14ac:dyDescent="0.2">
      <c r="A1021" s="72" t="s">
        <v>68</v>
      </c>
      <c r="B1021" s="74">
        <v>138.66999999999999</v>
      </c>
      <c r="C1021" s="74">
        <v>140.91</v>
      </c>
      <c r="D1021" s="74">
        <v>141.11000000000001</v>
      </c>
      <c r="E1021" s="74">
        <v>136.58000000000001</v>
      </c>
      <c r="F1021" s="74">
        <v>131.18</v>
      </c>
      <c r="G1021" s="74">
        <v>131</v>
      </c>
      <c r="H1021" s="74">
        <v>129.88</v>
      </c>
      <c r="I1021" s="74">
        <v>128.61000000000001</v>
      </c>
      <c r="J1021" s="74">
        <v>126.65</v>
      </c>
      <c r="K1021" s="74">
        <v>121.43</v>
      </c>
      <c r="L1021" s="74">
        <v>117.74</v>
      </c>
      <c r="M1021" s="74">
        <v>115.65</v>
      </c>
      <c r="N1021" s="74">
        <v>108.19</v>
      </c>
      <c r="O1021" s="74">
        <v>102.1</v>
      </c>
      <c r="P1021" s="74">
        <v>101</v>
      </c>
      <c r="Q1021" s="74">
        <v>94.83</v>
      </c>
      <c r="R1021" s="74">
        <v>91.39</v>
      </c>
      <c r="S1021" s="74">
        <v>83.96</v>
      </c>
      <c r="T1021" s="74">
        <v>73.2</v>
      </c>
      <c r="U1021" s="74">
        <v>69.38</v>
      </c>
      <c r="V1021" s="74">
        <v>64.5</v>
      </c>
      <c r="W1021" s="74">
        <v>60.35</v>
      </c>
      <c r="X1021" s="74">
        <v>55.19</v>
      </c>
      <c r="Y1021" s="74">
        <v>52.02</v>
      </c>
      <c r="Z1021" s="74">
        <v>47.67</v>
      </c>
      <c r="AA1021" s="74">
        <v>44.24</v>
      </c>
      <c r="AB1021" s="74">
        <v>40.99</v>
      </c>
      <c r="AC1021" s="74">
        <v>38.32</v>
      </c>
      <c r="AD1021" s="74">
        <v>35.65</v>
      </c>
    </row>
    <row r="1022" spans="1:30" x14ac:dyDescent="0.2">
      <c r="A1022" s="72" t="s">
        <v>69</v>
      </c>
      <c r="B1022" s="74">
        <v>2582.11</v>
      </c>
      <c r="C1022" s="74">
        <v>2607.19</v>
      </c>
      <c r="D1022" s="74">
        <v>2614.31</v>
      </c>
      <c r="E1022" s="74">
        <v>2636.62</v>
      </c>
      <c r="F1022" s="74">
        <v>2657.21</v>
      </c>
      <c r="G1022" s="74">
        <v>2698.79</v>
      </c>
      <c r="H1022" s="74">
        <v>2710.37</v>
      </c>
      <c r="I1022" s="74">
        <v>2705.78</v>
      </c>
      <c r="J1022" s="74">
        <v>2664.19</v>
      </c>
      <c r="K1022" s="74">
        <v>2557.4899999999998</v>
      </c>
      <c r="L1022" s="74">
        <v>2462.27</v>
      </c>
      <c r="M1022" s="74">
        <v>2378.9499999999998</v>
      </c>
      <c r="N1022" s="74">
        <v>2330.67</v>
      </c>
      <c r="O1022" s="74">
        <v>2181.2399999999998</v>
      </c>
      <c r="P1022" s="74">
        <v>2011.9</v>
      </c>
      <c r="Q1022" s="74">
        <v>1905.99</v>
      </c>
      <c r="R1022" s="74">
        <v>1781.1</v>
      </c>
      <c r="S1022" s="74">
        <v>1654.01</v>
      </c>
      <c r="T1022" s="74">
        <v>1478.23</v>
      </c>
      <c r="U1022" s="74">
        <v>1314.43</v>
      </c>
      <c r="V1022" s="74">
        <v>1128.54</v>
      </c>
      <c r="W1022" s="74">
        <v>1044.92</v>
      </c>
      <c r="X1022" s="74">
        <v>986.27</v>
      </c>
      <c r="Y1022" s="74">
        <v>869.99</v>
      </c>
      <c r="Z1022" s="74">
        <v>782.68</v>
      </c>
      <c r="AA1022" s="74">
        <v>764.89</v>
      </c>
      <c r="AB1022" s="74">
        <v>738.13</v>
      </c>
      <c r="AC1022" s="74">
        <v>750.83</v>
      </c>
      <c r="AD1022" s="74">
        <v>761.63</v>
      </c>
    </row>
    <row r="1024" spans="1:30" x14ac:dyDescent="0.2">
      <c r="A1024" s="72" t="s">
        <v>70</v>
      </c>
    </row>
    <row r="1025" spans="1:30" x14ac:dyDescent="0.2">
      <c r="A1025" s="72" t="s">
        <v>71</v>
      </c>
      <c r="B1025" s="74" t="s">
        <v>72</v>
      </c>
    </row>
    <row r="1027" spans="1:30" x14ac:dyDescent="0.2">
      <c r="A1027" s="72" t="s">
        <v>5</v>
      </c>
      <c r="B1027" s="74" t="s">
        <v>6</v>
      </c>
    </row>
    <row r="1028" spans="1:30" x14ac:dyDescent="0.2">
      <c r="A1028" s="72" t="s">
        <v>7</v>
      </c>
      <c r="B1028" s="74" t="s">
        <v>82</v>
      </c>
    </row>
    <row r="1029" spans="1:30" x14ac:dyDescent="0.2">
      <c r="A1029" s="72" t="s">
        <v>9</v>
      </c>
      <c r="B1029" s="74" t="s">
        <v>80</v>
      </c>
    </row>
    <row r="1031" spans="1:30" x14ac:dyDescent="0.2">
      <c r="A1031" s="72" t="s">
        <v>11</v>
      </c>
      <c r="B1031" s="74" t="s">
        <v>12</v>
      </c>
      <c r="C1031" s="74" t="s">
        <v>13</v>
      </c>
      <c r="D1031" s="74" t="s">
        <v>14</v>
      </c>
      <c r="E1031" s="74" t="s">
        <v>15</v>
      </c>
      <c r="F1031" s="74" t="s">
        <v>16</v>
      </c>
      <c r="G1031" s="74" t="s">
        <v>17</v>
      </c>
      <c r="H1031" s="74" t="s">
        <v>18</v>
      </c>
      <c r="I1031" s="74" t="s">
        <v>19</v>
      </c>
      <c r="J1031" s="74" t="s">
        <v>20</v>
      </c>
      <c r="K1031" s="74" t="s">
        <v>21</v>
      </c>
      <c r="L1031" s="74" t="s">
        <v>22</v>
      </c>
      <c r="M1031" s="74" t="s">
        <v>23</v>
      </c>
      <c r="N1031" s="74" t="s">
        <v>24</v>
      </c>
      <c r="O1031" s="74" t="s">
        <v>25</v>
      </c>
      <c r="P1031" s="74" t="s">
        <v>26</v>
      </c>
      <c r="Q1031" s="74" t="s">
        <v>27</v>
      </c>
      <c r="R1031" s="74" t="s">
        <v>28</v>
      </c>
      <c r="S1031" s="74" t="s">
        <v>29</v>
      </c>
      <c r="T1031" s="74" t="s">
        <v>30</v>
      </c>
      <c r="U1031" s="74" t="s">
        <v>31</v>
      </c>
      <c r="V1031" s="74" t="s">
        <v>32</v>
      </c>
      <c r="W1031" s="74" t="s">
        <v>33</v>
      </c>
      <c r="X1031" s="74" t="s">
        <v>34</v>
      </c>
      <c r="Y1031" s="74" t="s">
        <v>35</v>
      </c>
      <c r="Z1031" s="74" t="s">
        <v>36</v>
      </c>
      <c r="AA1031" s="74" t="s">
        <v>37</v>
      </c>
      <c r="AB1031" s="74" t="s">
        <v>38</v>
      </c>
      <c r="AC1031" s="74" t="s">
        <v>39</v>
      </c>
      <c r="AD1031" s="74" t="s">
        <v>40</v>
      </c>
    </row>
    <row r="1032" spans="1:30" x14ac:dyDescent="0.2">
      <c r="A1032" s="72" t="s">
        <v>41</v>
      </c>
      <c r="B1032" s="74" t="s">
        <v>71</v>
      </c>
      <c r="C1032" s="74" t="s">
        <v>71</v>
      </c>
      <c r="D1032" s="74" t="s">
        <v>71</v>
      </c>
      <c r="E1032" s="74" t="s">
        <v>71</v>
      </c>
      <c r="F1032" s="74" t="s">
        <v>71</v>
      </c>
      <c r="G1032" s="74" t="s">
        <v>71</v>
      </c>
      <c r="H1032" s="74" t="s">
        <v>71</v>
      </c>
      <c r="I1032" s="74" t="s">
        <v>71</v>
      </c>
      <c r="J1032" s="74" t="s">
        <v>71</v>
      </c>
      <c r="K1032" s="74" t="s">
        <v>71</v>
      </c>
      <c r="L1032" s="74" t="s">
        <v>71</v>
      </c>
      <c r="M1032" s="74" t="s">
        <v>71</v>
      </c>
      <c r="N1032" s="74" t="s">
        <v>71</v>
      </c>
      <c r="O1032" s="74" t="s">
        <v>71</v>
      </c>
      <c r="P1032" s="74" t="s">
        <v>71</v>
      </c>
      <c r="Q1032" s="74" t="s">
        <v>71</v>
      </c>
      <c r="R1032" s="74" t="s">
        <v>71</v>
      </c>
      <c r="S1032" s="74" t="s">
        <v>71</v>
      </c>
      <c r="T1032" s="74" t="s">
        <v>71</v>
      </c>
      <c r="U1032" s="74" t="s">
        <v>71</v>
      </c>
      <c r="V1032" s="74" t="s">
        <v>71</v>
      </c>
      <c r="W1032" s="74" t="s">
        <v>71</v>
      </c>
      <c r="X1032" s="74" t="s">
        <v>71</v>
      </c>
      <c r="Y1032" s="74" t="s">
        <v>71</v>
      </c>
      <c r="Z1032" s="74" t="s">
        <v>71</v>
      </c>
      <c r="AA1032" s="74" t="s">
        <v>71</v>
      </c>
      <c r="AB1032" s="74" t="s">
        <v>71</v>
      </c>
      <c r="AC1032" s="74" t="s">
        <v>71</v>
      </c>
      <c r="AD1032" s="74" t="s">
        <v>71</v>
      </c>
    </row>
    <row r="1033" spans="1:30" x14ac:dyDescent="0.2">
      <c r="A1033" s="72" t="s">
        <v>42</v>
      </c>
      <c r="B1033" s="74">
        <v>0</v>
      </c>
      <c r="C1033" s="74">
        <v>0</v>
      </c>
      <c r="D1033" s="74">
        <v>0</v>
      </c>
      <c r="E1033" s="74">
        <v>0</v>
      </c>
      <c r="F1033" s="74">
        <v>0</v>
      </c>
      <c r="G1033" s="74">
        <v>0</v>
      </c>
      <c r="H1033" s="74">
        <v>0</v>
      </c>
      <c r="I1033" s="74">
        <v>0</v>
      </c>
      <c r="J1033" s="74">
        <v>0</v>
      </c>
      <c r="K1033" s="74">
        <v>0</v>
      </c>
      <c r="L1033" s="74">
        <v>0</v>
      </c>
      <c r="M1033" s="74">
        <v>0</v>
      </c>
      <c r="N1033" s="74">
        <v>0</v>
      </c>
      <c r="O1033" s="74">
        <v>0</v>
      </c>
      <c r="P1033" s="74">
        <v>0</v>
      </c>
      <c r="Q1033" s="74">
        <v>0</v>
      </c>
      <c r="R1033" s="74">
        <v>0</v>
      </c>
      <c r="S1033" s="74">
        <v>0</v>
      </c>
      <c r="T1033" s="74">
        <v>0</v>
      </c>
      <c r="U1033" s="74">
        <v>0</v>
      </c>
      <c r="V1033" s="74">
        <v>0</v>
      </c>
      <c r="W1033" s="74">
        <v>0</v>
      </c>
      <c r="X1033" s="74">
        <v>0</v>
      </c>
      <c r="Y1033" s="74">
        <v>0</v>
      </c>
      <c r="Z1033" s="74">
        <v>0</v>
      </c>
      <c r="AA1033" s="74">
        <v>0</v>
      </c>
      <c r="AB1033" s="74">
        <v>0</v>
      </c>
      <c r="AC1033" s="74">
        <v>0</v>
      </c>
      <c r="AD1033" s="74">
        <v>0</v>
      </c>
    </row>
    <row r="1034" spans="1:30" x14ac:dyDescent="0.2">
      <c r="A1034" s="72" t="s">
        <v>43</v>
      </c>
      <c r="B1034" s="74">
        <v>0</v>
      </c>
      <c r="C1034" s="74">
        <v>0</v>
      </c>
      <c r="D1034" s="74">
        <v>0</v>
      </c>
      <c r="E1034" s="74">
        <v>0</v>
      </c>
      <c r="F1034" s="74">
        <v>0</v>
      </c>
      <c r="G1034" s="74">
        <v>0</v>
      </c>
      <c r="H1034" s="74">
        <v>0</v>
      </c>
      <c r="I1034" s="74">
        <v>0</v>
      </c>
      <c r="J1034" s="74">
        <v>0</v>
      </c>
      <c r="K1034" s="74">
        <v>0</v>
      </c>
      <c r="L1034" s="74">
        <v>0</v>
      </c>
      <c r="M1034" s="74">
        <v>0</v>
      </c>
      <c r="N1034" s="74">
        <v>0</v>
      </c>
      <c r="O1034" s="74">
        <v>0</v>
      </c>
      <c r="P1034" s="74">
        <v>0</v>
      </c>
      <c r="Q1034" s="74">
        <v>0</v>
      </c>
      <c r="R1034" s="74">
        <v>0</v>
      </c>
      <c r="S1034" s="74">
        <v>0</v>
      </c>
      <c r="T1034" s="74">
        <v>0</v>
      </c>
      <c r="U1034" s="74">
        <v>0</v>
      </c>
      <c r="V1034" s="74">
        <v>0</v>
      </c>
      <c r="W1034" s="74">
        <v>0</v>
      </c>
      <c r="X1034" s="74">
        <v>0</v>
      </c>
      <c r="Y1034" s="74">
        <v>0</v>
      </c>
      <c r="Z1034" s="74">
        <v>0</v>
      </c>
      <c r="AA1034" s="74">
        <v>0</v>
      </c>
      <c r="AB1034" s="74">
        <v>0</v>
      </c>
      <c r="AC1034" s="74">
        <v>0</v>
      </c>
      <c r="AD1034" s="74">
        <v>0</v>
      </c>
    </row>
    <row r="1035" spans="1:30" x14ac:dyDescent="0.2">
      <c r="A1035" s="72" t="s">
        <v>44</v>
      </c>
      <c r="B1035" s="74">
        <v>0</v>
      </c>
      <c r="C1035" s="74">
        <v>0</v>
      </c>
      <c r="D1035" s="74">
        <v>0</v>
      </c>
      <c r="E1035" s="74">
        <v>0</v>
      </c>
      <c r="F1035" s="74">
        <v>0</v>
      </c>
      <c r="G1035" s="74">
        <v>0</v>
      </c>
      <c r="H1035" s="74">
        <v>0</v>
      </c>
      <c r="I1035" s="74">
        <v>0</v>
      </c>
      <c r="J1035" s="74">
        <v>0</v>
      </c>
      <c r="K1035" s="74">
        <v>0</v>
      </c>
      <c r="L1035" s="74">
        <v>0</v>
      </c>
      <c r="M1035" s="74">
        <v>0</v>
      </c>
      <c r="N1035" s="74">
        <v>0</v>
      </c>
      <c r="O1035" s="74">
        <v>0</v>
      </c>
      <c r="P1035" s="74">
        <v>0</v>
      </c>
      <c r="Q1035" s="74">
        <v>0</v>
      </c>
      <c r="R1035" s="74">
        <v>0</v>
      </c>
      <c r="S1035" s="74">
        <v>0</v>
      </c>
      <c r="T1035" s="74">
        <v>0</v>
      </c>
      <c r="U1035" s="74">
        <v>0</v>
      </c>
      <c r="V1035" s="74">
        <v>0</v>
      </c>
      <c r="W1035" s="74">
        <v>0</v>
      </c>
      <c r="X1035" s="74">
        <v>0</v>
      </c>
      <c r="Y1035" s="74">
        <v>0</v>
      </c>
      <c r="Z1035" s="74">
        <v>0</v>
      </c>
      <c r="AA1035" s="74">
        <v>0</v>
      </c>
      <c r="AB1035" s="74">
        <v>0</v>
      </c>
      <c r="AC1035" s="74">
        <v>0</v>
      </c>
      <c r="AD1035" s="74">
        <v>0</v>
      </c>
    </row>
    <row r="1036" spans="1:30" x14ac:dyDescent="0.2">
      <c r="A1036" s="72" t="s">
        <v>45</v>
      </c>
      <c r="B1036" s="74">
        <v>0</v>
      </c>
      <c r="C1036" s="74">
        <v>0</v>
      </c>
      <c r="D1036" s="74">
        <v>0</v>
      </c>
      <c r="E1036" s="74">
        <v>0</v>
      </c>
      <c r="F1036" s="74">
        <v>0</v>
      </c>
      <c r="G1036" s="74">
        <v>0</v>
      </c>
      <c r="H1036" s="74">
        <v>0</v>
      </c>
      <c r="I1036" s="74">
        <v>0</v>
      </c>
      <c r="J1036" s="74">
        <v>0</v>
      </c>
      <c r="K1036" s="74">
        <v>0</v>
      </c>
      <c r="L1036" s="74">
        <v>0</v>
      </c>
      <c r="M1036" s="74">
        <v>0</v>
      </c>
      <c r="N1036" s="74">
        <v>0</v>
      </c>
      <c r="O1036" s="74">
        <v>0</v>
      </c>
      <c r="P1036" s="74">
        <v>0</v>
      </c>
      <c r="Q1036" s="74">
        <v>0</v>
      </c>
      <c r="R1036" s="74">
        <v>0</v>
      </c>
      <c r="S1036" s="74">
        <v>0</v>
      </c>
      <c r="T1036" s="74">
        <v>0</v>
      </c>
      <c r="U1036" s="74">
        <v>0</v>
      </c>
      <c r="V1036" s="74">
        <v>0</v>
      </c>
      <c r="W1036" s="74">
        <v>0</v>
      </c>
      <c r="X1036" s="74">
        <v>0</v>
      </c>
      <c r="Y1036" s="74">
        <v>0</v>
      </c>
      <c r="Z1036" s="74">
        <v>0</v>
      </c>
      <c r="AA1036" s="74">
        <v>0</v>
      </c>
      <c r="AB1036" s="74">
        <v>0</v>
      </c>
      <c r="AC1036" s="74">
        <v>0</v>
      </c>
      <c r="AD1036" s="74">
        <v>0</v>
      </c>
    </row>
    <row r="1037" spans="1:30" x14ac:dyDescent="0.2">
      <c r="A1037" s="72" t="s">
        <v>46</v>
      </c>
      <c r="B1037" s="74">
        <v>0</v>
      </c>
      <c r="C1037" s="74">
        <v>0</v>
      </c>
      <c r="D1037" s="74">
        <v>0</v>
      </c>
      <c r="E1037" s="74">
        <v>0</v>
      </c>
      <c r="F1037" s="74">
        <v>0</v>
      </c>
      <c r="G1037" s="74">
        <v>0</v>
      </c>
      <c r="H1037" s="74">
        <v>0</v>
      </c>
      <c r="I1037" s="74">
        <v>0</v>
      </c>
      <c r="J1037" s="74">
        <v>0</v>
      </c>
      <c r="K1037" s="74">
        <v>0</v>
      </c>
      <c r="L1037" s="74">
        <v>0</v>
      </c>
      <c r="M1037" s="74">
        <v>0</v>
      </c>
      <c r="N1037" s="74">
        <v>0</v>
      </c>
      <c r="O1037" s="74">
        <v>0</v>
      </c>
      <c r="P1037" s="74">
        <v>0</v>
      </c>
      <c r="Q1037" s="74">
        <v>0</v>
      </c>
      <c r="R1037" s="74">
        <v>0</v>
      </c>
      <c r="S1037" s="74">
        <v>0</v>
      </c>
      <c r="T1037" s="74">
        <v>0</v>
      </c>
      <c r="U1037" s="74">
        <v>0</v>
      </c>
      <c r="V1037" s="74">
        <v>0</v>
      </c>
      <c r="W1037" s="74">
        <v>0</v>
      </c>
      <c r="X1037" s="74">
        <v>0</v>
      </c>
      <c r="Y1037" s="74">
        <v>0</v>
      </c>
      <c r="Z1037" s="74">
        <v>0</v>
      </c>
      <c r="AA1037" s="74">
        <v>0</v>
      </c>
      <c r="AB1037" s="74">
        <v>0</v>
      </c>
      <c r="AC1037" s="74">
        <v>0</v>
      </c>
      <c r="AD1037" s="74">
        <v>0</v>
      </c>
    </row>
    <row r="1038" spans="1:30" x14ac:dyDescent="0.2">
      <c r="A1038" s="72" t="s">
        <v>47</v>
      </c>
      <c r="B1038" s="74">
        <v>0</v>
      </c>
      <c r="C1038" s="74">
        <v>0</v>
      </c>
      <c r="D1038" s="74">
        <v>0</v>
      </c>
      <c r="E1038" s="74">
        <v>0</v>
      </c>
      <c r="F1038" s="74">
        <v>0</v>
      </c>
      <c r="G1038" s="74">
        <v>0</v>
      </c>
      <c r="H1038" s="74">
        <v>0</v>
      </c>
      <c r="I1038" s="74">
        <v>0</v>
      </c>
      <c r="J1038" s="74">
        <v>0</v>
      </c>
      <c r="K1038" s="74">
        <v>0</v>
      </c>
      <c r="L1038" s="74">
        <v>0</v>
      </c>
      <c r="M1038" s="74">
        <v>0</v>
      </c>
      <c r="N1038" s="74">
        <v>0</v>
      </c>
      <c r="O1038" s="74">
        <v>0</v>
      </c>
      <c r="P1038" s="74">
        <v>0</v>
      </c>
      <c r="Q1038" s="74">
        <v>0</v>
      </c>
      <c r="R1038" s="74">
        <v>0</v>
      </c>
      <c r="S1038" s="74">
        <v>0</v>
      </c>
      <c r="T1038" s="74">
        <v>0</v>
      </c>
      <c r="U1038" s="74">
        <v>0</v>
      </c>
      <c r="V1038" s="74">
        <v>0</v>
      </c>
      <c r="W1038" s="74">
        <v>0</v>
      </c>
      <c r="X1038" s="74">
        <v>0</v>
      </c>
      <c r="Y1038" s="74">
        <v>0</v>
      </c>
      <c r="Z1038" s="74">
        <v>0</v>
      </c>
      <c r="AA1038" s="74">
        <v>0</v>
      </c>
      <c r="AB1038" s="74">
        <v>0</v>
      </c>
      <c r="AC1038" s="74">
        <v>0</v>
      </c>
      <c r="AD1038" s="74">
        <v>0</v>
      </c>
    </row>
    <row r="1039" spans="1:30" x14ac:dyDescent="0.2">
      <c r="A1039" s="72" t="s">
        <v>48</v>
      </c>
      <c r="B1039" s="74">
        <v>0</v>
      </c>
      <c r="C1039" s="74">
        <v>0</v>
      </c>
      <c r="D1039" s="74">
        <v>0</v>
      </c>
      <c r="E1039" s="74">
        <v>0</v>
      </c>
      <c r="F1039" s="74">
        <v>0</v>
      </c>
      <c r="G1039" s="74">
        <v>0</v>
      </c>
      <c r="H1039" s="74">
        <v>0</v>
      </c>
      <c r="I1039" s="74">
        <v>0</v>
      </c>
      <c r="J1039" s="74">
        <v>0</v>
      </c>
      <c r="K1039" s="74">
        <v>0</v>
      </c>
      <c r="L1039" s="74">
        <v>0</v>
      </c>
      <c r="M1039" s="74">
        <v>0</v>
      </c>
      <c r="N1039" s="74">
        <v>0</v>
      </c>
      <c r="O1039" s="74">
        <v>0</v>
      </c>
      <c r="P1039" s="74">
        <v>0</v>
      </c>
      <c r="Q1039" s="74">
        <v>0</v>
      </c>
      <c r="R1039" s="74">
        <v>0</v>
      </c>
      <c r="S1039" s="74">
        <v>0</v>
      </c>
      <c r="T1039" s="74">
        <v>0</v>
      </c>
      <c r="U1039" s="74">
        <v>0</v>
      </c>
      <c r="V1039" s="74">
        <v>0</v>
      </c>
      <c r="W1039" s="74">
        <v>0</v>
      </c>
      <c r="X1039" s="74">
        <v>0</v>
      </c>
      <c r="Y1039" s="74">
        <v>0</v>
      </c>
      <c r="Z1039" s="74">
        <v>0</v>
      </c>
      <c r="AA1039" s="74">
        <v>0</v>
      </c>
      <c r="AB1039" s="74">
        <v>0</v>
      </c>
      <c r="AC1039" s="74">
        <v>0</v>
      </c>
      <c r="AD1039" s="74">
        <v>0</v>
      </c>
    </row>
    <row r="1040" spans="1:30" x14ac:dyDescent="0.2">
      <c r="A1040" s="72" t="s">
        <v>49</v>
      </c>
      <c r="B1040" s="74">
        <v>0</v>
      </c>
      <c r="C1040" s="74">
        <v>0</v>
      </c>
      <c r="D1040" s="74">
        <v>0</v>
      </c>
      <c r="E1040" s="74">
        <v>0</v>
      </c>
      <c r="F1040" s="74">
        <v>0</v>
      </c>
      <c r="G1040" s="74">
        <v>0</v>
      </c>
      <c r="H1040" s="74">
        <v>0</v>
      </c>
      <c r="I1040" s="74">
        <v>0</v>
      </c>
      <c r="J1040" s="74">
        <v>0</v>
      </c>
      <c r="K1040" s="74">
        <v>0</v>
      </c>
      <c r="L1040" s="74">
        <v>0</v>
      </c>
      <c r="M1040" s="74">
        <v>0</v>
      </c>
      <c r="N1040" s="74">
        <v>0</v>
      </c>
      <c r="O1040" s="74">
        <v>0</v>
      </c>
      <c r="P1040" s="74">
        <v>0</v>
      </c>
      <c r="Q1040" s="74">
        <v>0</v>
      </c>
      <c r="R1040" s="74">
        <v>0</v>
      </c>
      <c r="S1040" s="74">
        <v>0</v>
      </c>
      <c r="T1040" s="74">
        <v>0</v>
      </c>
      <c r="U1040" s="74">
        <v>0</v>
      </c>
      <c r="V1040" s="74">
        <v>0</v>
      </c>
      <c r="W1040" s="74">
        <v>0</v>
      </c>
      <c r="X1040" s="74">
        <v>0</v>
      </c>
      <c r="Y1040" s="74">
        <v>0</v>
      </c>
      <c r="Z1040" s="74">
        <v>0</v>
      </c>
      <c r="AA1040" s="74">
        <v>0</v>
      </c>
      <c r="AB1040" s="74">
        <v>0</v>
      </c>
      <c r="AC1040" s="74">
        <v>0</v>
      </c>
      <c r="AD1040" s="74">
        <v>0</v>
      </c>
    </row>
    <row r="1041" spans="1:30" x14ac:dyDescent="0.2">
      <c r="A1041" s="72" t="s">
        <v>50</v>
      </c>
      <c r="B1041" s="74" t="s">
        <v>71</v>
      </c>
      <c r="C1041" s="74" t="s">
        <v>71</v>
      </c>
      <c r="D1041" s="74" t="s">
        <v>71</v>
      </c>
      <c r="E1041" s="74" t="s">
        <v>71</v>
      </c>
      <c r="F1041" s="74" t="s">
        <v>71</v>
      </c>
      <c r="G1041" s="74" t="s">
        <v>71</v>
      </c>
      <c r="H1041" s="74" t="s">
        <v>71</v>
      </c>
      <c r="I1041" s="74" t="s">
        <v>71</v>
      </c>
      <c r="J1041" s="74" t="s">
        <v>71</v>
      </c>
      <c r="K1041" s="74" t="s">
        <v>71</v>
      </c>
      <c r="L1041" s="74" t="s">
        <v>71</v>
      </c>
      <c r="M1041" s="74" t="s">
        <v>71</v>
      </c>
      <c r="N1041" s="74" t="s">
        <v>71</v>
      </c>
      <c r="O1041" s="74" t="s">
        <v>71</v>
      </c>
      <c r="P1041" s="74" t="s">
        <v>71</v>
      </c>
      <c r="Q1041" s="74" t="s">
        <v>71</v>
      </c>
      <c r="R1041" s="74" t="s">
        <v>71</v>
      </c>
      <c r="S1041" s="74" t="s">
        <v>71</v>
      </c>
      <c r="T1041" s="74" t="s">
        <v>71</v>
      </c>
      <c r="U1041" s="74" t="s">
        <v>71</v>
      </c>
      <c r="V1041" s="74" t="s">
        <v>71</v>
      </c>
      <c r="W1041" s="74" t="s">
        <v>71</v>
      </c>
      <c r="X1041" s="74" t="s">
        <v>71</v>
      </c>
      <c r="Y1041" s="74" t="s">
        <v>71</v>
      </c>
      <c r="Z1041" s="74" t="s">
        <v>71</v>
      </c>
      <c r="AA1041" s="74" t="s">
        <v>71</v>
      </c>
      <c r="AB1041" s="74" t="s">
        <v>71</v>
      </c>
      <c r="AC1041" s="74" t="s">
        <v>71</v>
      </c>
      <c r="AD1041" s="74" t="s">
        <v>71</v>
      </c>
    </row>
    <row r="1042" spans="1:30" x14ac:dyDescent="0.2">
      <c r="A1042" s="72" t="s">
        <v>51</v>
      </c>
      <c r="B1042" s="74">
        <v>0</v>
      </c>
      <c r="C1042" s="74">
        <v>0</v>
      </c>
      <c r="D1042" s="74">
        <v>0</v>
      </c>
      <c r="E1042" s="74">
        <v>0</v>
      </c>
      <c r="F1042" s="74">
        <v>0</v>
      </c>
      <c r="G1042" s="74">
        <v>0</v>
      </c>
      <c r="H1042" s="74">
        <v>0</v>
      </c>
      <c r="I1042" s="74">
        <v>0</v>
      </c>
      <c r="J1042" s="74">
        <v>0</v>
      </c>
      <c r="K1042" s="74">
        <v>0</v>
      </c>
      <c r="L1042" s="74">
        <v>0</v>
      </c>
      <c r="M1042" s="74">
        <v>0</v>
      </c>
      <c r="N1042" s="74">
        <v>0</v>
      </c>
      <c r="O1042" s="74">
        <v>0</v>
      </c>
      <c r="P1042" s="74">
        <v>0</v>
      </c>
      <c r="Q1042" s="74">
        <v>0</v>
      </c>
      <c r="R1042" s="74">
        <v>0</v>
      </c>
      <c r="S1042" s="74">
        <v>0</v>
      </c>
      <c r="T1042" s="74">
        <v>0</v>
      </c>
      <c r="U1042" s="74">
        <v>0</v>
      </c>
      <c r="V1042" s="74">
        <v>0</v>
      </c>
      <c r="W1042" s="74">
        <v>0</v>
      </c>
      <c r="X1042" s="74">
        <v>0</v>
      </c>
      <c r="Y1042" s="74">
        <v>0</v>
      </c>
      <c r="Z1042" s="74">
        <v>0</v>
      </c>
      <c r="AA1042" s="74">
        <v>0</v>
      </c>
      <c r="AB1042" s="74">
        <v>0</v>
      </c>
      <c r="AC1042" s="74">
        <v>0</v>
      </c>
      <c r="AD1042" s="74">
        <v>0</v>
      </c>
    </row>
    <row r="1043" spans="1:30" x14ac:dyDescent="0.2">
      <c r="A1043" s="72" t="s">
        <v>52</v>
      </c>
      <c r="B1043" s="74">
        <v>0</v>
      </c>
      <c r="C1043" s="74">
        <v>0</v>
      </c>
      <c r="D1043" s="74">
        <v>0</v>
      </c>
      <c r="E1043" s="74">
        <v>0</v>
      </c>
      <c r="F1043" s="74">
        <v>0</v>
      </c>
      <c r="G1043" s="74">
        <v>0</v>
      </c>
      <c r="H1043" s="74">
        <v>0</v>
      </c>
      <c r="I1043" s="74">
        <v>0</v>
      </c>
      <c r="J1043" s="74">
        <v>0</v>
      </c>
      <c r="K1043" s="74">
        <v>0</v>
      </c>
      <c r="L1043" s="74">
        <v>0</v>
      </c>
      <c r="M1043" s="74">
        <v>0</v>
      </c>
      <c r="N1043" s="74">
        <v>0</v>
      </c>
      <c r="O1043" s="74">
        <v>0</v>
      </c>
      <c r="P1043" s="74">
        <v>0</v>
      </c>
      <c r="Q1043" s="74">
        <v>0</v>
      </c>
      <c r="R1043" s="74">
        <v>0</v>
      </c>
      <c r="S1043" s="74">
        <v>0</v>
      </c>
      <c r="T1043" s="74">
        <v>0</v>
      </c>
      <c r="U1043" s="74">
        <v>0</v>
      </c>
      <c r="V1043" s="74">
        <v>0</v>
      </c>
      <c r="W1043" s="74">
        <v>0</v>
      </c>
      <c r="X1043" s="74">
        <v>0</v>
      </c>
      <c r="Y1043" s="74">
        <v>0</v>
      </c>
      <c r="Z1043" s="74">
        <v>0</v>
      </c>
      <c r="AA1043" s="74">
        <v>0</v>
      </c>
      <c r="AB1043" s="74">
        <v>0</v>
      </c>
      <c r="AC1043" s="74">
        <v>0</v>
      </c>
      <c r="AD1043" s="74">
        <v>0</v>
      </c>
    </row>
    <row r="1044" spans="1:30" x14ac:dyDescent="0.2">
      <c r="A1044" s="72" t="s">
        <v>53</v>
      </c>
      <c r="B1044" s="74">
        <v>0</v>
      </c>
      <c r="C1044" s="74">
        <v>0</v>
      </c>
      <c r="D1044" s="74">
        <v>0</v>
      </c>
      <c r="E1044" s="74">
        <v>0</v>
      </c>
      <c r="F1044" s="74">
        <v>0</v>
      </c>
      <c r="G1044" s="74">
        <v>0</v>
      </c>
      <c r="H1044" s="74">
        <v>0</v>
      </c>
      <c r="I1044" s="74">
        <v>0</v>
      </c>
      <c r="J1044" s="74">
        <v>0</v>
      </c>
      <c r="K1044" s="74">
        <v>0</v>
      </c>
      <c r="L1044" s="74">
        <v>0</v>
      </c>
      <c r="M1044" s="74">
        <v>0</v>
      </c>
      <c r="N1044" s="74">
        <v>0</v>
      </c>
      <c r="O1044" s="74">
        <v>0</v>
      </c>
      <c r="P1044" s="74">
        <v>0</v>
      </c>
      <c r="Q1044" s="74">
        <v>0</v>
      </c>
      <c r="R1044" s="74">
        <v>0</v>
      </c>
      <c r="S1044" s="74">
        <v>0</v>
      </c>
      <c r="T1044" s="74">
        <v>0</v>
      </c>
      <c r="U1044" s="74">
        <v>0</v>
      </c>
      <c r="V1044" s="74">
        <v>0</v>
      </c>
      <c r="W1044" s="74">
        <v>0</v>
      </c>
      <c r="X1044" s="74">
        <v>0</v>
      </c>
      <c r="Y1044" s="74">
        <v>0</v>
      </c>
      <c r="Z1044" s="74">
        <v>0</v>
      </c>
      <c r="AA1044" s="74">
        <v>0</v>
      </c>
      <c r="AB1044" s="74">
        <v>0</v>
      </c>
      <c r="AC1044" s="74">
        <v>0</v>
      </c>
      <c r="AD1044" s="74">
        <v>0</v>
      </c>
    </row>
    <row r="1045" spans="1:30" x14ac:dyDescent="0.2">
      <c r="A1045" s="72" t="s">
        <v>54</v>
      </c>
      <c r="B1045" s="74" t="s">
        <v>71</v>
      </c>
      <c r="C1045" s="74" t="s">
        <v>71</v>
      </c>
      <c r="D1045" s="74" t="s">
        <v>71</v>
      </c>
      <c r="E1045" s="74" t="s">
        <v>71</v>
      </c>
      <c r="F1045" s="74" t="s">
        <v>71</v>
      </c>
      <c r="G1045" s="74" t="s">
        <v>71</v>
      </c>
      <c r="H1045" s="74" t="s">
        <v>71</v>
      </c>
      <c r="I1045" s="74" t="s">
        <v>71</v>
      </c>
      <c r="J1045" s="74" t="s">
        <v>71</v>
      </c>
      <c r="K1045" s="74" t="s">
        <v>71</v>
      </c>
      <c r="L1045" s="74" t="s">
        <v>71</v>
      </c>
      <c r="M1045" s="74" t="s">
        <v>71</v>
      </c>
      <c r="N1045" s="74" t="s">
        <v>71</v>
      </c>
      <c r="O1045" s="74" t="s">
        <v>71</v>
      </c>
      <c r="P1045" s="74" t="s">
        <v>71</v>
      </c>
      <c r="Q1045" s="74" t="s">
        <v>71</v>
      </c>
      <c r="R1045" s="74" t="s">
        <v>71</v>
      </c>
      <c r="S1045" s="74" t="s">
        <v>71</v>
      </c>
      <c r="T1045" s="74" t="s">
        <v>71</v>
      </c>
      <c r="U1045" s="74" t="s">
        <v>71</v>
      </c>
      <c r="V1045" s="74" t="s">
        <v>71</v>
      </c>
      <c r="W1045" s="74" t="s">
        <v>71</v>
      </c>
      <c r="X1045" s="74" t="s">
        <v>71</v>
      </c>
      <c r="Y1045" s="74" t="s">
        <v>71</v>
      </c>
      <c r="Z1045" s="74" t="s">
        <v>71</v>
      </c>
      <c r="AA1045" s="74" t="s">
        <v>71</v>
      </c>
      <c r="AB1045" s="74" t="s">
        <v>71</v>
      </c>
      <c r="AC1045" s="74" t="s">
        <v>71</v>
      </c>
      <c r="AD1045" s="74" t="s">
        <v>71</v>
      </c>
    </row>
    <row r="1046" spans="1:30" x14ac:dyDescent="0.2">
      <c r="A1046" s="72" t="s">
        <v>55</v>
      </c>
      <c r="B1046" s="74">
        <v>0</v>
      </c>
      <c r="C1046" s="74">
        <v>0</v>
      </c>
      <c r="D1046" s="74">
        <v>0</v>
      </c>
      <c r="E1046" s="74">
        <v>0</v>
      </c>
      <c r="F1046" s="74">
        <v>0</v>
      </c>
      <c r="G1046" s="74">
        <v>0</v>
      </c>
      <c r="H1046" s="74">
        <v>0</v>
      </c>
      <c r="I1046" s="74">
        <v>0</v>
      </c>
      <c r="J1046" s="74">
        <v>0</v>
      </c>
      <c r="K1046" s="74">
        <v>0</v>
      </c>
      <c r="L1046" s="74">
        <v>0</v>
      </c>
      <c r="M1046" s="74">
        <v>0</v>
      </c>
      <c r="N1046" s="74">
        <v>0</v>
      </c>
      <c r="O1046" s="74">
        <v>0</v>
      </c>
      <c r="P1046" s="74">
        <v>0</v>
      </c>
      <c r="Q1046" s="74">
        <v>0</v>
      </c>
      <c r="R1046" s="74">
        <v>0</v>
      </c>
      <c r="S1046" s="74">
        <v>0</v>
      </c>
      <c r="T1046" s="74">
        <v>0</v>
      </c>
      <c r="U1046" s="74">
        <v>0</v>
      </c>
      <c r="V1046" s="74">
        <v>0</v>
      </c>
      <c r="W1046" s="74">
        <v>0</v>
      </c>
      <c r="X1046" s="74">
        <v>0</v>
      </c>
      <c r="Y1046" s="74">
        <v>0</v>
      </c>
      <c r="Z1046" s="74">
        <v>0</v>
      </c>
      <c r="AA1046" s="74">
        <v>0</v>
      </c>
      <c r="AB1046" s="74">
        <v>0</v>
      </c>
      <c r="AC1046" s="74">
        <v>0</v>
      </c>
      <c r="AD1046" s="74">
        <v>0</v>
      </c>
    </row>
    <row r="1047" spans="1:30" x14ac:dyDescent="0.2">
      <c r="A1047" s="72" t="s">
        <v>56</v>
      </c>
      <c r="B1047" s="74">
        <v>0</v>
      </c>
      <c r="C1047" s="74">
        <v>0</v>
      </c>
      <c r="D1047" s="74">
        <v>0</v>
      </c>
      <c r="E1047" s="74">
        <v>0</v>
      </c>
      <c r="F1047" s="74">
        <v>0</v>
      </c>
      <c r="G1047" s="74">
        <v>0</v>
      </c>
      <c r="H1047" s="74">
        <v>0</v>
      </c>
      <c r="I1047" s="74">
        <v>0</v>
      </c>
      <c r="J1047" s="74">
        <v>0</v>
      </c>
      <c r="K1047" s="74">
        <v>0</v>
      </c>
      <c r="L1047" s="74">
        <v>0</v>
      </c>
      <c r="M1047" s="74">
        <v>0</v>
      </c>
      <c r="N1047" s="74">
        <v>0</v>
      </c>
      <c r="O1047" s="74">
        <v>0</v>
      </c>
      <c r="P1047" s="74">
        <v>0</v>
      </c>
      <c r="Q1047" s="74">
        <v>0</v>
      </c>
      <c r="R1047" s="74">
        <v>0</v>
      </c>
      <c r="S1047" s="74">
        <v>0</v>
      </c>
      <c r="T1047" s="74">
        <v>0</v>
      </c>
      <c r="U1047" s="74">
        <v>0</v>
      </c>
      <c r="V1047" s="74">
        <v>0</v>
      </c>
      <c r="W1047" s="74">
        <v>0</v>
      </c>
      <c r="X1047" s="74">
        <v>0</v>
      </c>
      <c r="Y1047" s="74">
        <v>0</v>
      </c>
      <c r="Z1047" s="74">
        <v>0</v>
      </c>
      <c r="AA1047" s="74">
        <v>0</v>
      </c>
      <c r="AB1047" s="74">
        <v>0</v>
      </c>
      <c r="AC1047" s="74">
        <v>0</v>
      </c>
      <c r="AD1047" s="74">
        <v>0</v>
      </c>
    </row>
    <row r="1048" spans="1:30" x14ac:dyDescent="0.2">
      <c r="A1048" s="72" t="s">
        <v>57</v>
      </c>
      <c r="B1048" s="74">
        <v>0</v>
      </c>
      <c r="C1048" s="74">
        <v>0</v>
      </c>
      <c r="D1048" s="74">
        <v>0</v>
      </c>
      <c r="E1048" s="74">
        <v>0</v>
      </c>
      <c r="F1048" s="74">
        <v>0</v>
      </c>
      <c r="G1048" s="74">
        <v>0</v>
      </c>
      <c r="H1048" s="74">
        <v>0</v>
      </c>
      <c r="I1048" s="74">
        <v>0</v>
      </c>
      <c r="J1048" s="74">
        <v>0</v>
      </c>
      <c r="K1048" s="74">
        <v>0</v>
      </c>
      <c r="L1048" s="74">
        <v>0</v>
      </c>
      <c r="M1048" s="74">
        <v>0</v>
      </c>
      <c r="N1048" s="74">
        <v>0</v>
      </c>
      <c r="O1048" s="74">
        <v>0</v>
      </c>
      <c r="P1048" s="74">
        <v>0</v>
      </c>
      <c r="Q1048" s="74">
        <v>0</v>
      </c>
      <c r="R1048" s="74">
        <v>0</v>
      </c>
      <c r="S1048" s="74">
        <v>0</v>
      </c>
      <c r="T1048" s="74">
        <v>0</v>
      </c>
      <c r="U1048" s="74">
        <v>0</v>
      </c>
      <c r="V1048" s="74">
        <v>0</v>
      </c>
      <c r="W1048" s="74">
        <v>0</v>
      </c>
      <c r="X1048" s="74">
        <v>0</v>
      </c>
      <c r="Y1048" s="74">
        <v>0</v>
      </c>
      <c r="Z1048" s="74">
        <v>0</v>
      </c>
      <c r="AA1048" s="74">
        <v>0</v>
      </c>
      <c r="AB1048" s="74">
        <v>0</v>
      </c>
      <c r="AC1048" s="74">
        <v>0</v>
      </c>
      <c r="AD1048" s="74">
        <v>0</v>
      </c>
    </row>
    <row r="1049" spans="1:30" x14ac:dyDescent="0.2">
      <c r="A1049" s="72" t="s">
        <v>58</v>
      </c>
      <c r="B1049" s="74">
        <v>0</v>
      </c>
      <c r="C1049" s="74">
        <v>0</v>
      </c>
      <c r="D1049" s="74">
        <v>0</v>
      </c>
      <c r="E1049" s="74">
        <v>0</v>
      </c>
      <c r="F1049" s="74">
        <v>0</v>
      </c>
      <c r="G1049" s="74">
        <v>0</v>
      </c>
      <c r="H1049" s="74">
        <v>0</v>
      </c>
      <c r="I1049" s="74">
        <v>0</v>
      </c>
      <c r="J1049" s="74">
        <v>0</v>
      </c>
      <c r="K1049" s="74">
        <v>0</v>
      </c>
      <c r="L1049" s="74">
        <v>0</v>
      </c>
      <c r="M1049" s="74">
        <v>0</v>
      </c>
      <c r="N1049" s="74">
        <v>0</v>
      </c>
      <c r="O1049" s="74">
        <v>0</v>
      </c>
      <c r="P1049" s="74">
        <v>0</v>
      </c>
      <c r="Q1049" s="74">
        <v>0</v>
      </c>
      <c r="R1049" s="74">
        <v>0</v>
      </c>
      <c r="S1049" s="74">
        <v>0</v>
      </c>
      <c r="T1049" s="74">
        <v>0</v>
      </c>
      <c r="U1049" s="74">
        <v>0</v>
      </c>
      <c r="V1049" s="74">
        <v>0</v>
      </c>
      <c r="W1049" s="74">
        <v>0</v>
      </c>
      <c r="X1049" s="74">
        <v>0</v>
      </c>
      <c r="Y1049" s="74">
        <v>0</v>
      </c>
      <c r="Z1049" s="74">
        <v>0</v>
      </c>
      <c r="AA1049" s="74">
        <v>0</v>
      </c>
      <c r="AB1049" s="74">
        <v>0</v>
      </c>
      <c r="AC1049" s="74">
        <v>0</v>
      </c>
      <c r="AD1049" s="74">
        <v>0</v>
      </c>
    </row>
    <row r="1050" spans="1:30" x14ac:dyDescent="0.2">
      <c r="A1050" s="72" t="s">
        <v>59</v>
      </c>
      <c r="B1050" s="74" t="s">
        <v>71</v>
      </c>
      <c r="C1050" s="74" t="s">
        <v>71</v>
      </c>
      <c r="D1050" s="74" t="s">
        <v>71</v>
      </c>
      <c r="E1050" s="74" t="s">
        <v>71</v>
      </c>
      <c r="F1050" s="74" t="s">
        <v>71</v>
      </c>
      <c r="G1050" s="74" t="s">
        <v>71</v>
      </c>
      <c r="H1050" s="74" t="s">
        <v>71</v>
      </c>
      <c r="I1050" s="74" t="s">
        <v>71</v>
      </c>
      <c r="J1050" s="74" t="s">
        <v>71</v>
      </c>
      <c r="K1050" s="74" t="s">
        <v>71</v>
      </c>
      <c r="L1050" s="74" t="s">
        <v>71</v>
      </c>
      <c r="M1050" s="74" t="s">
        <v>71</v>
      </c>
      <c r="N1050" s="74" t="s">
        <v>71</v>
      </c>
      <c r="O1050" s="74" t="s">
        <v>71</v>
      </c>
      <c r="P1050" s="74" t="s">
        <v>71</v>
      </c>
      <c r="Q1050" s="74" t="s">
        <v>71</v>
      </c>
      <c r="R1050" s="74" t="s">
        <v>71</v>
      </c>
      <c r="S1050" s="74" t="s">
        <v>71</v>
      </c>
      <c r="T1050" s="74" t="s">
        <v>71</v>
      </c>
      <c r="U1050" s="74" t="s">
        <v>71</v>
      </c>
      <c r="V1050" s="74" t="s">
        <v>71</v>
      </c>
      <c r="W1050" s="74" t="s">
        <v>71</v>
      </c>
      <c r="X1050" s="74" t="s">
        <v>71</v>
      </c>
      <c r="Y1050" s="74" t="s">
        <v>71</v>
      </c>
      <c r="Z1050" s="74" t="s">
        <v>71</v>
      </c>
      <c r="AA1050" s="74" t="s">
        <v>71</v>
      </c>
      <c r="AB1050" s="74" t="s">
        <v>71</v>
      </c>
      <c r="AC1050" s="74" t="s">
        <v>71</v>
      </c>
      <c r="AD1050" s="74" t="s">
        <v>71</v>
      </c>
    </row>
    <row r="1051" spans="1:30" x14ac:dyDescent="0.2">
      <c r="A1051" s="72" t="s">
        <v>60</v>
      </c>
      <c r="B1051" s="74">
        <v>0</v>
      </c>
      <c r="C1051" s="74">
        <v>0</v>
      </c>
      <c r="D1051" s="74">
        <v>0</v>
      </c>
      <c r="E1051" s="74">
        <v>0</v>
      </c>
      <c r="F1051" s="74">
        <v>0</v>
      </c>
      <c r="G1051" s="74">
        <v>0</v>
      </c>
      <c r="H1051" s="74">
        <v>0</v>
      </c>
      <c r="I1051" s="74">
        <v>0</v>
      </c>
      <c r="J1051" s="74">
        <v>0</v>
      </c>
      <c r="K1051" s="74">
        <v>0</v>
      </c>
      <c r="L1051" s="74">
        <v>0</v>
      </c>
      <c r="M1051" s="74">
        <v>0</v>
      </c>
      <c r="N1051" s="74">
        <v>0</v>
      </c>
      <c r="O1051" s="74">
        <v>0</v>
      </c>
      <c r="P1051" s="74">
        <v>0</v>
      </c>
      <c r="Q1051" s="74">
        <v>0</v>
      </c>
      <c r="R1051" s="74">
        <v>0</v>
      </c>
      <c r="S1051" s="74">
        <v>0</v>
      </c>
      <c r="T1051" s="74">
        <v>0</v>
      </c>
      <c r="U1051" s="74">
        <v>0</v>
      </c>
      <c r="V1051" s="74">
        <v>0</v>
      </c>
      <c r="W1051" s="74">
        <v>0</v>
      </c>
      <c r="X1051" s="74">
        <v>0</v>
      </c>
      <c r="Y1051" s="74">
        <v>0</v>
      </c>
      <c r="Z1051" s="74">
        <v>0</v>
      </c>
      <c r="AA1051" s="74">
        <v>0</v>
      </c>
      <c r="AB1051" s="74">
        <v>0</v>
      </c>
      <c r="AC1051" s="74">
        <v>0</v>
      </c>
      <c r="AD1051" s="74">
        <v>0</v>
      </c>
    </row>
    <row r="1052" spans="1:30" x14ac:dyDescent="0.2">
      <c r="A1052" s="72" t="s">
        <v>61</v>
      </c>
      <c r="B1052" s="74">
        <v>0</v>
      </c>
      <c r="C1052" s="74">
        <v>0</v>
      </c>
      <c r="D1052" s="74">
        <v>0</v>
      </c>
      <c r="E1052" s="74">
        <v>0</v>
      </c>
      <c r="F1052" s="74">
        <v>0</v>
      </c>
      <c r="G1052" s="74">
        <v>0</v>
      </c>
      <c r="H1052" s="74">
        <v>0</v>
      </c>
      <c r="I1052" s="74">
        <v>0</v>
      </c>
      <c r="J1052" s="74">
        <v>0</v>
      </c>
      <c r="K1052" s="74">
        <v>0</v>
      </c>
      <c r="L1052" s="74">
        <v>0</v>
      </c>
      <c r="M1052" s="74">
        <v>0</v>
      </c>
      <c r="N1052" s="74">
        <v>0</v>
      </c>
      <c r="O1052" s="74">
        <v>0</v>
      </c>
      <c r="P1052" s="74">
        <v>0</v>
      </c>
      <c r="Q1052" s="74">
        <v>0</v>
      </c>
      <c r="R1052" s="74">
        <v>0</v>
      </c>
      <c r="S1052" s="74">
        <v>0</v>
      </c>
      <c r="T1052" s="74">
        <v>0</v>
      </c>
      <c r="U1052" s="74">
        <v>0</v>
      </c>
      <c r="V1052" s="74">
        <v>0</v>
      </c>
      <c r="W1052" s="74">
        <v>0</v>
      </c>
      <c r="X1052" s="74">
        <v>0</v>
      </c>
      <c r="Y1052" s="74">
        <v>0</v>
      </c>
      <c r="Z1052" s="74">
        <v>0</v>
      </c>
      <c r="AA1052" s="74">
        <v>0</v>
      </c>
      <c r="AB1052" s="74">
        <v>0</v>
      </c>
      <c r="AC1052" s="74">
        <v>0</v>
      </c>
      <c r="AD1052" s="74">
        <v>0</v>
      </c>
    </row>
    <row r="1053" spans="1:30" x14ac:dyDescent="0.2">
      <c r="A1053" s="72" t="s">
        <v>62</v>
      </c>
      <c r="B1053" s="74">
        <v>0</v>
      </c>
      <c r="C1053" s="74">
        <v>0</v>
      </c>
      <c r="D1053" s="74">
        <v>0</v>
      </c>
      <c r="E1053" s="74">
        <v>0</v>
      </c>
      <c r="F1053" s="74">
        <v>0</v>
      </c>
      <c r="G1053" s="74">
        <v>0</v>
      </c>
      <c r="H1053" s="74">
        <v>0</v>
      </c>
      <c r="I1053" s="74">
        <v>0</v>
      </c>
      <c r="J1053" s="74">
        <v>0</v>
      </c>
      <c r="K1053" s="74">
        <v>0</v>
      </c>
      <c r="L1053" s="74">
        <v>0</v>
      </c>
      <c r="M1053" s="74">
        <v>0</v>
      </c>
      <c r="N1053" s="74">
        <v>0</v>
      </c>
      <c r="O1053" s="74">
        <v>0</v>
      </c>
      <c r="P1053" s="74">
        <v>0</v>
      </c>
      <c r="Q1053" s="74">
        <v>0</v>
      </c>
      <c r="R1053" s="74">
        <v>0</v>
      </c>
      <c r="S1053" s="74">
        <v>0</v>
      </c>
      <c r="T1053" s="74">
        <v>0</v>
      </c>
      <c r="U1053" s="74">
        <v>0</v>
      </c>
      <c r="V1053" s="74">
        <v>0</v>
      </c>
      <c r="W1053" s="74">
        <v>0</v>
      </c>
      <c r="X1053" s="74">
        <v>0</v>
      </c>
      <c r="Y1053" s="74">
        <v>0</v>
      </c>
      <c r="Z1053" s="74">
        <v>0</v>
      </c>
      <c r="AA1053" s="74">
        <v>0</v>
      </c>
      <c r="AB1053" s="74">
        <v>0</v>
      </c>
      <c r="AC1053" s="74">
        <v>0</v>
      </c>
      <c r="AD1053" s="74">
        <v>0</v>
      </c>
    </row>
    <row r="1054" spans="1:30" x14ac:dyDescent="0.2">
      <c r="A1054" s="72" t="s">
        <v>63</v>
      </c>
      <c r="B1054" s="74">
        <v>0</v>
      </c>
      <c r="C1054" s="74">
        <v>0</v>
      </c>
      <c r="D1054" s="74">
        <v>0</v>
      </c>
      <c r="E1054" s="74">
        <v>0</v>
      </c>
      <c r="F1054" s="74">
        <v>0</v>
      </c>
      <c r="G1054" s="74">
        <v>0</v>
      </c>
      <c r="H1054" s="74">
        <v>0</v>
      </c>
      <c r="I1054" s="74">
        <v>0</v>
      </c>
      <c r="J1054" s="74">
        <v>0</v>
      </c>
      <c r="K1054" s="74">
        <v>0</v>
      </c>
      <c r="L1054" s="74">
        <v>0</v>
      </c>
      <c r="M1054" s="74">
        <v>0</v>
      </c>
      <c r="N1054" s="74">
        <v>0</v>
      </c>
      <c r="O1054" s="74">
        <v>0</v>
      </c>
      <c r="P1054" s="74">
        <v>0</v>
      </c>
      <c r="Q1054" s="74">
        <v>0</v>
      </c>
      <c r="R1054" s="74">
        <v>0</v>
      </c>
      <c r="S1054" s="74">
        <v>0</v>
      </c>
      <c r="T1054" s="74">
        <v>0</v>
      </c>
      <c r="U1054" s="74">
        <v>0</v>
      </c>
      <c r="V1054" s="74">
        <v>0</v>
      </c>
      <c r="W1054" s="74">
        <v>0</v>
      </c>
      <c r="X1054" s="74">
        <v>0</v>
      </c>
      <c r="Y1054" s="74">
        <v>0</v>
      </c>
      <c r="Z1054" s="74">
        <v>0</v>
      </c>
      <c r="AA1054" s="74">
        <v>0</v>
      </c>
      <c r="AB1054" s="74">
        <v>0</v>
      </c>
      <c r="AC1054" s="74">
        <v>0</v>
      </c>
      <c r="AD1054" s="74">
        <v>0</v>
      </c>
    </row>
    <row r="1055" spans="1:30" x14ac:dyDescent="0.2">
      <c r="A1055" s="72" t="s">
        <v>64</v>
      </c>
      <c r="B1055" s="74" t="s">
        <v>71</v>
      </c>
      <c r="C1055" s="74" t="s">
        <v>71</v>
      </c>
      <c r="D1055" s="74" t="s">
        <v>71</v>
      </c>
      <c r="E1055" s="74" t="s">
        <v>71</v>
      </c>
      <c r="F1055" s="74" t="s">
        <v>71</v>
      </c>
      <c r="G1055" s="74" t="s">
        <v>71</v>
      </c>
      <c r="H1055" s="74" t="s">
        <v>71</v>
      </c>
      <c r="I1055" s="74" t="s">
        <v>71</v>
      </c>
      <c r="J1055" s="74" t="s">
        <v>71</v>
      </c>
      <c r="K1055" s="74" t="s">
        <v>71</v>
      </c>
      <c r="L1055" s="74" t="s">
        <v>71</v>
      </c>
      <c r="M1055" s="74" t="s">
        <v>71</v>
      </c>
      <c r="N1055" s="74" t="s">
        <v>71</v>
      </c>
      <c r="O1055" s="74" t="s">
        <v>71</v>
      </c>
      <c r="P1055" s="74" t="s">
        <v>71</v>
      </c>
      <c r="Q1055" s="74" t="s">
        <v>71</v>
      </c>
      <c r="R1055" s="74" t="s">
        <v>71</v>
      </c>
      <c r="S1055" s="74" t="s">
        <v>71</v>
      </c>
      <c r="T1055" s="74" t="s">
        <v>71</v>
      </c>
      <c r="U1055" s="74" t="s">
        <v>71</v>
      </c>
      <c r="V1055" s="74" t="s">
        <v>71</v>
      </c>
      <c r="W1055" s="74" t="s">
        <v>71</v>
      </c>
      <c r="X1055" s="74" t="s">
        <v>71</v>
      </c>
      <c r="Y1055" s="74" t="s">
        <v>71</v>
      </c>
      <c r="Z1055" s="74" t="s">
        <v>71</v>
      </c>
      <c r="AA1055" s="74" t="s">
        <v>71</v>
      </c>
      <c r="AB1055" s="74" t="s">
        <v>71</v>
      </c>
      <c r="AC1055" s="74" t="s">
        <v>71</v>
      </c>
      <c r="AD1055" s="74" t="s">
        <v>71</v>
      </c>
    </row>
    <row r="1056" spans="1:30" x14ac:dyDescent="0.2">
      <c r="A1056" s="72" t="s">
        <v>65</v>
      </c>
      <c r="B1056" s="74">
        <v>0</v>
      </c>
      <c r="C1056" s="74">
        <v>0</v>
      </c>
      <c r="D1056" s="74">
        <v>0</v>
      </c>
      <c r="E1056" s="74">
        <v>0</v>
      </c>
      <c r="F1056" s="74">
        <v>0</v>
      </c>
      <c r="G1056" s="74">
        <v>0</v>
      </c>
      <c r="H1056" s="74">
        <v>0</v>
      </c>
      <c r="I1056" s="74">
        <v>0</v>
      </c>
      <c r="J1056" s="74">
        <v>0</v>
      </c>
      <c r="K1056" s="74">
        <v>0</v>
      </c>
      <c r="L1056" s="74">
        <v>0</v>
      </c>
      <c r="M1056" s="74">
        <v>0</v>
      </c>
      <c r="N1056" s="74">
        <v>0</v>
      </c>
      <c r="O1056" s="74">
        <v>0</v>
      </c>
      <c r="P1056" s="74">
        <v>0</v>
      </c>
      <c r="Q1056" s="74">
        <v>0</v>
      </c>
      <c r="R1056" s="74">
        <v>0</v>
      </c>
      <c r="S1056" s="74">
        <v>0</v>
      </c>
      <c r="T1056" s="74">
        <v>0</v>
      </c>
      <c r="U1056" s="74">
        <v>0</v>
      </c>
      <c r="V1056" s="74">
        <v>0</v>
      </c>
      <c r="W1056" s="74">
        <v>0</v>
      </c>
      <c r="X1056" s="74">
        <v>0</v>
      </c>
      <c r="Y1056" s="74">
        <v>0</v>
      </c>
      <c r="Z1056" s="74">
        <v>0</v>
      </c>
      <c r="AA1056" s="74">
        <v>0</v>
      </c>
      <c r="AB1056" s="74">
        <v>0</v>
      </c>
      <c r="AC1056" s="74">
        <v>0</v>
      </c>
      <c r="AD1056" s="74">
        <v>0</v>
      </c>
    </row>
    <row r="1057" spans="1:30" x14ac:dyDescent="0.2">
      <c r="A1057" s="72" t="s">
        <v>66</v>
      </c>
      <c r="B1057" s="74">
        <v>0</v>
      </c>
      <c r="C1057" s="74">
        <v>0</v>
      </c>
      <c r="D1057" s="74">
        <v>0</v>
      </c>
      <c r="E1057" s="74">
        <v>0</v>
      </c>
      <c r="F1057" s="74">
        <v>0</v>
      </c>
      <c r="G1057" s="74">
        <v>0</v>
      </c>
      <c r="H1057" s="74">
        <v>0</v>
      </c>
      <c r="I1057" s="74">
        <v>0</v>
      </c>
      <c r="J1057" s="74">
        <v>0</v>
      </c>
      <c r="K1057" s="74">
        <v>0</v>
      </c>
      <c r="L1057" s="74">
        <v>0</v>
      </c>
      <c r="M1057" s="74">
        <v>0</v>
      </c>
      <c r="N1057" s="74">
        <v>0</v>
      </c>
      <c r="O1057" s="74">
        <v>0</v>
      </c>
      <c r="P1057" s="74">
        <v>0</v>
      </c>
      <c r="Q1057" s="74">
        <v>0</v>
      </c>
      <c r="R1057" s="74">
        <v>0</v>
      </c>
      <c r="S1057" s="74">
        <v>0</v>
      </c>
      <c r="T1057" s="74">
        <v>0</v>
      </c>
      <c r="U1057" s="74">
        <v>0</v>
      </c>
      <c r="V1057" s="74">
        <v>0</v>
      </c>
      <c r="W1057" s="74">
        <v>0</v>
      </c>
      <c r="X1057" s="74">
        <v>0</v>
      </c>
      <c r="Y1057" s="74">
        <v>0</v>
      </c>
      <c r="Z1057" s="74">
        <v>0</v>
      </c>
      <c r="AA1057" s="74">
        <v>0</v>
      </c>
      <c r="AB1057" s="74">
        <v>0</v>
      </c>
      <c r="AC1057" s="74">
        <v>0</v>
      </c>
      <c r="AD1057" s="74">
        <v>0</v>
      </c>
    </row>
    <row r="1058" spans="1:30" x14ac:dyDescent="0.2">
      <c r="A1058" s="72" t="s">
        <v>67</v>
      </c>
      <c r="B1058" s="74">
        <v>0</v>
      </c>
      <c r="C1058" s="74">
        <v>0</v>
      </c>
      <c r="D1058" s="74">
        <v>0</v>
      </c>
      <c r="E1058" s="74">
        <v>0</v>
      </c>
      <c r="F1058" s="74">
        <v>0</v>
      </c>
      <c r="G1058" s="74">
        <v>0</v>
      </c>
      <c r="H1058" s="74">
        <v>0</v>
      </c>
      <c r="I1058" s="74">
        <v>0</v>
      </c>
      <c r="J1058" s="74">
        <v>0</v>
      </c>
      <c r="K1058" s="74">
        <v>0</v>
      </c>
      <c r="L1058" s="74">
        <v>0</v>
      </c>
      <c r="M1058" s="74">
        <v>0</v>
      </c>
      <c r="N1058" s="74">
        <v>0</v>
      </c>
      <c r="O1058" s="74">
        <v>0</v>
      </c>
      <c r="P1058" s="74">
        <v>0</v>
      </c>
      <c r="Q1058" s="74">
        <v>0</v>
      </c>
      <c r="R1058" s="74">
        <v>0</v>
      </c>
      <c r="S1058" s="74">
        <v>0</v>
      </c>
      <c r="T1058" s="74">
        <v>0</v>
      </c>
      <c r="U1058" s="74">
        <v>0</v>
      </c>
      <c r="V1058" s="74">
        <v>0</v>
      </c>
      <c r="W1058" s="74">
        <v>0</v>
      </c>
      <c r="X1058" s="74">
        <v>0</v>
      </c>
      <c r="Y1058" s="74">
        <v>0</v>
      </c>
      <c r="Z1058" s="74">
        <v>0</v>
      </c>
      <c r="AA1058" s="74">
        <v>0</v>
      </c>
      <c r="AB1058" s="74">
        <v>0</v>
      </c>
      <c r="AC1058" s="74">
        <v>0</v>
      </c>
      <c r="AD1058" s="74">
        <v>0</v>
      </c>
    </row>
    <row r="1059" spans="1:30" x14ac:dyDescent="0.2">
      <c r="A1059" s="72" t="s">
        <v>68</v>
      </c>
      <c r="B1059" s="74" t="s">
        <v>71</v>
      </c>
      <c r="C1059" s="74" t="s">
        <v>71</v>
      </c>
      <c r="D1059" s="74" t="s">
        <v>71</v>
      </c>
      <c r="E1059" s="74" t="s">
        <v>71</v>
      </c>
      <c r="F1059" s="74" t="s">
        <v>71</v>
      </c>
      <c r="G1059" s="74" t="s">
        <v>71</v>
      </c>
      <c r="H1059" s="74" t="s">
        <v>71</v>
      </c>
      <c r="I1059" s="74" t="s">
        <v>71</v>
      </c>
      <c r="J1059" s="74" t="s">
        <v>71</v>
      </c>
      <c r="K1059" s="74" t="s">
        <v>71</v>
      </c>
      <c r="L1059" s="74" t="s">
        <v>71</v>
      </c>
      <c r="M1059" s="74" t="s">
        <v>71</v>
      </c>
      <c r="N1059" s="74" t="s">
        <v>71</v>
      </c>
      <c r="O1059" s="74" t="s">
        <v>71</v>
      </c>
      <c r="P1059" s="74" t="s">
        <v>71</v>
      </c>
      <c r="Q1059" s="74" t="s">
        <v>71</v>
      </c>
      <c r="R1059" s="74" t="s">
        <v>71</v>
      </c>
      <c r="S1059" s="74" t="s">
        <v>71</v>
      </c>
      <c r="T1059" s="74" t="s">
        <v>71</v>
      </c>
      <c r="U1059" s="74" t="s">
        <v>71</v>
      </c>
      <c r="V1059" s="74" t="s">
        <v>71</v>
      </c>
      <c r="W1059" s="74" t="s">
        <v>71</v>
      </c>
      <c r="X1059" s="74" t="s">
        <v>71</v>
      </c>
      <c r="Y1059" s="74" t="s">
        <v>71</v>
      </c>
      <c r="Z1059" s="74" t="s">
        <v>71</v>
      </c>
      <c r="AA1059" s="74" t="s">
        <v>71</v>
      </c>
      <c r="AB1059" s="74" t="s">
        <v>71</v>
      </c>
      <c r="AC1059" s="74" t="s">
        <v>71</v>
      </c>
      <c r="AD1059" s="74" t="s">
        <v>71</v>
      </c>
    </row>
    <row r="1060" spans="1:30" x14ac:dyDescent="0.2">
      <c r="A1060" s="72" t="s">
        <v>69</v>
      </c>
      <c r="B1060" s="74">
        <v>0</v>
      </c>
      <c r="C1060" s="74">
        <v>0</v>
      </c>
      <c r="D1060" s="74">
        <v>0</v>
      </c>
      <c r="E1060" s="74">
        <v>0</v>
      </c>
      <c r="F1060" s="74">
        <v>0</v>
      </c>
      <c r="G1060" s="74">
        <v>0</v>
      </c>
      <c r="H1060" s="74">
        <v>0</v>
      </c>
      <c r="I1060" s="74">
        <v>0</v>
      </c>
      <c r="J1060" s="74">
        <v>0</v>
      </c>
      <c r="K1060" s="74">
        <v>0</v>
      </c>
      <c r="L1060" s="74">
        <v>0</v>
      </c>
      <c r="M1060" s="74">
        <v>0</v>
      </c>
      <c r="N1060" s="74">
        <v>0</v>
      </c>
      <c r="O1060" s="74">
        <v>0</v>
      </c>
      <c r="P1060" s="74">
        <v>0</v>
      </c>
      <c r="Q1060" s="74">
        <v>0</v>
      </c>
      <c r="R1060" s="74">
        <v>0</v>
      </c>
      <c r="S1060" s="74">
        <v>0</v>
      </c>
      <c r="T1060" s="74">
        <v>0</v>
      </c>
      <c r="U1060" s="74">
        <v>0</v>
      </c>
      <c r="V1060" s="74">
        <v>0</v>
      </c>
      <c r="W1060" s="74">
        <v>0</v>
      </c>
      <c r="X1060" s="74">
        <v>0</v>
      </c>
      <c r="Y1060" s="74">
        <v>0</v>
      </c>
      <c r="Z1060" s="74">
        <v>0</v>
      </c>
      <c r="AA1060" s="74">
        <v>0</v>
      </c>
      <c r="AB1060" s="74">
        <v>0</v>
      </c>
      <c r="AC1060" s="74">
        <v>0</v>
      </c>
      <c r="AD1060" s="74">
        <v>0</v>
      </c>
    </row>
    <row r="1062" spans="1:30" x14ac:dyDescent="0.2">
      <c r="A1062" s="72" t="s">
        <v>70</v>
      </c>
    </row>
    <row r="1063" spans="1:30" x14ac:dyDescent="0.2">
      <c r="A1063" s="72" t="s">
        <v>71</v>
      </c>
      <c r="B1063" s="74" t="s">
        <v>72</v>
      </c>
    </row>
    <row r="1065" spans="1:30" x14ac:dyDescent="0.2">
      <c r="A1065" s="72" t="s">
        <v>5</v>
      </c>
      <c r="B1065" s="74" t="s">
        <v>6</v>
      </c>
    </row>
    <row r="1066" spans="1:30" x14ac:dyDescent="0.2">
      <c r="A1066" s="72" t="s">
        <v>7</v>
      </c>
      <c r="B1066" s="74" t="s">
        <v>83</v>
      </c>
    </row>
    <row r="1067" spans="1:30" x14ac:dyDescent="0.2">
      <c r="A1067" s="72" t="s">
        <v>9</v>
      </c>
      <c r="B1067" s="74" t="s">
        <v>10</v>
      </c>
    </row>
    <row r="1069" spans="1:30" x14ac:dyDescent="0.2">
      <c r="A1069" s="72" t="s">
        <v>11</v>
      </c>
      <c r="B1069" s="74" t="s">
        <v>12</v>
      </c>
      <c r="C1069" s="74" t="s">
        <v>13</v>
      </c>
      <c r="D1069" s="74" t="s">
        <v>14</v>
      </c>
      <c r="E1069" s="74" t="s">
        <v>15</v>
      </c>
      <c r="F1069" s="74" t="s">
        <v>16</v>
      </c>
      <c r="G1069" s="74" t="s">
        <v>17</v>
      </c>
      <c r="H1069" s="74" t="s">
        <v>18</v>
      </c>
      <c r="I1069" s="74" t="s">
        <v>19</v>
      </c>
      <c r="J1069" s="74" t="s">
        <v>20</v>
      </c>
      <c r="K1069" s="74" t="s">
        <v>21</v>
      </c>
      <c r="L1069" s="74" t="s">
        <v>22</v>
      </c>
      <c r="M1069" s="74" t="s">
        <v>23</v>
      </c>
      <c r="N1069" s="74" t="s">
        <v>24</v>
      </c>
      <c r="O1069" s="74" t="s">
        <v>25</v>
      </c>
      <c r="P1069" s="74" t="s">
        <v>26</v>
      </c>
      <c r="Q1069" s="74" t="s">
        <v>27</v>
      </c>
      <c r="R1069" s="74" t="s">
        <v>28</v>
      </c>
      <c r="S1069" s="74" t="s">
        <v>29</v>
      </c>
      <c r="T1069" s="74" t="s">
        <v>30</v>
      </c>
      <c r="U1069" s="74" t="s">
        <v>31</v>
      </c>
      <c r="V1069" s="74" t="s">
        <v>32</v>
      </c>
      <c r="W1069" s="74" t="s">
        <v>33</v>
      </c>
      <c r="X1069" s="74" t="s">
        <v>34</v>
      </c>
      <c r="Y1069" s="74" t="s">
        <v>35</v>
      </c>
      <c r="Z1069" s="74" t="s">
        <v>36</v>
      </c>
      <c r="AA1069" s="74" t="s">
        <v>37</v>
      </c>
      <c r="AB1069" s="74" t="s">
        <v>38</v>
      </c>
      <c r="AC1069" s="74" t="s">
        <v>39</v>
      </c>
      <c r="AD1069" s="74" t="s">
        <v>40</v>
      </c>
    </row>
    <row r="1070" spans="1:30" x14ac:dyDescent="0.2">
      <c r="A1070" s="72" t="s">
        <v>41</v>
      </c>
      <c r="B1070" s="74">
        <v>736096.39</v>
      </c>
      <c r="C1070" s="74">
        <v>714101.46</v>
      </c>
      <c r="D1070" s="74">
        <v>698572.88</v>
      </c>
      <c r="E1070" s="74">
        <v>690147.47</v>
      </c>
      <c r="F1070" s="74">
        <v>676417.71</v>
      </c>
      <c r="G1070" s="74">
        <v>674653.64</v>
      </c>
      <c r="H1070" s="74">
        <v>669993.62</v>
      </c>
      <c r="I1070" s="74">
        <v>663607.4</v>
      </c>
      <c r="J1070" s="74">
        <v>648369.91</v>
      </c>
      <c r="K1070" s="74">
        <v>635062.98</v>
      </c>
      <c r="L1070" s="74">
        <v>613707.44999999995</v>
      </c>
      <c r="M1070" s="74">
        <v>601908.97</v>
      </c>
      <c r="N1070" s="74">
        <v>590023.07999999996</v>
      </c>
      <c r="O1070" s="74">
        <v>583111.37</v>
      </c>
      <c r="P1070" s="74">
        <v>564218.68999999994</v>
      </c>
      <c r="Q1070" s="74">
        <v>553051.57999999996</v>
      </c>
      <c r="R1070" s="74">
        <v>539724.96</v>
      </c>
      <c r="S1070" s="74">
        <v>532200.03</v>
      </c>
      <c r="T1070" s="74">
        <v>519537.55</v>
      </c>
      <c r="U1070" s="74">
        <v>507575.05</v>
      </c>
      <c r="V1070" s="74">
        <v>496652.23</v>
      </c>
      <c r="W1070" s="74">
        <v>486414.3</v>
      </c>
      <c r="X1070" s="74">
        <v>482937.69</v>
      </c>
      <c r="Y1070" s="74">
        <v>472024.11</v>
      </c>
      <c r="Z1070" s="74">
        <v>464697.06</v>
      </c>
      <c r="AA1070" s="74">
        <v>464640.04</v>
      </c>
      <c r="AB1070" s="74">
        <v>459243.34</v>
      </c>
      <c r="AC1070" s="74">
        <v>460713.77</v>
      </c>
      <c r="AD1070" s="74">
        <v>451579.58</v>
      </c>
    </row>
    <row r="1071" spans="1:30" x14ac:dyDescent="0.2">
      <c r="A1071" s="72" t="s">
        <v>42</v>
      </c>
      <c r="B1071" s="74">
        <v>12215.76</v>
      </c>
      <c r="C1071" s="74">
        <v>12179.25</v>
      </c>
      <c r="D1071" s="74">
        <v>12099.73</v>
      </c>
      <c r="E1071" s="74">
        <v>12046.95</v>
      </c>
      <c r="F1071" s="74">
        <v>12092.45</v>
      </c>
      <c r="G1071" s="74">
        <v>12168.13</v>
      </c>
      <c r="H1071" s="74">
        <v>12036.87</v>
      </c>
      <c r="I1071" s="74">
        <v>11898.21</v>
      </c>
      <c r="J1071" s="74">
        <v>11731.52</v>
      </c>
      <c r="K1071" s="74">
        <v>11472.7</v>
      </c>
      <c r="L1071" s="74">
        <v>11027.45</v>
      </c>
      <c r="M1071" s="74">
        <v>10576.69</v>
      </c>
      <c r="N1071" s="74">
        <v>10140.26</v>
      </c>
      <c r="O1071" s="74">
        <v>9569.1299999999992</v>
      </c>
      <c r="P1071" s="74">
        <v>9517.35</v>
      </c>
      <c r="Q1071" s="74">
        <v>9270.7800000000007</v>
      </c>
      <c r="R1071" s="74">
        <v>9169.31</v>
      </c>
      <c r="S1071" s="74">
        <v>9109.2900000000009</v>
      </c>
      <c r="T1071" s="74">
        <v>8911.08</v>
      </c>
      <c r="U1071" s="74">
        <v>8846.08</v>
      </c>
      <c r="V1071" s="74">
        <v>8794.36</v>
      </c>
      <c r="W1071" s="74">
        <v>8539.58</v>
      </c>
      <c r="X1071" s="74">
        <v>8392.1299999999992</v>
      </c>
      <c r="Y1071" s="74">
        <v>8236.66</v>
      </c>
      <c r="Z1071" s="74">
        <v>8118.96</v>
      </c>
      <c r="AA1071" s="74">
        <v>8127.37</v>
      </c>
      <c r="AB1071" s="74">
        <v>8101.19</v>
      </c>
      <c r="AC1071" s="74">
        <v>7932.12</v>
      </c>
      <c r="AD1071" s="74">
        <v>7848.74</v>
      </c>
    </row>
    <row r="1072" spans="1:30" x14ac:dyDescent="0.2">
      <c r="A1072" s="72" t="s">
        <v>43</v>
      </c>
      <c r="B1072" s="74">
        <v>15939.19</v>
      </c>
      <c r="C1072" s="74">
        <v>14948.09</v>
      </c>
      <c r="D1072" s="74">
        <v>14673.57</v>
      </c>
      <c r="E1072" s="74">
        <v>13640.03</v>
      </c>
      <c r="F1072" s="74">
        <v>11745.49</v>
      </c>
      <c r="G1072" s="74">
        <v>11745.63</v>
      </c>
      <c r="H1072" s="74">
        <v>11658.22</v>
      </c>
      <c r="I1072" s="74">
        <v>11327.02</v>
      </c>
      <c r="J1072" s="74">
        <v>10745.32</v>
      </c>
      <c r="K1072" s="74">
        <v>10237.620000000001</v>
      </c>
      <c r="L1072" s="74">
        <v>10203.39</v>
      </c>
      <c r="M1072" s="74">
        <v>9373.77</v>
      </c>
      <c r="N1072" s="74">
        <v>9474.82</v>
      </c>
      <c r="O1072" s="74">
        <v>9910.2999999999993</v>
      </c>
      <c r="P1072" s="74">
        <v>9283.82</v>
      </c>
      <c r="Q1072" s="74">
        <v>8812.33</v>
      </c>
      <c r="R1072" s="74">
        <v>8510.5400000000009</v>
      </c>
      <c r="S1072" s="74">
        <v>8508.0400000000009</v>
      </c>
      <c r="T1072" s="74">
        <v>8193.23</v>
      </c>
      <c r="U1072" s="74">
        <v>7882.34</v>
      </c>
      <c r="V1072" s="74">
        <v>7859.37</v>
      </c>
      <c r="W1072" s="74">
        <v>8073</v>
      </c>
      <c r="X1072" s="74">
        <v>7716.64</v>
      </c>
      <c r="Y1072" s="74">
        <v>7572.41</v>
      </c>
      <c r="Z1072" s="74">
        <v>7461.98</v>
      </c>
      <c r="AA1072" s="74">
        <v>7463.19</v>
      </c>
      <c r="AB1072" s="74">
        <v>7227.97</v>
      </c>
      <c r="AC1072" s="74">
        <v>7011.77</v>
      </c>
      <c r="AD1072" s="74">
        <v>6757.05</v>
      </c>
    </row>
    <row r="1073" spans="1:30" x14ac:dyDescent="0.2">
      <c r="A1073" s="72" t="s">
        <v>44</v>
      </c>
      <c r="B1073" s="74">
        <v>23572.04</v>
      </c>
      <c r="C1073" s="74">
        <v>21992.49</v>
      </c>
      <c r="D1073" s="74">
        <v>20661.080000000002</v>
      </c>
      <c r="E1073" s="74">
        <v>19758.55</v>
      </c>
      <c r="F1073" s="74">
        <v>18641.23</v>
      </c>
      <c r="G1073" s="74">
        <v>18213.89</v>
      </c>
      <c r="H1073" s="74">
        <v>18082.91</v>
      </c>
      <c r="I1073" s="74">
        <v>17682.57</v>
      </c>
      <c r="J1073" s="74">
        <v>16983.400000000001</v>
      </c>
      <c r="K1073" s="74">
        <v>16248.67</v>
      </c>
      <c r="L1073" s="74">
        <v>15419.91</v>
      </c>
      <c r="M1073" s="74">
        <v>15176.93</v>
      </c>
      <c r="N1073" s="74">
        <v>14758.66</v>
      </c>
      <c r="O1073" s="74">
        <v>14784.52</v>
      </c>
      <c r="P1073" s="74">
        <v>14355.55</v>
      </c>
      <c r="Q1073" s="74">
        <v>14725.14</v>
      </c>
      <c r="R1073" s="74">
        <v>14970.21</v>
      </c>
      <c r="S1073" s="74">
        <v>14553.15</v>
      </c>
      <c r="T1073" s="74">
        <v>14657.44</v>
      </c>
      <c r="U1073" s="74">
        <v>14299.21</v>
      </c>
      <c r="V1073" s="74">
        <v>14502.47</v>
      </c>
      <c r="W1073" s="74">
        <v>14503.81</v>
      </c>
      <c r="X1073" s="74">
        <v>14489.07</v>
      </c>
      <c r="Y1073" s="74">
        <v>13904.61</v>
      </c>
      <c r="Z1073" s="74">
        <v>13907.6</v>
      </c>
      <c r="AA1073" s="74">
        <v>13975.54</v>
      </c>
      <c r="AB1073" s="74">
        <v>13490.5</v>
      </c>
      <c r="AC1073" s="74">
        <v>13293.89</v>
      </c>
      <c r="AD1073" s="74">
        <v>13177.85</v>
      </c>
    </row>
    <row r="1074" spans="1:30" x14ac:dyDescent="0.2">
      <c r="A1074" s="72" t="s">
        <v>45</v>
      </c>
      <c r="B1074" s="74">
        <v>8159.28</v>
      </c>
      <c r="C1074" s="74">
        <v>8345.34</v>
      </c>
      <c r="D1074" s="74">
        <v>8416.5499999999993</v>
      </c>
      <c r="E1074" s="74">
        <v>8608.3799999999992</v>
      </c>
      <c r="F1074" s="74">
        <v>8487.83</v>
      </c>
      <c r="G1074" s="74">
        <v>8560.7000000000007</v>
      </c>
      <c r="H1074" s="74">
        <v>8670.2800000000007</v>
      </c>
      <c r="I1074" s="74">
        <v>8550.98</v>
      </c>
      <c r="J1074" s="74">
        <v>8605.2900000000009</v>
      </c>
      <c r="K1074" s="74">
        <v>8496.7800000000007</v>
      </c>
      <c r="L1074" s="74">
        <v>8422.64</v>
      </c>
      <c r="M1074" s="74">
        <v>8664.8799999999992</v>
      </c>
      <c r="N1074" s="74">
        <v>8604.61</v>
      </c>
      <c r="O1074" s="74">
        <v>8630.2800000000007</v>
      </c>
      <c r="P1074" s="74">
        <v>8452.5499999999993</v>
      </c>
      <c r="Q1074" s="74">
        <v>8213.57</v>
      </c>
      <c r="R1074" s="74">
        <v>8111.08</v>
      </c>
      <c r="S1074" s="74">
        <v>8087.97</v>
      </c>
      <c r="T1074" s="74">
        <v>7973.62</v>
      </c>
      <c r="U1074" s="74">
        <v>7844.68</v>
      </c>
      <c r="V1074" s="74">
        <v>7908.46</v>
      </c>
      <c r="W1074" s="74">
        <v>7753.2</v>
      </c>
      <c r="X1074" s="74">
        <v>7648.39</v>
      </c>
      <c r="Y1074" s="74">
        <v>7561.18</v>
      </c>
      <c r="Z1074" s="74">
        <v>7529.62</v>
      </c>
      <c r="AA1074" s="74">
        <v>7451.98</v>
      </c>
      <c r="AB1074" s="74">
        <v>7509.06</v>
      </c>
      <c r="AC1074" s="74">
        <v>7540.84</v>
      </c>
      <c r="AD1074" s="74">
        <v>7633.89</v>
      </c>
    </row>
    <row r="1075" spans="1:30" x14ac:dyDescent="0.2">
      <c r="A1075" s="72" t="s">
        <v>46</v>
      </c>
      <c r="B1075" s="74">
        <v>122060.49</v>
      </c>
      <c r="C1075" s="74">
        <v>115884.31</v>
      </c>
      <c r="D1075" s="74">
        <v>112317.39</v>
      </c>
      <c r="E1075" s="74">
        <v>112912.18</v>
      </c>
      <c r="F1075" s="74">
        <v>108952.15</v>
      </c>
      <c r="G1075" s="74">
        <v>106477.24</v>
      </c>
      <c r="H1075" s="74">
        <v>104113.2</v>
      </c>
      <c r="I1075" s="74">
        <v>99599.21</v>
      </c>
      <c r="J1075" s="74">
        <v>94488.97</v>
      </c>
      <c r="K1075" s="74">
        <v>93593.09</v>
      </c>
      <c r="L1075" s="74">
        <v>89469.59</v>
      </c>
      <c r="M1075" s="74">
        <v>85907.72</v>
      </c>
      <c r="N1075" s="74">
        <v>81833.17</v>
      </c>
      <c r="O1075" s="74">
        <v>78383.600000000006</v>
      </c>
      <c r="P1075" s="74">
        <v>73395.02</v>
      </c>
      <c r="Q1075" s="74">
        <v>70234.850000000006</v>
      </c>
      <c r="R1075" s="74">
        <v>66462.710000000006</v>
      </c>
      <c r="S1075" s="74">
        <v>64434.96</v>
      </c>
      <c r="T1075" s="74">
        <v>63519.26</v>
      </c>
      <c r="U1075" s="74">
        <v>61052.44</v>
      </c>
      <c r="V1075" s="74">
        <v>60047.89</v>
      </c>
      <c r="W1075" s="74">
        <v>58932.69</v>
      </c>
      <c r="X1075" s="74">
        <v>59670.77</v>
      </c>
      <c r="Y1075" s="74">
        <v>59084.800000000003</v>
      </c>
      <c r="Z1075" s="74">
        <v>57855.87</v>
      </c>
      <c r="AA1075" s="74">
        <v>57634.01</v>
      </c>
      <c r="AB1075" s="74">
        <v>56371.98</v>
      </c>
      <c r="AC1075" s="74">
        <v>55603.199999999997</v>
      </c>
      <c r="AD1075" s="74">
        <v>53607.88</v>
      </c>
    </row>
    <row r="1076" spans="1:30" x14ac:dyDescent="0.2">
      <c r="A1076" s="72" t="s">
        <v>47</v>
      </c>
      <c r="B1076" s="74">
        <v>1963.7</v>
      </c>
      <c r="C1076" s="74">
        <v>1884.9</v>
      </c>
      <c r="D1076" s="74">
        <v>1646.21</v>
      </c>
      <c r="E1076" s="74">
        <v>1406.85</v>
      </c>
      <c r="F1076" s="74">
        <v>1364.66</v>
      </c>
      <c r="G1076" s="74">
        <v>1324.72</v>
      </c>
      <c r="H1076" s="74">
        <v>1338.83</v>
      </c>
      <c r="I1076" s="74">
        <v>1393.52</v>
      </c>
      <c r="J1076" s="74">
        <v>1350.88</v>
      </c>
      <c r="K1076" s="74">
        <v>1262.98</v>
      </c>
      <c r="L1076" s="74">
        <v>1302.1099999999999</v>
      </c>
      <c r="M1076" s="74">
        <v>1336.19</v>
      </c>
      <c r="N1076" s="74">
        <v>1295.27</v>
      </c>
      <c r="O1076" s="74">
        <v>1295.47</v>
      </c>
      <c r="P1076" s="74">
        <v>1313.96</v>
      </c>
      <c r="Q1076" s="74">
        <v>1281.25</v>
      </c>
      <c r="R1076" s="74">
        <v>1275.8900000000001</v>
      </c>
      <c r="S1076" s="74">
        <v>1286.1500000000001</v>
      </c>
      <c r="T1076" s="74">
        <v>1271.6500000000001</v>
      </c>
      <c r="U1076" s="74">
        <v>1286.45</v>
      </c>
      <c r="V1076" s="74">
        <v>1307.46</v>
      </c>
      <c r="W1076" s="74">
        <v>1264.46</v>
      </c>
      <c r="X1076" s="74">
        <v>1282.19</v>
      </c>
      <c r="Y1076" s="74">
        <v>1280.1099999999999</v>
      </c>
      <c r="Z1076" s="74">
        <v>1245.3399999999999</v>
      </c>
      <c r="AA1076" s="74">
        <v>1211.24</v>
      </c>
      <c r="AB1076" s="74">
        <v>1189.8800000000001</v>
      </c>
      <c r="AC1076" s="74">
        <v>1193.68</v>
      </c>
      <c r="AD1076" s="74">
        <v>1184.2</v>
      </c>
    </row>
    <row r="1077" spans="1:30" x14ac:dyDescent="0.2">
      <c r="A1077" s="72" t="s">
        <v>48</v>
      </c>
      <c r="B1077" s="74">
        <v>15211.23</v>
      </c>
      <c r="C1077" s="74">
        <v>15368.15</v>
      </c>
      <c r="D1077" s="74">
        <v>15452.84</v>
      </c>
      <c r="E1077" s="74">
        <v>15527.93</v>
      </c>
      <c r="F1077" s="74">
        <v>15423.57</v>
      </c>
      <c r="G1077" s="74">
        <v>15444.82</v>
      </c>
      <c r="H1077" s="74">
        <v>15712.07</v>
      </c>
      <c r="I1077" s="74">
        <v>15614.3</v>
      </c>
      <c r="J1077" s="74">
        <v>15822.03</v>
      </c>
      <c r="K1077" s="74">
        <v>15297.11</v>
      </c>
      <c r="L1077" s="74">
        <v>14764.76</v>
      </c>
      <c r="M1077" s="74">
        <v>14873.67</v>
      </c>
      <c r="N1077" s="74">
        <v>14643.94</v>
      </c>
      <c r="O1077" s="74">
        <v>15431.3</v>
      </c>
      <c r="P1077" s="74">
        <v>14415.36</v>
      </c>
      <c r="Q1077" s="74">
        <v>14072.06</v>
      </c>
      <c r="R1077" s="74">
        <v>13968.89</v>
      </c>
      <c r="S1077" s="74">
        <v>13286.97</v>
      </c>
      <c r="T1077" s="74">
        <v>13059.96</v>
      </c>
      <c r="U1077" s="74">
        <v>12712.05</v>
      </c>
      <c r="V1077" s="74">
        <v>12720.38</v>
      </c>
      <c r="W1077" s="74">
        <v>12496.51</v>
      </c>
      <c r="X1077" s="74">
        <v>12708.21</v>
      </c>
      <c r="Y1077" s="74">
        <v>13112.8</v>
      </c>
      <c r="Z1077" s="74">
        <v>13419.09</v>
      </c>
      <c r="AA1077" s="74">
        <v>13729.61</v>
      </c>
      <c r="AB1077" s="74">
        <v>14084.42</v>
      </c>
      <c r="AC1077" s="74">
        <v>14660.68</v>
      </c>
      <c r="AD1077" s="74">
        <v>14444.86</v>
      </c>
    </row>
    <row r="1078" spans="1:30" x14ac:dyDescent="0.2">
      <c r="A1078" s="72" t="s">
        <v>49</v>
      </c>
      <c r="B1078" s="74">
        <v>11104.92</v>
      </c>
      <c r="C1078" s="74">
        <v>11072.05</v>
      </c>
      <c r="D1078" s="74">
        <v>11208.73</v>
      </c>
      <c r="E1078" s="74">
        <v>11233.43</v>
      </c>
      <c r="F1078" s="74">
        <v>11347.66</v>
      </c>
      <c r="G1078" s="74">
        <v>11470.89</v>
      </c>
      <c r="H1078" s="74">
        <v>11621.37</v>
      </c>
      <c r="I1078" s="74">
        <v>11606.33</v>
      </c>
      <c r="J1078" s="74">
        <v>11929.72</v>
      </c>
      <c r="K1078" s="74">
        <v>11765.05</v>
      </c>
      <c r="L1078" s="74">
        <v>11943.97</v>
      </c>
      <c r="M1078" s="74">
        <v>11083.57</v>
      </c>
      <c r="N1078" s="74">
        <v>11168.17</v>
      </c>
      <c r="O1078" s="74">
        <v>11266.83</v>
      </c>
      <c r="P1078" s="74">
        <v>11301.07</v>
      </c>
      <c r="Q1078" s="74">
        <v>11392.86</v>
      </c>
      <c r="R1078" s="74">
        <v>11480.87</v>
      </c>
      <c r="S1078" s="74">
        <v>11647.89</v>
      </c>
      <c r="T1078" s="74">
        <v>11273.35</v>
      </c>
      <c r="U1078" s="74">
        <v>10907.86</v>
      </c>
      <c r="V1078" s="74">
        <v>11084.58</v>
      </c>
      <c r="W1078" s="74">
        <v>10953.47</v>
      </c>
      <c r="X1078" s="74">
        <v>10816.41</v>
      </c>
      <c r="Y1078" s="74">
        <v>10548.9</v>
      </c>
      <c r="Z1078" s="74">
        <v>10333.19</v>
      </c>
      <c r="AA1078" s="74">
        <v>10162.469999999999</v>
      </c>
      <c r="AB1078" s="74">
        <v>9836.6299999999992</v>
      </c>
      <c r="AC1078" s="74">
        <v>10077.780000000001</v>
      </c>
      <c r="AD1078" s="74">
        <v>10110.49</v>
      </c>
    </row>
    <row r="1079" spans="1:30" x14ac:dyDescent="0.2">
      <c r="A1079" s="72" t="s">
        <v>50</v>
      </c>
      <c r="B1079" s="74">
        <v>35922.92</v>
      </c>
      <c r="C1079" s="74">
        <v>34896.910000000003</v>
      </c>
      <c r="D1079" s="74">
        <v>35357.519999999997</v>
      </c>
      <c r="E1079" s="74">
        <v>35188.14</v>
      </c>
      <c r="F1079" s="74">
        <v>36868.22</v>
      </c>
      <c r="G1079" s="74">
        <v>37279.94</v>
      </c>
      <c r="H1079" s="74">
        <v>38919.449999999997</v>
      </c>
      <c r="I1079" s="74">
        <v>39831.1</v>
      </c>
      <c r="J1079" s="74">
        <v>40380.660000000003</v>
      </c>
      <c r="K1079" s="74">
        <v>41415.56</v>
      </c>
      <c r="L1079" s="74">
        <v>43060.639999999999</v>
      </c>
      <c r="M1079" s="74">
        <v>43305.599999999999</v>
      </c>
      <c r="N1079" s="74">
        <v>43478.93</v>
      </c>
      <c r="O1079" s="74">
        <v>43969.34</v>
      </c>
      <c r="P1079" s="74">
        <v>43459.25</v>
      </c>
      <c r="Q1079" s="74">
        <v>42575.51</v>
      </c>
      <c r="R1079" s="74">
        <v>41853.4</v>
      </c>
      <c r="S1079" s="74">
        <v>42532.7</v>
      </c>
      <c r="T1079" s="74">
        <v>41003.14</v>
      </c>
      <c r="U1079" s="74">
        <v>42561.59</v>
      </c>
      <c r="V1079" s="74">
        <v>40612.370000000003</v>
      </c>
      <c r="W1079" s="74">
        <v>40799.83</v>
      </c>
      <c r="X1079" s="74">
        <v>39788.39</v>
      </c>
      <c r="Y1079" s="74">
        <v>38590.01</v>
      </c>
      <c r="Z1079" s="74">
        <v>37986.75</v>
      </c>
      <c r="AA1079" s="74">
        <v>39370.019999999997</v>
      </c>
      <c r="AB1079" s="74">
        <v>39442.480000000003</v>
      </c>
      <c r="AC1079" s="74">
        <v>39751.18</v>
      </c>
      <c r="AD1079" s="74">
        <v>39887.03</v>
      </c>
    </row>
    <row r="1080" spans="1:30" x14ac:dyDescent="0.2">
      <c r="A1080" s="72" t="s">
        <v>51</v>
      </c>
      <c r="B1080" s="74">
        <v>70521.03</v>
      </c>
      <c r="C1080" s="74">
        <v>71262.39</v>
      </c>
      <c r="D1080" s="74">
        <v>71127.23</v>
      </c>
      <c r="E1080" s="74">
        <v>71492.83</v>
      </c>
      <c r="F1080" s="74">
        <v>74042.45</v>
      </c>
      <c r="G1080" s="74">
        <v>74851.98</v>
      </c>
      <c r="H1080" s="74">
        <v>73323.3</v>
      </c>
      <c r="I1080" s="74">
        <v>71743.89</v>
      </c>
      <c r="J1080" s="74">
        <v>71487.81</v>
      </c>
      <c r="K1080" s="74">
        <v>71259.45</v>
      </c>
      <c r="L1080" s="74">
        <v>71529.490000000005</v>
      </c>
      <c r="M1080" s="74">
        <v>71163.08</v>
      </c>
      <c r="N1080" s="74">
        <v>69339.91</v>
      </c>
      <c r="O1080" s="74">
        <v>68254.33</v>
      </c>
      <c r="P1080" s="74">
        <v>66608.63</v>
      </c>
      <c r="Q1080" s="74">
        <v>65525.72</v>
      </c>
      <c r="R1080" s="74">
        <v>64765.08</v>
      </c>
      <c r="S1080" s="74">
        <v>64317.77</v>
      </c>
      <c r="T1080" s="74">
        <v>64327.4</v>
      </c>
      <c r="U1080" s="74">
        <v>63259.4</v>
      </c>
      <c r="V1080" s="74">
        <v>63002.49</v>
      </c>
      <c r="W1080" s="74">
        <v>61801.08</v>
      </c>
      <c r="X1080" s="74">
        <v>60456.35</v>
      </c>
      <c r="Y1080" s="74">
        <v>59882.98</v>
      </c>
      <c r="Z1080" s="74">
        <v>59749.63</v>
      </c>
      <c r="AA1080" s="74">
        <v>59077.27</v>
      </c>
      <c r="AB1080" s="74">
        <v>58539.23</v>
      </c>
      <c r="AC1080" s="74">
        <v>58213.16</v>
      </c>
      <c r="AD1080" s="74">
        <v>57307.49</v>
      </c>
    </row>
    <row r="1081" spans="1:30" x14ac:dyDescent="0.2">
      <c r="A1081" s="72" t="s">
        <v>52</v>
      </c>
      <c r="B1081" s="74">
        <v>4383.67</v>
      </c>
      <c r="C1081" s="74">
        <v>4238.07</v>
      </c>
      <c r="D1081" s="74">
        <v>3791.26</v>
      </c>
      <c r="E1081" s="74">
        <v>3729.01</v>
      </c>
      <c r="F1081" s="74">
        <v>3524.25</v>
      </c>
      <c r="G1081" s="74">
        <v>3478.91</v>
      </c>
      <c r="H1081" s="74">
        <v>3455.8</v>
      </c>
      <c r="I1081" s="74">
        <v>3436.79</v>
      </c>
      <c r="J1081" s="74">
        <v>3446.68</v>
      </c>
      <c r="K1081" s="74">
        <v>3476.85</v>
      </c>
      <c r="L1081" s="74">
        <v>3522.64</v>
      </c>
      <c r="M1081" s="74">
        <v>3527.63</v>
      </c>
      <c r="N1081" s="74">
        <v>3533.48</v>
      </c>
      <c r="O1081" s="74">
        <v>3746.43</v>
      </c>
      <c r="P1081" s="74">
        <v>3814.65</v>
      </c>
      <c r="Q1081" s="74">
        <v>3835.75</v>
      </c>
      <c r="R1081" s="74">
        <v>3976.04</v>
      </c>
      <c r="S1081" s="74">
        <v>4026.31</v>
      </c>
      <c r="T1081" s="74">
        <v>4000.32</v>
      </c>
      <c r="U1081" s="74">
        <v>4074.62</v>
      </c>
      <c r="V1081" s="74">
        <v>4146.9399999999996</v>
      </c>
      <c r="W1081" s="74">
        <v>4113.96</v>
      </c>
      <c r="X1081" s="74">
        <v>4087.37</v>
      </c>
      <c r="Y1081" s="74">
        <v>3814.1</v>
      </c>
      <c r="Z1081" s="74">
        <v>3854.83</v>
      </c>
      <c r="AA1081" s="74">
        <v>3960.49</v>
      </c>
      <c r="AB1081" s="74">
        <v>4093.94</v>
      </c>
      <c r="AC1081" s="74">
        <v>4138.3500000000004</v>
      </c>
      <c r="AD1081" s="74">
        <v>3890.02</v>
      </c>
    </row>
    <row r="1082" spans="1:30" x14ac:dyDescent="0.2">
      <c r="A1082" s="72" t="s">
        <v>53</v>
      </c>
      <c r="B1082" s="74">
        <v>49428.97</v>
      </c>
      <c r="C1082" s="74">
        <v>49685.68</v>
      </c>
      <c r="D1082" s="74">
        <v>49594.79</v>
      </c>
      <c r="E1082" s="74">
        <v>50539.83</v>
      </c>
      <c r="F1082" s="74">
        <v>50464.62</v>
      </c>
      <c r="G1082" s="74">
        <v>50606.400000000001</v>
      </c>
      <c r="H1082" s="74">
        <v>51139.26</v>
      </c>
      <c r="I1082" s="74">
        <v>52063.48</v>
      </c>
      <c r="J1082" s="74">
        <v>51794.69</v>
      </c>
      <c r="K1082" s="74">
        <v>51286.22</v>
      </c>
      <c r="L1082" s="74">
        <v>51449.279999999999</v>
      </c>
      <c r="M1082" s="74">
        <v>51324.56</v>
      </c>
      <c r="N1082" s="74">
        <v>49483.58</v>
      </c>
      <c r="O1082" s="74">
        <v>50004.42</v>
      </c>
      <c r="P1082" s="74">
        <v>48168.17</v>
      </c>
      <c r="Q1082" s="74">
        <v>48609.16</v>
      </c>
      <c r="R1082" s="74">
        <v>47292.54</v>
      </c>
      <c r="S1082" s="74">
        <v>49114.74</v>
      </c>
      <c r="T1082" s="74">
        <v>47774.2</v>
      </c>
      <c r="U1082" s="74">
        <v>47808.89</v>
      </c>
      <c r="V1082" s="74">
        <v>47289.31</v>
      </c>
      <c r="W1082" s="74">
        <v>46067.46</v>
      </c>
      <c r="X1082" s="74">
        <v>47181.07</v>
      </c>
      <c r="Y1082" s="74">
        <v>44912.6</v>
      </c>
      <c r="Z1082" s="74">
        <v>44167.6</v>
      </c>
      <c r="AA1082" s="74">
        <v>44150.69</v>
      </c>
      <c r="AB1082" s="74">
        <v>43695.48</v>
      </c>
      <c r="AC1082" s="74">
        <v>45005.23</v>
      </c>
      <c r="AD1082" s="74">
        <v>43203.16</v>
      </c>
    </row>
    <row r="1083" spans="1:30" x14ac:dyDescent="0.2">
      <c r="A1083" s="72" t="s">
        <v>54</v>
      </c>
      <c r="B1083" s="74">
        <v>654.96</v>
      </c>
      <c r="C1083" s="74">
        <v>667.01</v>
      </c>
      <c r="D1083" s="74">
        <v>685.3</v>
      </c>
      <c r="E1083" s="74">
        <v>710.37</v>
      </c>
      <c r="F1083" s="74">
        <v>724.49</v>
      </c>
      <c r="G1083" s="74">
        <v>745.21</v>
      </c>
      <c r="H1083" s="74">
        <v>762.62</v>
      </c>
      <c r="I1083" s="74">
        <v>767.31</v>
      </c>
      <c r="J1083" s="74">
        <v>771.34</v>
      </c>
      <c r="K1083" s="74">
        <v>771.58</v>
      </c>
      <c r="L1083" s="74">
        <v>795.42</v>
      </c>
      <c r="M1083" s="74">
        <v>822.47</v>
      </c>
      <c r="N1083" s="74">
        <v>844.51</v>
      </c>
      <c r="O1083" s="74">
        <v>836.71</v>
      </c>
      <c r="P1083" s="74">
        <v>832.42</v>
      </c>
      <c r="Q1083" s="74">
        <v>815.17</v>
      </c>
      <c r="R1083" s="74">
        <v>817.3</v>
      </c>
      <c r="S1083" s="74">
        <v>824.99</v>
      </c>
      <c r="T1083" s="74">
        <v>818.74</v>
      </c>
      <c r="U1083" s="74">
        <v>821.27</v>
      </c>
      <c r="V1083" s="74">
        <v>830.11</v>
      </c>
      <c r="W1083" s="74">
        <v>835.26</v>
      </c>
      <c r="X1083" s="74">
        <v>824.83</v>
      </c>
      <c r="Y1083" s="74">
        <v>818.17</v>
      </c>
      <c r="Z1083" s="74">
        <v>818.67</v>
      </c>
      <c r="AA1083" s="74">
        <v>830.09</v>
      </c>
      <c r="AB1083" s="74">
        <v>867.99</v>
      </c>
      <c r="AC1083" s="74">
        <v>873.34</v>
      </c>
      <c r="AD1083" s="74">
        <v>883.06</v>
      </c>
    </row>
    <row r="1084" spans="1:30" x14ac:dyDescent="0.2">
      <c r="A1084" s="72" t="s">
        <v>55</v>
      </c>
      <c r="B1084" s="74">
        <v>4057.49</v>
      </c>
      <c r="C1084" s="74">
        <v>4008.05</v>
      </c>
      <c r="D1084" s="74">
        <v>3595.16</v>
      </c>
      <c r="E1084" s="74">
        <v>2800.77</v>
      </c>
      <c r="F1084" s="74">
        <v>2627.46</v>
      </c>
      <c r="G1084" s="74">
        <v>2626.61</v>
      </c>
      <c r="H1084" s="74">
        <v>2591.8200000000002</v>
      </c>
      <c r="I1084" s="74">
        <v>2561.33</v>
      </c>
      <c r="J1084" s="74">
        <v>2474.1799999999998</v>
      </c>
      <c r="K1084" s="74">
        <v>2368.75</v>
      </c>
      <c r="L1084" s="74">
        <v>2350</v>
      </c>
      <c r="M1084" s="74">
        <v>2399.92</v>
      </c>
      <c r="N1084" s="74">
        <v>2400.16</v>
      </c>
      <c r="O1084" s="74">
        <v>2293.39</v>
      </c>
      <c r="P1084" s="74">
        <v>2257.25</v>
      </c>
      <c r="Q1084" s="74">
        <v>2280.77</v>
      </c>
      <c r="R1084" s="74">
        <v>2274.15</v>
      </c>
      <c r="S1084" s="74">
        <v>2280</v>
      </c>
      <c r="T1084" s="74">
        <v>2241.96</v>
      </c>
      <c r="U1084" s="74">
        <v>2278.42</v>
      </c>
      <c r="V1084" s="74">
        <v>2222.2600000000002</v>
      </c>
      <c r="W1084" s="74">
        <v>2183.63</v>
      </c>
      <c r="X1084" s="74">
        <v>2237.17</v>
      </c>
      <c r="Y1084" s="74">
        <v>2273.6999999999998</v>
      </c>
      <c r="Z1084" s="74">
        <v>2362.21</v>
      </c>
      <c r="AA1084" s="74">
        <v>2297.91</v>
      </c>
      <c r="AB1084" s="74">
        <v>2361.1799999999998</v>
      </c>
      <c r="AC1084" s="74">
        <v>2431.62</v>
      </c>
      <c r="AD1084" s="74">
        <v>2428.04</v>
      </c>
    </row>
    <row r="1085" spans="1:30" x14ac:dyDescent="0.2">
      <c r="A1085" s="72" t="s">
        <v>56</v>
      </c>
      <c r="B1085" s="74">
        <v>7009.01</v>
      </c>
      <c r="C1085" s="74">
        <v>6798.17</v>
      </c>
      <c r="D1085" s="74">
        <v>5933.4</v>
      </c>
      <c r="E1085" s="74">
        <v>5181.2299999999996</v>
      </c>
      <c r="F1085" s="74">
        <v>4671.8599999999997</v>
      </c>
      <c r="G1085" s="74">
        <v>4439.08</v>
      </c>
      <c r="H1085" s="74">
        <v>4360.22</v>
      </c>
      <c r="I1085" s="74">
        <v>4370.9399999999996</v>
      </c>
      <c r="J1085" s="74">
        <v>4253.3500000000004</v>
      </c>
      <c r="K1085" s="74">
        <v>4004.36</v>
      </c>
      <c r="L1085" s="74">
        <v>3864.72</v>
      </c>
      <c r="M1085" s="74">
        <v>3789.79</v>
      </c>
      <c r="N1085" s="74">
        <v>3844.75</v>
      </c>
      <c r="O1085" s="74">
        <v>3900.54</v>
      </c>
      <c r="P1085" s="74">
        <v>3920.07</v>
      </c>
      <c r="Q1085" s="74">
        <v>3910.47</v>
      </c>
      <c r="R1085" s="74">
        <v>3921.05</v>
      </c>
      <c r="S1085" s="74">
        <v>3873.09</v>
      </c>
      <c r="T1085" s="74">
        <v>3808.37</v>
      </c>
      <c r="U1085" s="74">
        <v>3713.44</v>
      </c>
      <c r="V1085" s="74">
        <v>3685.65</v>
      </c>
      <c r="W1085" s="74">
        <v>3526.51</v>
      </c>
      <c r="X1085" s="74">
        <v>3533.96</v>
      </c>
      <c r="Y1085" s="74">
        <v>3466.36</v>
      </c>
      <c r="Z1085" s="74">
        <v>3474.64</v>
      </c>
      <c r="AA1085" s="74">
        <v>3425.86</v>
      </c>
      <c r="AB1085" s="74">
        <v>3333.25</v>
      </c>
      <c r="AC1085" s="74">
        <v>3277.33</v>
      </c>
      <c r="AD1085" s="74">
        <v>3064.94</v>
      </c>
    </row>
    <row r="1086" spans="1:30" x14ac:dyDescent="0.2">
      <c r="A1086" s="72" t="s">
        <v>57</v>
      </c>
      <c r="B1086" s="74">
        <v>581.65</v>
      </c>
      <c r="C1086" s="74">
        <v>594.13</v>
      </c>
      <c r="D1086" s="74">
        <v>578.37</v>
      </c>
      <c r="E1086" s="74">
        <v>583.07000000000005</v>
      </c>
      <c r="F1086" s="74">
        <v>570.55999999999995</v>
      </c>
      <c r="G1086" s="74">
        <v>586.38</v>
      </c>
      <c r="H1086" s="74">
        <v>595.28</v>
      </c>
      <c r="I1086" s="74">
        <v>590</v>
      </c>
      <c r="J1086" s="74">
        <v>587.62</v>
      </c>
      <c r="K1086" s="74">
        <v>592.54999999999995</v>
      </c>
      <c r="L1086" s="74">
        <v>585.41</v>
      </c>
      <c r="M1086" s="74">
        <v>590.72</v>
      </c>
      <c r="N1086" s="74">
        <v>590.20000000000005</v>
      </c>
      <c r="O1086" s="74">
        <v>579.59</v>
      </c>
      <c r="P1086" s="74">
        <v>576.28</v>
      </c>
      <c r="Q1086" s="74">
        <v>575.20000000000005</v>
      </c>
      <c r="R1086" s="74">
        <v>571.39</v>
      </c>
      <c r="S1086" s="74">
        <v>580.19000000000005</v>
      </c>
      <c r="T1086" s="74">
        <v>590.5</v>
      </c>
      <c r="U1086" s="74">
        <v>591.86</v>
      </c>
      <c r="V1086" s="74">
        <v>591.66</v>
      </c>
      <c r="W1086" s="74">
        <v>567.30999999999995</v>
      </c>
      <c r="X1086" s="74">
        <v>559.26</v>
      </c>
      <c r="Y1086" s="74">
        <v>563.55999999999995</v>
      </c>
      <c r="Z1086" s="74">
        <v>576.5</v>
      </c>
      <c r="AA1086" s="74">
        <v>582.38</v>
      </c>
      <c r="AB1086" s="74">
        <v>586.33000000000004</v>
      </c>
      <c r="AC1086" s="74">
        <v>593.66999999999996</v>
      </c>
      <c r="AD1086" s="74">
        <v>587.66</v>
      </c>
    </row>
    <row r="1087" spans="1:30" x14ac:dyDescent="0.2">
      <c r="A1087" s="72" t="s">
        <v>58</v>
      </c>
      <c r="B1087" s="74">
        <v>11744.5</v>
      </c>
      <c r="C1087" s="74">
        <v>11475</v>
      </c>
      <c r="D1087" s="74">
        <v>10172.85</v>
      </c>
      <c r="E1087" s="74">
        <v>9622.23</v>
      </c>
      <c r="F1087" s="74">
        <v>9152.2800000000007</v>
      </c>
      <c r="G1087" s="74">
        <v>8616.74</v>
      </c>
      <c r="H1087" s="74">
        <v>8680.8799999999992</v>
      </c>
      <c r="I1087" s="74">
        <v>8540.2999999999993</v>
      </c>
      <c r="J1087" s="74">
        <v>8422.85</v>
      </c>
      <c r="K1087" s="74">
        <v>8477.9599999999991</v>
      </c>
      <c r="L1087" s="74">
        <v>8592.0400000000009</v>
      </c>
      <c r="M1087" s="74">
        <v>8469.24</v>
      </c>
      <c r="N1087" s="74">
        <v>8420.83</v>
      </c>
      <c r="O1087" s="74">
        <v>8589.6299999999992</v>
      </c>
      <c r="P1087" s="74">
        <v>8231.36</v>
      </c>
      <c r="Q1087" s="74">
        <v>8035.64</v>
      </c>
      <c r="R1087" s="74">
        <v>7871.97</v>
      </c>
      <c r="S1087" s="74">
        <v>7838.94</v>
      </c>
      <c r="T1087" s="74">
        <v>7685.25</v>
      </c>
      <c r="U1087" s="74">
        <v>7728.3</v>
      </c>
      <c r="V1087" s="74">
        <v>7722.59</v>
      </c>
      <c r="W1087" s="74">
        <v>7653.74</v>
      </c>
      <c r="X1087" s="74">
        <v>7715.72</v>
      </c>
      <c r="Y1087" s="74">
        <v>7523.25</v>
      </c>
      <c r="Z1087" s="74">
        <v>7347.05</v>
      </c>
      <c r="AA1087" s="74">
        <v>7372.84</v>
      </c>
      <c r="AB1087" s="74">
        <v>7311.74</v>
      </c>
      <c r="AC1087" s="74">
        <v>7393.43</v>
      </c>
      <c r="AD1087" s="74">
        <v>7281.57</v>
      </c>
    </row>
    <row r="1088" spans="1:30" x14ac:dyDescent="0.2">
      <c r="A1088" s="72" t="s">
        <v>59</v>
      </c>
      <c r="B1088" s="74">
        <v>105.29</v>
      </c>
      <c r="C1088" s="74">
        <v>111.89</v>
      </c>
      <c r="D1088" s="74">
        <v>119</v>
      </c>
      <c r="E1088" s="74">
        <v>126.28</v>
      </c>
      <c r="F1088" s="74">
        <v>132.27000000000001</v>
      </c>
      <c r="G1088" s="74">
        <v>137.03</v>
      </c>
      <c r="H1088" s="74">
        <v>143.96</v>
      </c>
      <c r="I1088" s="74">
        <v>150.80000000000001</v>
      </c>
      <c r="J1088" s="74">
        <v>157.16999999999999</v>
      </c>
      <c r="K1088" s="74">
        <v>164.16</v>
      </c>
      <c r="L1088" s="74">
        <v>174.65</v>
      </c>
      <c r="M1088" s="74">
        <v>179.42</v>
      </c>
      <c r="N1088" s="74">
        <v>186.24</v>
      </c>
      <c r="O1088" s="74">
        <v>193.14</v>
      </c>
      <c r="P1088" s="74">
        <v>202.78</v>
      </c>
      <c r="Q1088" s="74">
        <v>213.98</v>
      </c>
      <c r="R1088" s="74">
        <v>221.64</v>
      </c>
      <c r="S1088" s="74">
        <v>227.81</v>
      </c>
      <c r="T1088" s="74">
        <v>147.24</v>
      </c>
      <c r="U1088" s="74">
        <v>162.11000000000001</v>
      </c>
      <c r="V1088" s="74">
        <v>180.44</v>
      </c>
      <c r="W1088" s="74">
        <v>168.28</v>
      </c>
      <c r="X1088" s="74">
        <v>166.5</v>
      </c>
      <c r="Y1088" s="74">
        <v>156.18</v>
      </c>
      <c r="Z1088" s="74">
        <v>172.43</v>
      </c>
      <c r="AA1088" s="74">
        <v>181.91</v>
      </c>
      <c r="AB1088" s="74">
        <v>190.77</v>
      </c>
      <c r="AC1088" s="74">
        <v>190.85</v>
      </c>
      <c r="AD1088" s="74">
        <v>199.85</v>
      </c>
    </row>
    <row r="1089" spans="1:30" x14ac:dyDescent="0.2">
      <c r="A1089" s="72" t="s">
        <v>60</v>
      </c>
      <c r="B1089" s="74">
        <v>31847.46</v>
      </c>
      <c r="C1089" s="74">
        <v>32253.05</v>
      </c>
      <c r="D1089" s="74">
        <v>31864.35</v>
      </c>
      <c r="E1089" s="74">
        <v>31434.26</v>
      </c>
      <c r="F1089" s="74">
        <v>30419.19</v>
      </c>
      <c r="G1089" s="74">
        <v>29699.35</v>
      </c>
      <c r="H1089" s="74">
        <v>29009.49</v>
      </c>
      <c r="I1089" s="74">
        <v>27378.42</v>
      </c>
      <c r="J1089" s="74">
        <v>26641.67</v>
      </c>
      <c r="K1089" s="74">
        <v>25383.13</v>
      </c>
      <c r="L1089" s="74">
        <v>24279.77</v>
      </c>
      <c r="M1089" s="74">
        <v>23617.27</v>
      </c>
      <c r="N1089" s="74">
        <v>22489.22</v>
      </c>
      <c r="O1089" s="74">
        <v>21715.29</v>
      </c>
      <c r="P1089" s="74">
        <v>21332.01</v>
      </c>
      <c r="Q1089" s="74">
        <v>19874.89</v>
      </c>
      <c r="R1089" s="74">
        <v>19432.95</v>
      </c>
      <c r="S1089" s="74">
        <v>19481.98</v>
      </c>
      <c r="T1089" s="74">
        <v>19709.86</v>
      </c>
      <c r="U1089" s="74">
        <v>19489.400000000001</v>
      </c>
      <c r="V1089" s="74">
        <v>19406.3</v>
      </c>
      <c r="W1089" s="74">
        <v>18859.740000000002</v>
      </c>
      <c r="X1089" s="74">
        <v>18438.68</v>
      </c>
      <c r="Y1089" s="74">
        <v>18425.89</v>
      </c>
      <c r="Z1089" s="74">
        <v>18008.61</v>
      </c>
      <c r="AA1089" s="74">
        <v>18202.939999999999</v>
      </c>
      <c r="AB1089" s="74">
        <v>18329.37</v>
      </c>
      <c r="AC1089" s="74">
        <v>18012.52</v>
      </c>
      <c r="AD1089" s="74">
        <v>17309.099999999999</v>
      </c>
    </row>
    <row r="1090" spans="1:30" x14ac:dyDescent="0.2">
      <c r="A1090" s="72" t="s">
        <v>61</v>
      </c>
      <c r="B1090" s="74">
        <v>10415.709999999999</v>
      </c>
      <c r="C1090" s="74">
        <v>10290.5</v>
      </c>
      <c r="D1090" s="74">
        <v>10005.75</v>
      </c>
      <c r="E1090" s="74">
        <v>9921.4599999999991</v>
      </c>
      <c r="F1090" s="74">
        <v>9631.48</v>
      </c>
      <c r="G1090" s="74">
        <v>9554.27</v>
      </c>
      <c r="H1090" s="74">
        <v>9251.48</v>
      </c>
      <c r="I1090" s="74">
        <v>8949.23</v>
      </c>
      <c r="J1090" s="74">
        <v>8769.77</v>
      </c>
      <c r="K1090" s="74">
        <v>8588.57</v>
      </c>
      <c r="L1090" s="74">
        <v>8416.99</v>
      </c>
      <c r="M1090" s="74">
        <v>8258.5</v>
      </c>
      <c r="N1090" s="74">
        <v>8117.85</v>
      </c>
      <c r="O1090" s="74">
        <v>8054.49</v>
      </c>
      <c r="P1090" s="74">
        <v>8057.62</v>
      </c>
      <c r="Q1090" s="74">
        <v>7823.8</v>
      </c>
      <c r="R1090" s="74">
        <v>7724.19</v>
      </c>
      <c r="S1090" s="74">
        <v>7619.01</v>
      </c>
      <c r="T1090" s="74">
        <v>7493.4</v>
      </c>
      <c r="U1090" s="74">
        <v>7417.06</v>
      </c>
      <c r="V1090" s="74">
        <v>7332.56</v>
      </c>
      <c r="W1090" s="74">
        <v>7132.35</v>
      </c>
      <c r="X1090" s="74">
        <v>7030.65</v>
      </c>
      <c r="Y1090" s="74">
        <v>6931.09</v>
      </c>
      <c r="Z1090" s="74">
        <v>6801.36</v>
      </c>
      <c r="AA1090" s="74">
        <v>6726.17</v>
      </c>
      <c r="AB1090" s="74">
        <v>6666.44</v>
      </c>
      <c r="AC1090" s="74">
        <v>6649.98</v>
      </c>
      <c r="AD1090" s="74">
        <v>6462.58</v>
      </c>
    </row>
    <row r="1091" spans="1:30" x14ac:dyDescent="0.2">
      <c r="A1091" s="72" t="s">
        <v>62</v>
      </c>
      <c r="B1091" s="74">
        <v>69832.05</v>
      </c>
      <c r="C1091" s="74">
        <v>64927.23</v>
      </c>
      <c r="D1091" s="74">
        <v>63282.49</v>
      </c>
      <c r="E1091" s="74">
        <v>61255.42</v>
      </c>
      <c r="F1091" s="74">
        <v>60506.93</v>
      </c>
      <c r="G1091" s="74">
        <v>59003.16</v>
      </c>
      <c r="H1091" s="74">
        <v>58161.04</v>
      </c>
      <c r="I1091" s="74">
        <v>57861.26</v>
      </c>
      <c r="J1091" s="74">
        <v>55727.39</v>
      </c>
      <c r="K1091" s="74">
        <v>54516.53</v>
      </c>
      <c r="L1091" s="74">
        <v>53123.02</v>
      </c>
      <c r="M1091" s="74">
        <v>54881.43</v>
      </c>
      <c r="N1091" s="74">
        <v>53287.18</v>
      </c>
      <c r="O1091" s="74">
        <v>53448.91</v>
      </c>
      <c r="P1091" s="74">
        <v>53092.32</v>
      </c>
      <c r="Q1091" s="74">
        <v>53499.17</v>
      </c>
      <c r="R1091" s="74">
        <v>53718.66</v>
      </c>
      <c r="S1091" s="74">
        <v>52843.199999999997</v>
      </c>
      <c r="T1091" s="74">
        <v>52666.559999999998</v>
      </c>
      <c r="U1091" s="74">
        <v>51354.55</v>
      </c>
      <c r="V1091" s="74">
        <v>51164.93</v>
      </c>
      <c r="W1091" s="74">
        <v>50003.519999999997</v>
      </c>
      <c r="X1091" s="74">
        <v>49771.199999999997</v>
      </c>
      <c r="Y1091" s="74">
        <v>49886.16</v>
      </c>
      <c r="Z1091" s="74">
        <v>49259.53</v>
      </c>
      <c r="AA1091" s="74">
        <v>49831.25</v>
      </c>
      <c r="AB1091" s="74">
        <v>49281.17</v>
      </c>
      <c r="AC1091" s="74">
        <v>49243.3</v>
      </c>
      <c r="AD1091" s="74">
        <v>48769.919999999998</v>
      </c>
    </row>
    <row r="1092" spans="1:30" x14ac:dyDescent="0.2">
      <c r="A1092" s="72" t="s">
        <v>63</v>
      </c>
      <c r="B1092" s="74">
        <v>9890.24</v>
      </c>
      <c r="C1092" s="74">
        <v>10112.879999999999</v>
      </c>
      <c r="D1092" s="74">
        <v>9887.0400000000009</v>
      </c>
      <c r="E1092" s="74">
        <v>9930.49</v>
      </c>
      <c r="F1092" s="74">
        <v>10118.969999999999</v>
      </c>
      <c r="G1092" s="74">
        <v>10478.5</v>
      </c>
      <c r="H1092" s="74">
        <v>10482.33</v>
      </c>
      <c r="I1092" s="74">
        <v>10558.03</v>
      </c>
      <c r="J1092" s="74">
        <v>11132.7</v>
      </c>
      <c r="K1092" s="74">
        <v>11084.42</v>
      </c>
      <c r="L1092" s="74">
        <v>11455</v>
      </c>
      <c r="M1092" s="74">
        <v>11377.21</v>
      </c>
      <c r="N1092" s="74">
        <v>11416.34</v>
      </c>
      <c r="O1092" s="74">
        <v>12062.46</v>
      </c>
      <c r="P1092" s="74">
        <v>11401.34</v>
      </c>
      <c r="Q1092" s="74">
        <v>11906</v>
      </c>
      <c r="R1092" s="74">
        <v>11142.42</v>
      </c>
      <c r="S1092" s="74">
        <v>10832.2</v>
      </c>
      <c r="T1092" s="74">
        <v>10567.24</v>
      </c>
      <c r="U1092" s="74">
        <v>10511.07</v>
      </c>
      <c r="V1092" s="74">
        <v>10419.69</v>
      </c>
      <c r="W1092" s="74">
        <v>10200.75</v>
      </c>
      <c r="X1092" s="74">
        <v>10077.65</v>
      </c>
      <c r="Y1092" s="74">
        <v>9902.65</v>
      </c>
      <c r="Z1092" s="74">
        <v>9480.98</v>
      </c>
      <c r="AA1092" s="74">
        <v>9359.49</v>
      </c>
      <c r="AB1092" s="74">
        <v>9470.42</v>
      </c>
      <c r="AC1092" s="74">
        <v>10426.94</v>
      </c>
      <c r="AD1092" s="74">
        <v>9221.11</v>
      </c>
    </row>
    <row r="1093" spans="1:30" x14ac:dyDescent="0.2">
      <c r="A1093" s="72" t="s">
        <v>64</v>
      </c>
      <c r="B1093" s="74">
        <v>60018.02</v>
      </c>
      <c r="C1093" s="74">
        <v>51333.71</v>
      </c>
      <c r="D1093" s="74">
        <v>47198.080000000002</v>
      </c>
      <c r="E1093" s="74">
        <v>45512.1</v>
      </c>
      <c r="F1093" s="74">
        <v>45140.14</v>
      </c>
      <c r="G1093" s="74">
        <v>46098.11</v>
      </c>
      <c r="H1093" s="74">
        <v>45916.43</v>
      </c>
      <c r="I1093" s="74">
        <v>49814.84</v>
      </c>
      <c r="J1093" s="74">
        <v>47293.87</v>
      </c>
      <c r="K1093" s="74">
        <v>45866.76</v>
      </c>
      <c r="L1093" s="74">
        <v>36332.949999999997</v>
      </c>
      <c r="M1093" s="74">
        <v>34867.54</v>
      </c>
      <c r="N1093" s="74">
        <v>37268.550000000003</v>
      </c>
      <c r="O1093" s="74">
        <v>38509.43</v>
      </c>
      <c r="P1093" s="74">
        <v>37110.35</v>
      </c>
      <c r="Q1093" s="74">
        <v>37662.17</v>
      </c>
      <c r="R1093" s="74">
        <v>37056.379999999997</v>
      </c>
      <c r="S1093" s="74">
        <v>36111.07</v>
      </c>
      <c r="T1093" s="74">
        <v>35183.69</v>
      </c>
      <c r="U1093" s="74">
        <v>33463.06</v>
      </c>
      <c r="V1093" s="74">
        <v>31036.91</v>
      </c>
      <c r="W1093" s="74">
        <v>30200.84</v>
      </c>
      <c r="X1093" s="74">
        <v>30699.06</v>
      </c>
      <c r="Y1093" s="74">
        <v>30159.26</v>
      </c>
      <c r="Z1093" s="74">
        <v>30027.15</v>
      </c>
      <c r="AA1093" s="74">
        <v>29545.79</v>
      </c>
      <c r="AB1093" s="74">
        <v>29012.58</v>
      </c>
      <c r="AC1093" s="74">
        <v>28708.53</v>
      </c>
      <c r="AD1093" s="74">
        <v>28185.75</v>
      </c>
    </row>
    <row r="1094" spans="1:30" x14ac:dyDescent="0.2">
      <c r="A1094" s="72" t="s">
        <v>65</v>
      </c>
      <c r="B1094" s="74">
        <v>2545.54</v>
      </c>
      <c r="C1094" s="74">
        <v>2449.96</v>
      </c>
      <c r="D1094" s="74">
        <v>2466.34</v>
      </c>
      <c r="E1094" s="74">
        <v>2359.3200000000002</v>
      </c>
      <c r="F1094" s="74">
        <v>2352.5</v>
      </c>
      <c r="G1094" s="74">
        <v>2377.5100000000002</v>
      </c>
      <c r="H1094" s="74">
        <v>2335.5</v>
      </c>
      <c r="I1094" s="74">
        <v>2351.62</v>
      </c>
      <c r="J1094" s="74">
        <v>2405.02</v>
      </c>
      <c r="K1094" s="74">
        <v>2406.2600000000002</v>
      </c>
      <c r="L1094" s="74">
        <v>2498.88</v>
      </c>
      <c r="M1094" s="74">
        <v>2476.25</v>
      </c>
      <c r="N1094" s="74">
        <v>2547.2800000000002</v>
      </c>
      <c r="O1094" s="74">
        <v>2515.09</v>
      </c>
      <c r="P1094" s="74">
        <v>2457.73</v>
      </c>
      <c r="Q1094" s="74">
        <v>2432.25</v>
      </c>
      <c r="R1094" s="74">
        <v>2382.73</v>
      </c>
      <c r="S1094" s="74">
        <v>2405.0700000000002</v>
      </c>
      <c r="T1094" s="74">
        <v>2283.83</v>
      </c>
      <c r="U1094" s="74">
        <v>2189.89</v>
      </c>
      <c r="V1094" s="74">
        <v>2157.89</v>
      </c>
      <c r="W1094" s="74">
        <v>2150.34</v>
      </c>
      <c r="X1094" s="74">
        <v>2106.42</v>
      </c>
      <c r="Y1094" s="74">
        <v>2047.88</v>
      </c>
      <c r="Z1094" s="74">
        <v>1946.85</v>
      </c>
      <c r="AA1094" s="74">
        <v>2003.84</v>
      </c>
      <c r="AB1094" s="74">
        <v>2042.77</v>
      </c>
      <c r="AC1094" s="74">
        <v>1995.32</v>
      </c>
      <c r="AD1094" s="74">
        <v>1936.24</v>
      </c>
    </row>
    <row r="1095" spans="1:30" x14ac:dyDescent="0.2">
      <c r="A1095" s="72" t="s">
        <v>66</v>
      </c>
      <c r="B1095" s="74">
        <v>7265.21</v>
      </c>
      <c r="C1095" s="74">
        <v>6965.78</v>
      </c>
      <c r="D1095" s="74">
        <v>6335.45</v>
      </c>
      <c r="E1095" s="74">
        <v>6099.52</v>
      </c>
      <c r="F1095" s="74">
        <v>5890.02</v>
      </c>
      <c r="G1095" s="74">
        <v>5930.88</v>
      </c>
      <c r="H1095" s="74">
        <v>5850.14</v>
      </c>
      <c r="I1095" s="74">
        <v>5649.73</v>
      </c>
      <c r="J1095" s="74">
        <v>5588.12</v>
      </c>
      <c r="K1095" s="74">
        <v>5601.93</v>
      </c>
      <c r="L1095" s="74">
        <v>5343.6</v>
      </c>
      <c r="M1095" s="74">
        <v>5210.1000000000004</v>
      </c>
      <c r="N1095" s="74">
        <v>5134.8100000000004</v>
      </c>
      <c r="O1095" s="74">
        <v>5014.76</v>
      </c>
      <c r="P1095" s="74">
        <v>5084.6099999999997</v>
      </c>
      <c r="Q1095" s="74">
        <v>5130.6400000000003</v>
      </c>
      <c r="R1095" s="74">
        <v>4950.57</v>
      </c>
      <c r="S1095" s="74">
        <v>4900.17</v>
      </c>
      <c r="T1095" s="74">
        <v>4966.1000000000004</v>
      </c>
      <c r="U1095" s="74">
        <v>4726.3900000000003</v>
      </c>
      <c r="V1095" s="74">
        <v>4815.8599999999997</v>
      </c>
      <c r="W1095" s="74">
        <v>4884.32</v>
      </c>
      <c r="X1095" s="74">
        <v>4522.1099999999997</v>
      </c>
      <c r="Y1095" s="74">
        <v>4618.07</v>
      </c>
      <c r="Z1095" s="74">
        <v>4362.29</v>
      </c>
      <c r="AA1095" s="74">
        <v>4554.04</v>
      </c>
      <c r="AB1095" s="74">
        <v>4597.9799999999996</v>
      </c>
      <c r="AC1095" s="74">
        <v>4637.55</v>
      </c>
      <c r="AD1095" s="74">
        <v>4462.95</v>
      </c>
    </row>
    <row r="1096" spans="1:30" x14ac:dyDescent="0.2">
      <c r="A1096" s="72" t="s">
        <v>67</v>
      </c>
      <c r="B1096" s="74">
        <v>9218.69</v>
      </c>
      <c r="C1096" s="74">
        <v>9183.0300000000007</v>
      </c>
      <c r="D1096" s="74">
        <v>9118.7099999999991</v>
      </c>
      <c r="E1096" s="74">
        <v>9141.44</v>
      </c>
      <c r="F1096" s="74">
        <v>9096.6299999999992</v>
      </c>
      <c r="G1096" s="74">
        <v>8872.8799999999992</v>
      </c>
      <c r="H1096" s="74">
        <v>8777.74</v>
      </c>
      <c r="I1096" s="74">
        <v>8679.15</v>
      </c>
      <c r="J1096" s="74">
        <v>8394.93</v>
      </c>
      <c r="K1096" s="74">
        <v>8195.34</v>
      </c>
      <c r="L1096" s="74">
        <v>7908.9</v>
      </c>
      <c r="M1096" s="74">
        <v>7747.36</v>
      </c>
      <c r="N1096" s="74">
        <v>7495.28</v>
      </c>
      <c r="O1096" s="74">
        <v>7260.36</v>
      </c>
      <c r="P1096" s="74">
        <v>7046.93</v>
      </c>
      <c r="Q1096" s="74">
        <v>6770.95</v>
      </c>
      <c r="R1096" s="74">
        <v>6817.15</v>
      </c>
      <c r="S1096" s="74">
        <v>6656.46</v>
      </c>
      <c r="T1096" s="74">
        <v>6456.38</v>
      </c>
      <c r="U1096" s="74">
        <v>6332.53</v>
      </c>
      <c r="V1096" s="74">
        <v>6332.71</v>
      </c>
      <c r="W1096" s="74">
        <v>6104.04</v>
      </c>
      <c r="X1096" s="74">
        <v>6018.26</v>
      </c>
      <c r="Y1096" s="74">
        <v>5850</v>
      </c>
      <c r="Z1096" s="74">
        <v>5722.43</v>
      </c>
      <c r="AA1096" s="74">
        <v>5655.87</v>
      </c>
      <c r="AB1096" s="74">
        <v>5497.37</v>
      </c>
      <c r="AC1096" s="74">
        <v>5374.25</v>
      </c>
      <c r="AD1096" s="74">
        <v>5310.29</v>
      </c>
    </row>
    <row r="1097" spans="1:30" x14ac:dyDescent="0.2">
      <c r="A1097" s="72" t="s">
        <v>68</v>
      </c>
      <c r="B1097" s="74">
        <v>7891.07</v>
      </c>
      <c r="C1097" s="74">
        <v>7886.94</v>
      </c>
      <c r="D1097" s="74">
        <v>8021.85</v>
      </c>
      <c r="E1097" s="74">
        <v>7997.17</v>
      </c>
      <c r="F1097" s="74">
        <v>7936.03</v>
      </c>
      <c r="G1097" s="74">
        <v>7839.77</v>
      </c>
      <c r="H1097" s="74">
        <v>7847.42</v>
      </c>
      <c r="I1097" s="74">
        <v>7786.89</v>
      </c>
      <c r="J1097" s="74">
        <v>7668.53</v>
      </c>
      <c r="K1097" s="74">
        <v>7474</v>
      </c>
      <c r="L1097" s="74">
        <v>7309.02</v>
      </c>
      <c r="M1097" s="74">
        <v>7236.88</v>
      </c>
      <c r="N1097" s="74">
        <v>6991.8</v>
      </c>
      <c r="O1097" s="74">
        <v>6780.86</v>
      </c>
      <c r="P1097" s="74">
        <v>6803.28</v>
      </c>
      <c r="Q1097" s="74">
        <v>6613.11</v>
      </c>
      <c r="R1097" s="74">
        <v>6504.58</v>
      </c>
      <c r="S1097" s="74">
        <v>6230.93</v>
      </c>
      <c r="T1097" s="74">
        <v>5965.75</v>
      </c>
      <c r="U1097" s="74">
        <v>5793.49</v>
      </c>
      <c r="V1097" s="74">
        <v>5668.75</v>
      </c>
      <c r="W1097" s="74">
        <v>5512.2</v>
      </c>
      <c r="X1097" s="74">
        <v>5335.23</v>
      </c>
      <c r="Y1097" s="74">
        <v>5266.51</v>
      </c>
      <c r="Z1097" s="74">
        <v>5169.8100000000004</v>
      </c>
      <c r="AA1097" s="74">
        <v>5038.05</v>
      </c>
      <c r="AB1097" s="74">
        <v>4957.26</v>
      </c>
      <c r="AC1097" s="74">
        <v>4913.45</v>
      </c>
      <c r="AD1097" s="74">
        <v>4875.18</v>
      </c>
    </row>
    <row r="1098" spans="1:30" x14ac:dyDescent="0.2">
      <c r="A1098" s="72" t="s">
        <v>69</v>
      </c>
      <c r="B1098" s="74">
        <v>132536.31</v>
      </c>
      <c r="C1098" s="74">
        <v>133286.5</v>
      </c>
      <c r="D1098" s="74">
        <v>132961.85999999999</v>
      </c>
      <c r="E1098" s="74">
        <v>131388.25</v>
      </c>
      <c r="F1098" s="74">
        <v>124492.31</v>
      </c>
      <c r="G1098" s="74">
        <v>126024.88</v>
      </c>
      <c r="H1098" s="74">
        <v>125155.69</v>
      </c>
      <c r="I1098" s="74">
        <v>122850.14</v>
      </c>
      <c r="J1098" s="74">
        <v>119314.43</v>
      </c>
      <c r="K1098" s="74">
        <v>113754.58</v>
      </c>
      <c r="L1098" s="74">
        <v>108561.22</v>
      </c>
      <c r="M1098" s="74">
        <v>103670.59</v>
      </c>
      <c r="N1098" s="74">
        <v>101233.31</v>
      </c>
      <c r="O1098" s="74">
        <v>96110.75</v>
      </c>
      <c r="P1098" s="74">
        <v>91726.97</v>
      </c>
      <c r="Q1098" s="74">
        <v>86958.399999999994</v>
      </c>
      <c r="R1098" s="74">
        <v>82481.279999999999</v>
      </c>
      <c r="S1098" s="74">
        <v>78589</v>
      </c>
      <c r="T1098" s="74">
        <v>72988.039999999994</v>
      </c>
      <c r="U1098" s="74">
        <v>68466.59</v>
      </c>
      <c r="V1098" s="74">
        <v>63807.87</v>
      </c>
      <c r="W1098" s="74">
        <v>61132.43</v>
      </c>
      <c r="X1098" s="74">
        <v>59664.02</v>
      </c>
      <c r="Y1098" s="74">
        <v>55634.239999999998</v>
      </c>
      <c r="Z1098" s="74">
        <v>53536.07</v>
      </c>
      <c r="AA1098" s="74">
        <v>52717.74</v>
      </c>
      <c r="AB1098" s="74">
        <v>51153.96</v>
      </c>
      <c r="AC1098" s="74">
        <v>51569.85</v>
      </c>
      <c r="AD1098" s="74">
        <v>51548.69</v>
      </c>
    </row>
    <row r="1100" spans="1:30" x14ac:dyDescent="0.2">
      <c r="A1100" s="72" t="s">
        <v>70</v>
      </c>
    </row>
    <row r="1101" spans="1:30" x14ac:dyDescent="0.2">
      <c r="A1101" s="72" t="s">
        <v>71</v>
      </c>
      <c r="B1101" s="74" t="s">
        <v>72</v>
      </c>
    </row>
    <row r="1103" spans="1:30" x14ac:dyDescent="0.2">
      <c r="A1103" s="72" t="s">
        <v>5</v>
      </c>
      <c r="B1103" s="74" t="s">
        <v>6</v>
      </c>
    </row>
    <row r="1104" spans="1:30" x14ac:dyDescent="0.2">
      <c r="A1104" s="72" t="s">
        <v>7</v>
      </c>
      <c r="B1104" s="74" t="s">
        <v>83</v>
      </c>
    </row>
    <row r="1105" spans="1:30" x14ac:dyDescent="0.2">
      <c r="A1105" s="72" t="s">
        <v>9</v>
      </c>
      <c r="B1105" s="74" t="s">
        <v>73</v>
      </c>
    </row>
    <row r="1107" spans="1:30" x14ac:dyDescent="0.2">
      <c r="A1107" s="72" t="s">
        <v>11</v>
      </c>
      <c r="B1107" s="74" t="s">
        <v>12</v>
      </c>
      <c r="C1107" s="74" t="s">
        <v>13</v>
      </c>
      <c r="D1107" s="74" t="s">
        <v>14</v>
      </c>
      <c r="E1107" s="74" t="s">
        <v>15</v>
      </c>
      <c r="F1107" s="74" t="s">
        <v>16</v>
      </c>
      <c r="G1107" s="74" t="s">
        <v>17</v>
      </c>
      <c r="H1107" s="74" t="s">
        <v>18</v>
      </c>
      <c r="I1107" s="74" t="s">
        <v>19</v>
      </c>
      <c r="J1107" s="74" t="s">
        <v>20</v>
      </c>
      <c r="K1107" s="74" t="s">
        <v>21</v>
      </c>
      <c r="L1107" s="74" t="s">
        <v>22</v>
      </c>
      <c r="M1107" s="74" t="s">
        <v>23</v>
      </c>
      <c r="N1107" s="74" t="s">
        <v>24</v>
      </c>
      <c r="O1107" s="74" t="s">
        <v>25</v>
      </c>
      <c r="P1107" s="74" t="s">
        <v>26</v>
      </c>
      <c r="Q1107" s="74" t="s">
        <v>27</v>
      </c>
      <c r="R1107" s="74" t="s">
        <v>28</v>
      </c>
      <c r="S1107" s="74" t="s">
        <v>29</v>
      </c>
      <c r="T1107" s="74" t="s">
        <v>30</v>
      </c>
      <c r="U1107" s="74" t="s">
        <v>31</v>
      </c>
      <c r="V1107" s="74" t="s">
        <v>32</v>
      </c>
      <c r="W1107" s="74" t="s">
        <v>33</v>
      </c>
      <c r="X1107" s="74" t="s">
        <v>34</v>
      </c>
      <c r="Y1107" s="74" t="s">
        <v>35</v>
      </c>
      <c r="Z1107" s="74" t="s">
        <v>36</v>
      </c>
      <c r="AA1107" s="74" t="s">
        <v>37</v>
      </c>
      <c r="AB1107" s="74" t="s">
        <v>38</v>
      </c>
      <c r="AC1107" s="74" t="s">
        <v>39</v>
      </c>
      <c r="AD1107" s="74" t="s">
        <v>40</v>
      </c>
    </row>
    <row r="1108" spans="1:30" x14ac:dyDescent="0.2">
      <c r="A1108" s="72" t="s">
        <v>41</v>
      </c>
      <c r="B1108" s="74">
        <v>728946.9</v>
      </c>
      <c r="C1108" s="74">
        <v>707433.06</v>
      </c>
      <c r="D1108" s="74">
        <v>692025.17</v>
      </c>
      <c r="E1108" s="74">
        <v>683170.56</v>
      </c>
      <c r="F1108" s="74">
        <v>667016.31999999995</v>
      </c>
      <c r="G1108" s="74">
        <v>665787.59</v>
      </c>
      <c r="H1108" s="74">
        <v>662074.47</v>
      </c>
      <c r="I1108" s="74">
        <v>655916.71</v>
      </c>
      <c r="J1108" s="74">
        <v>640348.36</v>
      </c>
      <c r="K1108" s="74">
        <v>628325.21</v>
      </c>
      <c r="L1108" s="74">
        <v>606071.43000000005</v>
      </c>
      <c r="M1108" s="74">
        <v>595314.22</v>
      </c>
      <c r="N1108" s="74">
        <v>583879.91</v>
      </c>
      <c r="O1108" s="74">
        <v>575652.26</v>
      </c>
      <c r="P1108" s="74">
        <v>558072.24</v>
      </c>
      <c r="Q1108" s="74">
        <v>546372.78</v>
      </c>
      <c r="R1108" s="74">
        <v>533854.37</v>
      </c>
      <c r="S1108" s="74">
        <v>525152.37</v>
      </c>
      <c r="T1108" s="74">
        <v>514020.66</v>
      </c>
      <c r="U1108" s="74">
        <v>501782.25</v>
      </c>
      <c r="V1108" s="74">
        <v>490884.9</v>
      </c>
      <c r="W1108" s="74">
        <v>480728.3</v>
      </c>
      <c r="X1108" s="74">
        <v>476423.38</v>
      </c>
      <c r="Y1108" s="74">
        <v>466765.27</v>
      </c>
      <c r="Z1108" s="74">
        <v>459501.62</v>
      </c>
      <c r="AA1108" s="74">
        <v>459247.55</v>
      </c>
      <c r="AB1108" s="74">
        <v>453520.72</v>
      </c>
      <c r="AC1108" s="74">
        <v>452761.63</v>
      </c>
      <c r="AD1108" s="74">
        <v>446029.33</v>
      </c>
    </row>
    <row r="1109" spans="1:30" x14ac:dyDescent="0.2">
      <c r="A1109" s="72" t="s">
        <v>42</v>
      </c>
      <c r="B1109" s="74">
        <v>12215.19</v>
      </c>
      <c r="C1109" s="74">
        <v>12178.67</v>
      </c>
      <c r="D1109" s="74">
        <v>12099.24</v>
      </c>
      <c r="E1109" s="74">
        <v>12046.38</v>
      </c>
      <c r="F1109" s="74">
        <v>12091.97</v>
      </c>
      <c r="G1109" s="74">
        <v>12168.1</v>
      </c>
      <c r="H1109" s="74">
        <v>12009.64</v>
      </c>
      <c r="I1109" s="74">
        <v>11897.93</v>
      </c>
      <c r="J1109" s="74">
        <v>11731.08</v>
      </c>
      <c r="K1109" s="74">
        <v>11472.61</v>
      </c>
      <c r="L1109" s="74">
        <v>11027.45</v>
      </c>
      <c r="M1109" s="74">
        <v>10576.66</v>
      </c>
      <c r="N1109" s="74">
        <v>10139.99</v>
      </c>
      <c r="O1109" s="74">
        <v>9568.9699999999993</v>
      </c>
      <c r="P1109" s="74">
        <v>9517.35</v>
      </c>
      <c r="Q1109" s="74">
        <v>9270.7800000000007</v>
      </c>
      <c r="R1109" s="74">
        <v>9169.31</v>
      </c>
      <c r="S1109" s="74">
        <v>9109.25</v>
      </c>
      <c r="T1109" s="74">
        <v>8911.08</v>
      </c>
      <c r="U1109" s="74">
        <v>8846.08</v>
      </c>
      <c r="V1109" s="74">
        <v>8794.36</v>
      </c>
      <c r="W1109" s="74">
        <v>8530.82</v>
      </c>
      <c r="X1109" s="74">
        <v>8392.1299999999992</v>
      </c>
      <c r="Y1109" s="74">
        <v>8236.66</v>
      </c>
      <c r="Z1109" s="74">
        <v>8118.96</v>
      </c>
      <c r="AA1109" s="74">
        <v>8127.37</v>
      </c>
      <c r="AB1109" s="74">
        <v>8101.19</v>
      </c>
      <c r="AC1109" s="74">
        <v>7932.12</v>
      </c>
      <c r="AD1109" s="74">
        <v>7848.74</v>
      </c>
    </row>
    <row r="1110" spans="1:30" x14ac:dyDescent="0.2">
      <c r="A1110" s="72" t="s">
        <v>43</v>
      </c>
      <c r="B1110" s="74">
        <v>15936.77</v>
      </c>
      <c r="C1110" s="74">
        <v>14946.9</v>
      </c>
      <c r="D1110" s="74">
        <v>14661.37</v>
      </c>
      <c r="E1110" s="74">
        <v>13597.77</v>
      </c>
      <c r="F1110" s="74">
        <v>11703.38</v>
      </c>
      <c r="G1110" s="74">
        <v>11744.36</v>
      </c>
      <c r="H1110" s="74">
        <v>11653.21</v>
      </c>
      <c r="I1110" s="74">
        <v>11325.21</v>
      </c>
      <c r="J1110" s="74">
        <v>10729.11</v>
      </c>
      <c r="K1110" s="74">
        <v>10218.33</v>
      </c>
      <c r="L1110" s="74">
        <v>10068.65</v>
      </c>
      <c r="M1110" s="74">
        <v>9326.84</v>
      </c>
      <c r="N1110" s="74">
        <v>9459.67</v>
      </c>
      <c r="O1110" s="74">
        <v>9898.42</v>
      </c>
      <c r="P1110" s="74">
        <v>9281.17</v>
      </c>
      <c r="Q1110" s="74">
        <v>8808.9599999999991</v>
      </c>
      <c r="R1110" s="74">
        <v>8501.91</v>
      </c>
      <c r="S1110" s="74">
        <v>8406.99</v>
      </c>
      <c r="T1110" s="74">
        <v>8180.58</v>
      </c>
      <c r="U1110" s="74">
        <v>7877.06</v>
      </c>
      <c r="V1110" s="74">
        <v>7844.18</v>
      </c>
      <c r="W1110" s="74">
        <v>8056.33</v>
      </c>
      <c r="X1110" s="74">
        <v>7686.29</v>
      </c>
      <c r="Y1110" s="74">
        <v>7564.7</v>
      </c>
      <c r="Z1110" s="74">
        <v>7459.82</v>
      </c>
      <c r="AA1110" s="74">
        <v>7450.42</v>
      </c>
      <c r="AB1110" s="74">
        <v>7213.21</v>
      </c>
      <c r="AC1110" s="74">
        <v>7001.14</v>
      </c>
      <c r="AD1110" s="74">
        <v>6753.67</v>
      </c>
    </row>
    <row r="1111" spans="1:30" x14ac:dyDescent="0.2">
      <c r="A1111" s="72" t="s">
        <v>44</v>
      </c>
      <c r="B1111" s="74">
        <v>23527.89</v>
      </c>
      <c r="C1111" s="74">
        <v>21959.71</v>
      </c>
      <c r="D1111" s="74">
        <v>20623.32</v>
      </c>
      <c r="E1111" s="74">
        <v>19715.849999999999</v>
      </c>
      <c r="F1111" s="74">
        <v>18598.240000000002</v>
      </c>
      <c r="G1111" s="74">
        <v>18174.55</v>
      </c>
      <c r="H1111" s="74">
        <v>18026.77</v>
      </c>
      <c r="I1111" s="74">
        <v>17618.189999999999</v>
      </c>
      <c r="J1111" s="74">
        <v>16932.599999999999</v>
      </c>
      <c r="K1111" s="74">
        <v>16203.87</v>
      </c>
      <c r="L1111" s="74">
        <v>15378.58</v>
      </c>
      <c r="M1111" s="74">
        <v>15134.85</v>
      </c>
      <c r="N1111" s="74">
        <v>14713.11</v>
      </c>
      <c r="O1111" s="74">
        <v>14724.33</v>
      </c>
      <c r="P1111" s="74">
        <v>14302.91</v>
      </c>
      <c r="Q1111" s="74">
        <v>14675.19</v>
      </c>
      <c r="R1111" s="74">
        <v>14907.95</v>
      </c>
      <c r="S1111" s="74">
        <v>14472.89</v>
      </c>
      <c r="T1111" s="74">
        <v>14594.55</v>
      </c>
      <c r="U1111" s="74">
        <v>14245.75</v>
      </c>
      <c r="V1111" s="74">
        <v>14445.97</v>
      </c>
      <c r="W1111" s="74">
        <v>14477.98</v>
      </c>
      <c r="X1111" s="74">
        <v>14460.44</v>
      </c>
      <c r="Y1111" s="74">
        <v>13879.72</v>
      </c>
      <c r="Z1111" s="74">
        <v>13878.48</v>
      </c>
      <c r="AA1111" s="74">
        <v>13943.88</v>
      </c>
      <c r="AB1111" s="74">
        <v>13478.72</v>
      </c>
      <c r="AC1111" s="74">
        <v>13280.21</v>
      </c>
      <c r="AD1111" s="74">
        <v>13154.94</v>
      </c>
    </row>
    <row r="1112" spans="1:30" x14ac:dyDescent="0.2">
      <c r="A1112" s="72" t="s">
        <v>45</v>
      </c>
      <c r="B1112" s="74">
        <v>7903.01</v>
      </c>
      <c r="C1112" s="74">
        <v>8088.65</v>
      </c>
      <c r="D1112" s="74">
        <v>8158.78</v>
      </c>
      <c r="E1112" s="74">
        <v>8349.5400000000009</v>
      </c>
      <c r="F1112" s="74">
        <v>8227.92</v>
      </c>
      <c r="G1112" s="74">
        <v>8299.7199999999993</v>
      </c>
      <c r="H1112" s="74">
        <v>8408.24</v>
      </c>
      <c r="I1112" s="74">
        <v>8287.8799999999992</v>
      </c>
      <c r="J1112" s="74">
        <v>8341.11</v>
      </c>
      <c r="K1112" s="74">
        <v>8231.57</v>
      </c>
      <c r="L1112" s="74">
        <v>8156.37</v>
      </c>
      <c r="M1112" s="74">
        <v>8397.5499999999993</v>
      </c>
      <c r="N1112" s="74">
        <v>8336.23</v>
      </c>
      <c r="O1112" s="74">
        <v>8360.86</v>
      </c>
      <c r="P1112" s="74">
        <v>8181.41</v>
      </c>
      <c r="Q1112" s="74">
        <v>7941.7</v>
      </c>
      <c r="R1112" s="74">
        <v>7837.81</v>
      </c>
      <c r="S1112" s="74">
        <v>7813.33</v>
      </c>
      <c r="T1112" s="74">
        <v>7697.6</v>
      </c>
      <c r="U1112" s="74">
        <v>7567.28</v>
      </c>
      <c r="V1112" s="74">
        <v>7630.9</v>
      </c>
      <c r="W1112" s="74">
        <v>7471.72</v>
      </c>
      <c r="X1112" s="74">
        <v>7364.22</v>
      </c>
      <c r="Y1112" s="74">
        <v>7271.93</v>
      </c>
      <c r="Z1112" s="74">
        <v>7238.57</v>
      </c>
      <c r="AA1112" s="74">
        <v>7165.8</v>
      </c>
      <c r="AB1112" s="74">
        <v>7217.32</v>
      </c>
      <c r="AC1112" s="74">
        <v>7244.87</v>
      </c>
      <c r="AD1112" s="74">
        <v>7332.63</v>
      </c>
    </row>
    <row r="1113" spans="1:30" x14ac:dyDescent="0.2">
      <c r="A1113" s="72" t="s">
        <v>46</v>
      </c>
      <c r="B1113" s="74">
        <v>121192.51</v>
      </c>
      <c r="C1113" s="74">
        <v>115019.18</v>
      </c>
      <c r="D1113" s="74">
        <v>111435.38</v>
      </c>
      <c r="E1113" s="74">
        <v>112044.55</v>
      </c>
      <c r="F1113" s="74">
        <v>108086.09</v>
      </c>
      <c r="G1113" s="74">
        <v>105613.35</v>
      </c>
      <c r="H1113" s="74">
        <v>103245.92</v>
      </c>
      <c r="I1113" s="74">
        <v>98735.21</v>
      </c>
      <c r="J1113" s="74">
        <v>93625.8</v>
      </c>
      <c r="K1113" s="74">
        <v>92729.81</v>
      </c>
      <c r="L1113" s="74">
        <v>88605.55</v>
      </c>
      <c r="M1113" s="74">
        <v>85044.77</v>
      </c>
      <c r="N1113" s="74">
        <v>80969.350000000006</v>
      </c>
      <c r="O1113" s="74">
        <v>77513.789999999994</v>
      </c>
      <c r="P1113" s="74">
        <v>72528.789999999994</v>
      </c>
      <c r="Q1113" s="74">
        <v>69368.14</v>
      </c>
      <c r="R1113" s="74">
        <v>65595.350000000006</v>
      </c>
      <c r="S1113" s="74">
        <v>63569.23</v>
      </c>
      <c r="T1113" s="74">
        <v>62652.959999999999</v>
      </c>
      <c r="U1113" s="74">
        <v>60184.94</v>
      </c>
      <c r="V1113" s="74">
        <v>59181.2</v>
      </c>
      <c r="W1113" s="74">
        <v>58067.17</v>
      </c>
      <c r="X1113" s="74">
        <v>58804.79</v>
      </c>
      <c r="Y1113" s="74">
        <v>58219.39</v>
      </c>
      <c r="Z1113" s="74">
        <v>56991.08</v>
      </c>
      <c r="AA1113" s="74">
        <v>56767.56</v>
      </c>
      <c r="AB1113" s="74">
        <v>55506.92</v>
      </c>
      <c r="AC1113" s="74">
        <v>54738.29</v>
      </c>
      <c r="AD1113" s="74">
        <v>52641.89</v>
      </c>
    </row>
    <row r="1114" spans="1:30" x14ac:dyDescent="0.2">
      <c r="A1114" s="72" t="s">
        <v>47</v>
      </c>
      <c r="B1114" s="74">
        <v>1901.29</v>
      </c>
      <c r="C1114" s="74">
        <v>1822.66</v>
      </c>
      <c r="D1114" s="74">
        <v>1581.39</v>
      </c>
      <c r="E1114" s="74">
        <v>1343.62</v>
      </c>
      <c r="F1114" s="74">
        <v>1301.6199999999999</v>
      </c>
      <c r="G1114" s="74">
        <v>1261.98</v>
      </c>
      <c r="H1114" s="74">
        <v>1275.42</v>
      </c>
      <c r="I1114" s="74">
        <v>1329.17</v>
      </c>
      <c r="J1114" s="74">
        <v>1288.1099999999999</v>
      </c>
      <c r="K1114" s="74">
        <v>1199.28</v>
      </c>
      <c r="L1114" s="74">
        <v>1238.03</v>
      </c>
      <c r="M1114" s="74">
        <v>1273.0999999999999</v>
      </c>
      <c r="N1114" s="74">
        <v>1229.5</v>
      </c>
      <c r="O1114" s="74">
        <v>1231.97</v>
      </c>
      <c r="P1114" s="74">
        <v>1249.97</v>
      </c>
      <c r="Q1114" s="74">
        <v>1217.74</v>
      </c>
      <c r="R1114" s="74">
        <v>1206.18</v>
      </c>
      <c r="S1114" s="74">
        <v>1222.52</v>
      </c>
      <c r="T1114" s="74">
        <v>1207.1600000000001</v>
      </c>
      <c r="U1114" s="74">
        <v>1222.71</v>
      </c>
      <c r="V1114" s="74">
        <v>1243.7</v>
      </c>
      <c r="W1114" s="74">
        <v>1200.6500000000001</v>
      </c>
      <c r="X1114" s="74">
        <v>1218.33</v>
      </c>
      <c r="Y1114" s="74">
        <v>1216.18</v>
      </c>
      <c r="Z1114" s="74">
        <v>1181.3</v>
      </c>
      <c r="AA1114" s="74">
        <v>1146.79</v>
      </c>
      <c r="AB1114" s="74">
        <v>1125.24</v>
      </c>
      <c r="AC1114" s="74">
        <v>1129.42</v>
      </c>
      <c r="AD1114" s="74">
        <v>1117.4100000000001</v>
      </c>
    </row>
    <row r="1115" spans="1:30" x14ac:dyDescent="0.2">
      <c r="A1115" s="72" t="s">
        <v>48</v>
      </c>
      <c r="B1115" s="74">
        <v>14760.69</v>
      </c>
      <c r="C1115" s="74">
        <v>14940.45</v>
      </c>
      <c r="D1115" s="74">
        <v>15053.11</v>
      </c>
      <c r="E1115" s="74">
        <v>15069.06</v>
      </c>
      <c r="F1115" s="74">
        <v>14987.91</v>
      </c>
      <c r="G1115" s="74">
        <v>15000.47</v>
      </c>
      <c r="H1115" s="74">
        <v>15239.23</v>
      </c>
      <c r="I1115" s="74">
        <v>15208.4</v>
      </c>
      <c r="J1115" s="74">
        <v>15436.33</v>
      </c>
      <c r="K1115" s="74">
        <v>14933.19</v>
      </c>
      <c r="L1115" s="74">
        <v>14338.19</v>
      </c>
      <c r="M1115" s="74">
        <v>14363.83</v>
      </c>
      <c r="N1115" s="74">
        <v>14264.94</v>
      </c>
      <c r="O1115" s="74">
        <v>14865.76</v>
      </c>
      <c r="P1115" s="74">
        <v>13904.71</v>
      </c>
      <c r="Q1115" s="74">
        <v>13581.87</v>
      </c>
      <c r="R1115" s="74">
        <v>13544.43</v>
      </c>
      <c r="S1115" s="74">
        <v>12879.58</v>
      </c>
      <c r="T1115" s="74">
        <v>12676.4</v>
      </c>
      <c r="U1115" s="74">
        <v>12322.59</v>
      </c>
      <c r="V1115" s="74">
        <v>12070.12</v>
      </c>
      <c r="W1115" s="74">
        <v>12037.56</v>
      </c>
      <c r="X1115" s="74">
        <v>12336.89</v>
      </c>
      <c r="Y1115" s="74">
        <v>12672.87</v>
      </c>
      <c r="Z1115" s="74">
        <v>12966.85</v>
      </c>
      <c r="AA1115" s="74">
        <v>13290.14</v>
      </c>
      <c r="AB1115" s="74">
        <v>13678.84</v>
      </c>
      <c r="AC1115" s="74">
        <v>13991.91</v>
      </c>
      <c r="AD1115" s="74">
        <v>13984.98</v>
      </c>
    </row>
    <row r="1116" spans="1:30" x14ac:dyDescent="0.2">
      <c r="A1116" s="72" t="s">
        <v>49</v>
      </c>
      <c r="B1116" s="74">
        <v>11042.24</v>
      </c>
      <c r="C1116" s="74">
        <v>11040.95</v>
      </c>
      <c r="D1116" s="74">
        <v>11116.92</v>
      </c>
      <c r="E1116" s="74">
        <v>11151.49</v>
      </c>
      <c r="F1116" s="74">
        <v>11271.24</v>
      </c>
      <c r="G1116" s="74">
        <v>11427.51</v>
      </c>
      <c r="H1116" s="74">
        <v>11595.16</v>
      </c>
      <c r="I1116" s="74">
        <v>11548.54</v>
      </c>
      <c r="J1116" s="74">
        <v>11772.09</v>
      </c>
      <c r="K1116" s="74">
        <v>11753.05</v>
      </c>
      <c r="L1116" s="74">
        <v>11735.94</v>
      </c>
      <c r="M1116" s="74">
        <v>11055.63</v>
      </c>
      <c r="N1116" s="74">
        <v>11164.36</v>
      </c>
      <c r="O1116" s="74">
        <v>11261.48</v>
      </c>
      <c r="P1116" s="74">
        <v>11287.54</v>
      </c>
      <c r="Q1116" s="74">
        <v>11382.32</v>
      </c>
      <c r="R1116" s="74">
        <v>11459.9</v>
      </c>
      <c r="S1116" s="74">
        <v>11326.62</v>
      </c>
      <c r="T1116" s="74">
        <v>11229.8</v>
      </c>
      <c r="U1116" s="74">
        <v>10861.7</v>
      </c>
      <c r="V1116" s="74">
        <v>11068.17</v>
      </c>
      <c r="W1116" s="74">
        <v>10935.66</v>
      </c>
      <c r="X1116" s="74">
        <v>10772.7</v>
      </c>
      <c r="Y1116" s="74">
        <v>10532.9</v>
      </c>
      <c r="Z1116" s="74">
        <v>10323.790000000001</v>
      </c>
      <c r="AA1116" s="74">
        <v>10151.67</v>
      </c>
      <c r="AB1116" s="74">
        <v>9804.9599999999991</v>
      </c>
      <c r="AC1116" s="74">
        <v>10059.23</v>
      </c>
      <c r="AD1116" s="74">
        <v>10091.07</v>
      </c>
    </row>
    <row r="1117" spans="1:30" x14ac:dyDescent="0.2">
      <c r="A1117" s="72" t="s">
        <v>50</v>
      </c>
      <c r="B1117" s="74">
        <v>35609.22</v>
      </c>
      <c r="C1117" s="74">
        <v>34473.57</v>
      </c>
      <c r="D1117" s="74">
        <v>35176.19</v>
      </c>
      <c r="E1117" s="74">
        <v>35048.06</v>
      </c>
      <c r="F1117" s="74">
        <v>36217.25</v>
      </c>
      <c r="G1117" s="74">
        <v>37044.269999999997</v>
      </c>
      <c r="H1117" s="74">
        <v>38822.410000000003</v>
      </c>
      <c r="I1117" s="74">
        <v>39663.64</v>
      </c>
      <c r="J1117" s="74">
        <v>40169.199999999997</v>
      </c>
      <c r="K1117" s="74">
        <v>41282.33</v>
      </c>
      <c r="L1117" s="74">
        <v>42768.18</v>
      </c>
      <c r="M1117" s="74">
        <v>43163.91</v>
      </c>
      <c r="N1117" s="74">
        <v>43308.58</v>
      </c>
      <c r="O1117" s="74">
        <v>43727.8</v>
      </c>
      <c r="P1117" s="74">
        <v>43223.75</v>
      </c>
      <c r="Q1117" s="74">
        <v>42269.46</v>
      </c>
      <c r="R1117" s="74">
        <v>41567.620000000003</v>
      </c>
      <c r="S1117" s="74">
        <v>42408.68</v>
      </c>
      <c r="T1117" s="74">
        <v>40922.230000000003</v>
      </c>
      <c r="U1117" s="74">
        <v>42374.559999999998</v>
      </c>
      <c r="V1117" s="74">
        <v>40524.75</v>
      </c>
      <c r="W1117" s="74">
        <v>40639.629999999997</v>
      </c>
      <c r="X1117" s="74">
        <v>39441.69</v>
      </c>
      <c r="Y1117" s="74">
        <v>38489.71</v>
      </c>
      <c r="Z1117" s="74">
        <v>37908.230000000003</v>
      </c>
      <c r="AA1117" s="74">
        <v>39189.64</v>
      </c>
      <c r="AB1117" s="74">
        <v>39150.199999999997</v>
      </c>
      <c r="AC1117" s="74">
        <v>39586.18</v>
      </c>
      <c r="AD1117" s="74">
        <v>39722.33</v>
      </c>
    </row>
    <row r="1118" spans="1:30" x14ac:dyDescent="0.2">
      <c r="A1118" s="72" t="s">
        <v>51</v>
      </c>
      <c r="B1118" s="74">
        <v>69498.14</v>
      </c>
      <c r="C1118" s="74">
        <v>70200.17</v>
      </c>
      <c r="D1118" s="74">
        <v>70032.25</v>
      </c>
      <c r="E1118" s="74">
        <v>70415.05</v>
      </c>
      <c r="F1118" s="74">
        <v>70526.11</v>
      </c>
      <c r="G1118" s="74">
        <v>71104.679999999993</v>
      </c>
      <c r="H1118" s="74">
        <v>70322.960000000006</v>
      </c>
      <c r="I1118" s="74">
        <v>69215.66</v>
      </c>
      <c r="J1118" s="74">
        <v>69326.09</v>
      </c>
      <c r="K1118" s="74">
        <v>69375.179999999993</v>
      </c>
      <c r="L1118" s="74">
        <v>69754.05</v>
      </c>
      <c r="M1118" s="74">
        <v>69615.09</v>
      </c>
      <c r="N1118" s="74">
        <v>67912.62</v>
      </c>
      <c r="O1118" s="74">
        <v>66829.77</v>
      </c>
      <c r="P1118" s="74">
        <v>65339.42</v>
      </c>
      <c r="Q1118" s="74">
        <v>64263.06</v>
      </c>
      <c r="R1118" s="74">
        <v>63553.45</v>
      </c>
      <c r="S1118" s="74">
        <v>63121.77</v>
      </c>
      <c r="T1118" s="74">
        <v>63172.22</v>
      </c>
      <c r="U1118" s="74">
        <v>62079.99</v>
      </c>
      <c r="V1118" s="74">
        <v>61810.94</v>
      </c>
      <c r="W1118" s="74">
        <v>60614.45</v>
      </c>
      <c r="X1118" s="74">
        <v>59285.11</v>
      </c>
      <c r="Y1118" s="74">
        <v>58767.07</v>
      </c>
      <c r="Z1118" s="74">
        <v>58588.39</v>
      </c>
      <c r="AA1118" s="74">
        <v>57902.32</v>
      </c>
      <c r="AB1118" s="74">
        <v>57340.37</v>
      </c>
      <c r="AC1118" s="74">
        <v>56974.18</v>
      </c>
      <c r="AD1118" s="74">
        <v>56096.01</v>
      </c>
    </row>
    <row r="1119" spans="1:30" x14ac:dyDescent="0.2">
      <c r="A1119" s="72" t="s">
        <v>52</v>
      </c>
      <c r="B1119" s="74">
        <v>4382.4399999999996</v>
      </c>
      <c r="C1119" s="74">
        <v>4234.8900000000003</v>
      </c>
      <c r="D1119" s="74">
        <v>3776.11</v>
      </c>
      <c r="E1119" s="74">
        <v>3694.61</v>
      </c>
      <c r="F1119" s="74">
        <v>3512.75</v>
      </c>
      <c r="G1119" s="74">
        <v>3471.37</v>
      </c>
      <c r="H1119" s="74">
        <v>3439.27</v>
      </c>
      <c r="I1119" s="74">
        <v>3419.16</v>
      </c>
      <c r="J1119" s="74">
        <v>3401.57</v>
      </c>
      <c r="K1119" s="74">
        <v>3470.94</v>
      </c>
      <c r="L1119" s="74">
        <v>3425.73</v>
      </c>
      <c r="M1119" s="74">
        <v>3508.63</v>
      </c>
      <c r="N1119" s="74">
        <v>3527.08</v>
      </c>
      <c r="O1119" s="74">
        <v>3706.88</v>
      </c>
      <c r="P1119" s="74">
        <v>3811.73</v>
      </c>
      <c r="Q1119" s="74">
        <v>3833.01</v>
      </c>
      <c r="R1119" s="74">
        <v>3969.98</v>
      </c>
      <c r="S1119" s="74">
        <v>3994.55</v>
      </c>
      <c r="T1119" s="74">
        <v>3990.74</v>
      </c>
      <c r="U1119" s="74">
        <v>4069.52</v>
      </c>
      <c r="V1119" s="74">
        <v>4145.18</v>
      </c>
      <c r="W1119" s="74">
        <v>4095.33</v>
      </c>
      <c r="X1119" s="74">
        <v>4048.49</v>
      </c>
      <c r="Y1119" s="74">
        <v>3812.17</v>
      </c>
      <c r="Z1119" s="74">
        <v>3854.51</v>
      </c>
      <c r="AA1119" s="74">
        <v>3946.53</v>
      </c>
      <c r="AB1119" s="74">
        <v>4085.02</v>
      </c>
      <c r="AC1119" s="74">
        <v>4069.11</v>
      </c>
      <c r="AD1119" s="74">
        <v>3888.72</v>
      </c>
    </row>
    <row r="1120" spans="1:30" x14ac:dyDescent="0.2">
      <c r="A1120" s="72" t="s">
        <v>53</v>
      </c>
      <c r="B1120" s="74">
        <v>48247.49</v>
      </c>
      <c r="C1120" s="74">
        <v>49126.55</v>
      </c>
      <c r="D1120" s="74">
        <v>48977.05</v>
      </c>
      <c r="E1120" s="74">
        <v>49283.519999999997</v>
      </c>
      <c r="F1120" s="74">
        <v>49708.61</v>
      </c>
      <c r="G1120" s="74">
        <v>50325.84</v>
      </c>
      <c r="H1120" s="74">
        <v>50816.84</v>
      </c>
      <c r="I1120" s="74">
        <v>51363.92</v>
      </c>
      <c r="J1120" s="74">
        <v>50880.46</v>
      </c>
      <c r="K1120" s="74">
        <v>50854.02</v>
      </c>
      <c r="L1120" s="74">
        <v>50766.14</v>
      </c>
      <c r="M1120" s="74">
        <v>50868.639999999999</v>
      </c>
      <c r="N1120" s="74">
        <v>49240.05</v>
      </c>
      <c r="O1120" s="74">
        <v>49446.21</v>
      </c>
      <c r="P1120" s="74">
        <v>47828.72</v>
      </c>
      <c r="Q1120" s="74">
        <v>48328.31</v>
      </c>
      <c r="R1120" s="74">
        <v>47064.78</v>
      </c>
      <c r="S1120" s="74">
        <v>47763.45</v>
      </c>
      <c r="T1120" s="74">
        <v>47327.839999999997</v>
      </c>
      <c r="U1120" s="74">
        <v>47292.37</v>
      </c>
      <c r="V1120" s="74">
        <v>46980.03</v>
      </c>
      <c r="W1120" s="74">
        <v>45569.45</v>
      </c>
      <c r="X1120" s="74">
        <v>46168.17</v>
      </c>
      <c r="Y1120" s="74">
        <v>44770.84</v>
      </c>
      <c r="Z1120" s="74">
        <v>43904.67</v>
      </c>
      <c r="AA1120" s="74">
        <v>43883.6</v>
      </c>
      <c r="AB1120" s="74">
        <v>43399.27</v>
      </c>
      <c r="AC1120" s="74">
        <v>43657.97</v>
      </c>
      <c r="AD1120" s="74">
        <v>43032.65</v>
      </c>
    </row>
    <row r="1121" spans="1:30" x14ac:dyDescent="0.2">
      <c r="A1121" s="72" t="s">
        <v>54</v>
      </c>
      <c r="B1121" s="74">
        <v>654.91</v>
      </c>
      <c r="C1121" s="74">
        <v>666.85</v>
      </c>
      <c r="D1121" s="74">
        <v>685.24</v>
      </c>
      <c r="E1121" s="74">
        <v>709.96</v>
      </c>
      <c r="F1121" s="74">
        <v>723.43</v>
      </c>
      <c r="G1121" s="74">
        <v>744.8</v>
      </c>
      <c r="H1121" s="74">
        <v>761.94</v>
      </c>
      <c r="I1121" s="74">
        <v>766.32</v>
      </c>
      <c r="J1121" s="74">
        <v>767.98</v>
      </c>
      <c r="K1121" s="74">
        <v>771.56</v>
      </c>
      <c r="L1121" s="74">
        <v>788.22</v>
      </c>
      <c r="M1121" s="74">
        <v>820.04</v>
      </c>
      <c r="N1121" s="74">
        <v>844.44</v>
      </c>
      <c r="O1121" s="74">
        <v>836.4</v>
      </c>
      <c r="P1121" s="74">
        <v>831.83</v>
      </c>
      <c r="Q1121" s="74">
        <v>814.97</v>
      </c>
      <c r="R1121" s="74">
        <v>816.79</v>
      </c>
      <c r="S1121" s="74">
        <v>820.14</v>
      </c>
      <c r="T1121" s="74">
        <v>818.57</v>
      </c>
      <c r="U1121" s="74">
        <v>820.99</v>
      </c>
      <c r="V1121" s="74">
        <v>828.99</v>
      </c>
      <c r="W1121" s="74">
        <v>834.32</v>
      </c>
      <c r="X1121" s="74">
        <v>823.79</v>
      </c>
      <c r="Y1121" s="74">
        <v>817.8</v>
      </c>
      <c r="Z1121" s="74">
        <v>818.27</v>
      </c>
      <c r="AA1121" s="74">
        <v>829.94</v>
      </c>
      <c r="AB1121" s="74">
        <v>855.98</v>
      </c>
      <c r="AC1121" s="74">
        <v>872.96</v>
      </c>
      <c r="AD1121" s="74">
        <v>882.32</v>
      </c>
    </row>
    <row r="1122" spans="1:30" x14ac:dyDescent="0.2">
      <c r="A1122" s="72" t="s">
        <v>55</v>
      </c>
      <c r="B1122" s="74">
        <v>3594.97</v>
      </c>
      <c r="C1122" s="74">
        <v>3549.43</v>
      </c>
      <c r="D1122" s="74">
        <v>3059.08</v>
      </c>
      <c r="E1122" s="74">
        <v>2339.64</v>
      </c>
      <c r="F1122" s="74">
        <v>2169.42</v>
      </c>
      <c r="G1122" s="74">
        <v>2160.04</v>
      </c>
      <c r="H1122" s="74">
        <v>2124.73</v>
      </c>
      <c r="I1122" s="74">
        <v>2092.91</v>
      </c>
      <c r="J1122" s="74">
        <v>2006.41</v>
      </c>
      <c r="K1122" s="74">
        <v>1873.42</v>
      </c>
      <c r="L1122" s="74">
        <v>1872.6</v>
      </c>
      <c r="M1122" s="74">
        <v>1958.22</v>
      </c>
      <c r="N1122" s="74">
        <v>1933.11</v>
      </c>
      <c r="O1122" s="74">
        <v>1848.04</v>
      </c>
      <c r="P1122" s="74">
        <v>1817.81</v>
      </c>
      <c r="Q1122" s="74">
        <v>1866.9</v>
      </c>
      <c r="R1122" s="74">
        <v>1819.97</v>
      </c>
      <c r="S1122" s="74">
        <v>1869.03</v>
      </c>
      <c r="T1122" s="74">
        <v>1832.92</v>
      </c>
      <c r="U1122" s="74">
        <v>1853.58</v>
      </c>
      <c r="V1122" s="74">
        <v>1791.27</v>
      </c>
      <c r="W1122" s="74">
        <v>1742.77</v>
      </c>
      <c r="X1122" s="74">
        <v>1784.29</v>
      </c>
      <c r="Y1122" s="74">
        <v>1806.24</v>
      </c>
      <c r="Z1122" s="74">
        <v>1853.73</v>
      </c>
      <c r="AA1122" s="74">
        <v>1755</v>
      </c>
      <c r="AB1122" s="74">
        <v>1780.87</v>
      </c>
      <c r="AC1122" s="74">
        <v>1813.31</v>
      </c>
      <c r="AD1122" s="74">
        <v>1733.57</v>
      </c>
    </row>
    <row r="1123" spans="1:30" x14ac:dyDescent="0.2">
      <c r="A1123" s="72" t="s">
        <v>56</v>
      </c>
      <c r="B1123" s="74">
        <v>7006</v>
      </c>
      <c r="C1123" s="74">
        <v>6795.42</v>
      </c>
      <c r="D1123" s="74">
        <v>5927.34</v>
      </c>
      <c r="E1123" s="74">
        <v>5177.41</v>
      </c>
      <c r="F1123" s="74">
        <v>4668.05</v>
      </c>
      <c r="G1123" s="74">
        <v>4435.2700000000004</v>
      </c>
      <c r="H1123" s="74">
        <v>4356.41</v>
      </c>
      <c r="I1123" s="74">
        <v>4367.13</v>
      </c>
      <c r="J1123" s="74">
        <v>4250.6400000000003</v>
      </c>
      <c r="K1123" s="74">
        <v>4000.6</v>
      </c>
      <c r="L1123" s="74">
        <v>3861.01</v>
      </c>
      <c r="M1123" s="74">
        <v>3786.87</v>
      </c>
      <c r="N1123" s="74">
        <v>3839.51</v>
      </c>
      <c r="O1123" s="74">
        <v>3896.43</v>
      </c>
      <c r="P1123" s="74">
        <v>3916.12</v>
      </c>
      <c r="Q1123" s="74">
        <v>3909.47</v>
      </c>
      <c r="R1123" s="74">
        <v>3908.95</v>
      </c>
      <c r="S1123" s="74">
        <v>3872.22</v>
      </c>
      <c r="T1123" s="74">
        <v>3806.76</v>
      </c>
      <c r="U1123" s="74">
        <v>3709.48</v>
      </c>
      <c r="V1123" s="74">
        <v>3684.25</v>
      </c>
      <c r="W1123" s="74">
        <v>3524.12</v>
      </c>
      <c r="X1123" s="74">
        <v>3532.88</v>
      </c>
      <c r="Y1123" s="74">
        <v>3465.48</v>
      </c>
      <c r="Z1123" s="74">
        <v>3471.77</v>
      </c>
      <c r="AA1123" s="74">
        <v>3424.57</v>
      </c>
      <c r="AB1123" s="74">
        <v>3332.56</v>
      </c>
      <c r="AC1123" s="74">
        <v>3277.02</v>
      </c>
      <c r="AD1123" s="74">
        <v>3064.33</v>
      </c>
    </row>
    <row r="1124" spans="1:30" x14ac:dyDescent="0.2">
      <c r="A1124" s="72" t="s">
        <v>57</v>
      </c>
      <c r="B1124" s="74">
        <v>581.65</v>
      </c>
      <c r="C1124" s="74">
        <v>594.13</v>
      </c>
      <c r="D1124" s="74">
        <v>578.37</v>
      </c>
      <c r="E1124" s="74">
        <v>583.07000000000005</v>
      </c>
      <c r="F1124" s="74">
        <v>570.55999999999995</v>
      </c>
      <c r="G1124" s="74">
        <v>586.38</v>
      </c>
      <c r="H1124" s="74">
        <v>595.28</v>
      </c>
      <c r="I1124" s="74">
        <v>590</v>
      </c>
      <c r="J1124" s="74">
        <v>587.62</v>
      </c>
      <c r="K1124" s="74">
        <v>592.54999999999995</v>
      </c>
      <c r="L1124" s="74">
        <v>585.41</v>
      </c>
      <c r="M1124" s="74">
        <v>590.72</v>
      </c>
      <c r="N1124" s="74">
        <v>590.20000000000005</v>
      </c>
      <c r="O1124" s="74">
        <v>579.59</v>
      </c>
      <c r="P1124" s="74">
        <v>576.28</v>
      </c>
      <c r="Q1124" s="74">
        <v>575.20000000000005</v>
      </c>
      <c r="R1124" s="74">
        <v>571.39</v>
      </c>
      <c r="S1124" s="74">
        <v>580.19000000000005</v>
      </c>
      <c r="T1124" s="74">
        <v>590.5</v>
      </c>
      <c r="U1124" s="74">
        <v>591.86</v>
      </c>
      <c r="V1124" s="74">
        <v>591.66</v>
      </c>
      <c r="W1124" s="74">
        <v>567.30999999999995</v>
      </c>
      <c r="X1124" s="74">
        <v>559.26</v>
      </c>
      <c r="Y1124" s="74">
        <v>563.55999999999995</v>
      </c>
      <c r="Z1124" s="74">
        <v>576.5</v>
      </c>
      <c r="AA1124" s="74">
        <v>582.38</v>
      </c>
      <c r="AB1124" s="74">
        <v>586.33000000000004</v>
      </c>
      <c r="AC1124" s="74">
        <v>593.66999999999996</v>
      </c>
      <c r="AD1124" s="74">
        <v>587.66</v>
      </c>
    </row>
    <row r="1125" spans="1:30" x14ac:dyDescent="0.2">
      <c r="A1125" s="72" t="s">
        <v>58</v>
      </c>
      <c r="B1125" s="74">
        <v>11721.8</v>
      </c>
      <c r="C1125" s="74">
        <v>11452.92</v>
      </c>
      <c r="D1125" s="74">
        <v>10152.19</v>
      </c>
      <c r="E1125" s="74">
        <v>9603.61</v>
      </c>
      <c r="F1125" s="74">
        <v>9133.6299999999992</v>
      </c>
      <c r="G1125" s="74">
        <v>8597.5</v>
      </c>
      <c r="H1125" s="74">
        <v>8660.59</v>
      </c>
      <c r="I1125" s="74">
        <v>8520.16</v>
      </c>
      <c r="J1125" s="74">
        <v>8400.09</v>
      </c>
      <c r="K1125" s="74">
        <v>8465.11</v>
      </c>
      <c r="L1125" s="74">
        <v>8566.31</v>
      </c>
      <c r="M1125" s="74">
        <v>8450.51</v>
      </c>
      <c r="N1125" s="74">
        <v>8400.7900000000009</v>
      </c>
      <c r="O1125" s="74">
        <v>8571.3700000000008</v>
      </c>
      <c r="P1125" s="74">
        <v>8218.26</v>
      </c>
      <c r="Q1125" s="74">
        <v>8011.86</v>
      </c>
      <c r="R1125" s="74">
        <v>7864.58</v>
      </c>
      <c r="S1125" s="74">
        <v>7819.06</v>
      </c>
      <c r="T1125" s="74">
        <v>7673.19</v>
      </c>
      <c r="U1125" s="74">
        <v>7710.22</v>
      </c>
      <c r="V1125" s="74">
        <v>7713.51</v>
      </c>
      <c r="W1125" s="74">
        <v>7630.45</v>
      </c>
      <c r="X1125" s="74">
        <v>7680.18</v>
      </c>
      <c r="Y1125" s="74">
        <v>7511.4</v>
      </c>
      <c r="Z1125" s="74">
        <v>7329.74</v>
      </c>
      <c r="AA1125" s="74">
        <v>7352.83</v>
      </c>
      <c r="AB1125" s="74">
        <v>7302.65</v>
      </c>
      <c r="AC1125" s="74">
        <v>7374.46</v>
      </c>
      <c r="AD1125" s="74">
        <v>7272</v>
      </c>
    </row>
    <row r="1126" spans="1:30" x14ac:dyDescent="0.2">
      <c r="A1126" s="72" t="s">
        <v>59</v>
      </c>
      <c r="B1126" s="74">
        <v>105.29</v>
      </c>
      <c r="C1126" s="74">
        <v>111.89</v>
      </c>
      <c r="D1126" s="74">
        <v>119</v>
      </c>
      <c r="E1126" s="74">
        <v>126.28</v>
      </c>
      <c r="F1126" s="74">
        <v>132.27000000000001</v>
      </c>
      <c r="G1126" s="74">
        <v>137.03</v>
      </c>
      <c r="H1126" s="74">
        <v>143.96</v>
      </c>
      <c r="I1126" s="74">
        <v>150.80000000000001</v>
      </c>
      <c r="J1126" s="74">
        <v>157.16999999999999</v>
      </c>
      <c r="K1126" s="74">
        <v>164.16</v>
      </c>
      <c r="L1126" s="74">
        <v>174.65</v>
      </c>
      <c r="M1126" s="74">
        <v>179.42</v>
      </c>
      <c r="N1126" s="74">
        <v>186.24</v>
      </c>
      <c r="O1126" s="74">
        <v>193.14</v>
      </c>
      <c r="P1126" s="74">
        <v>202.78</v>
      </c>
      <c r="Q1126" s="74">
        <v>213.98</v>
      </c>
      <c r="R1126" s="74">
        <v>221.64</v>
      </c>
      <c r="S1126" s="74">
        <v>227.81</v>
      </c>
      <c r="T1126" s="74">
        <v>147.24</v>
      </c>
      <c r="U1126" s="74">
        <v>162.11000000000001</v>
      </c>
      <c r="V1126" s="74">
        <v>180.44</v>
      </c>
      <c r="W1126" s="74">
        <v>168.28</v>
      </c>
      <c r="X1126" s="74">
        <v>166.5</v>
      </c>
      <c r="Y1126" s="74">
        <v>156.18</v>
      </c>
      <c r="Z1126" s="74">
        <v>172.43</v>
      </c>
      <c r="AA1126" s="74">
        <v>181.91</v>
      </c>
      <c r="AB1126" s="74">
        <v>190.77</v>
      </c>
      <c r="AC1126" s="74">
        <v>190.85</v>
      </c>
      <c r="AD1126" s="74">
        <v>199.85</v>
      </c>
    </row>
    <row r="1127" spans="1:30" x14ac:dyDescent="0.2">
      <c r="A1127" s="72" t="s">
        <v>60</v>
      </c>
      <c r="B1127" s="74">
        <v>31847.21</v>
      </c>
      <c r="C1127" s="74">
        <v>32252.799999999999</v>
      </c>
      <c r="D1127" s="74">
        <v>31864.09</v>
      </c>
      <c r="E1127" s="74">
        <v>31434.01</v>
      </c>
      <c r="F1127" s="74">
        <v>30418.93</v>
      </c>
      <c r="G1127" s="74">
        <v>29699.08</v>
      </c>
      <c r="H1127" s="74">
        <v>29009.22</v>
      </c>
      <c r="I1127" s="74">
        <v>27378.15</v>
      </c>
      <c r="J1127" s="74">
        <v>26641.39</v>
      </c>
      <c r="K1127" s="74">
        <v>25382.86</v>
      </c>
      <c r="L1127" s="74">
        <v>24279.48</v>
      </c>
      <c r="M1127" s="74">
        <v>23616.99</v>
      </c>
      <c r="N1127" s="74">
        <v>22488.92</v>
      </c>
      <c r="O1127" s="74">
        <v>21714.99</v>
      </c>
      <c r="P1127" s="74">
        <v>21331.71</v>
      </c>
      <c r="Q1127" s="74">
        <v>19874.59</v>
      </c>
      <c r="R1127" s="74">
        <v>19432.650000000001</v>
      </c>
      <c r="S1127" s="74">
        <v>19481.669999999998</v>
      </c>
      <c r="T1127" s="74">
        <v>19709.55</v>
      </c>
      <c r="U1127" s="74">
        <v>19489.09</v>
      </c>
      <c r="V1127" s="74">
        <v>19405.990000000002</v>
      </c>
      <c r="W1127" s="74">
        <v>18859.43</v>
      </c>
      <c r="X1127" s="74">
        <v>18438.37</v>
      </c>
      <c r="Y1127" s="74">
        <v>18425.57</v>
      </c>
      <c r="Z1127" s="74">
        <v>18008.29</v>
      </c>
      <c r="AA1127" s="74">
        <v>18202.62</v>
      </c>
      <c r="AB1127" s="74">
        <v>18329.05</v>
      </c>
      <c r="AC1127" s="74">
        <v>18012.189999999999</v>
      </c>
      <c r="AD1127" s="74">
        <v>17308.78</v>
      </c>
    </row>
    <row r="1128" spans="1:30" x14ac:dyDescent="0.2">
      <c r="A1128" s="72" t="s">
        <v>61</v>
      </c>
      <c r="B1128" s="74">
        <v>10391.459999999999</v>
      </c>
      <c r="C1128" s="74">
        <v>10266.59</v>
      </c>
      <c r="D1128" s="74">
        <v>9981.65</v>
      </c>
      <c r="E1128" s="74">
        <v>9897.41</v>
      </c>
      <c r="F1128" s="74">
        <v>9607.56</v>
      </c>
      <c r="G1128" s="74">
        <v>9530.41</v>
      </c>
      <c r="H1128" s="74">
        <v>9227.6299999999992</v>
      </c>
      <c r="I1128" s="74">
        <v>8925.4</v>
      </c>
      <c r="J1128" s="74">
        <v>8745.77</v>
      </c>
      <c r="K1128" s="74">
        <v>8564.76</v>
      </c>
      <c r="L1128" s="74">
        <v>8393.11</v>
      </c>
      <c r="M1128" s="74">
        <v>8234.66</v>
      </c>
      <c r="N1128" s="74">
        <v>8093.62</v>
      </c>
      <c r="O1128" s="74">
        <v>8030.28</v>
      </c>
      <c r="P1128" s="74">
        <v>8033.79</v>
      </c>
      <c r="Q1128" s="74">
        <v>7799.94</v>
      </c>
      <c r="R1128" s="74">
        <v>7700.23</v>
      </c>
      <c r="S1128" s="74">
        <v>7595.13</v>
      </c>
      <c r="T1128" s="74">
        <v>7469.49</v>
      </c>
      <c r="U1128" s="74">
        <v>7393.14</v>
      </c>
      <c r="V1128" s="74">
        <v>7308.66</v>
      </c>
      <c r="W1128" s="74">
        <v>7108.46</v>
      </c>
      <c r="X1128" s="74">
        <v>7006.74</v>
      </c>
      <c r="Y1128" s="74">
        <v>6907.1</v>
      </c>
      <c r="Z1128" s="74">
        <v>6777.45</v>
      </c>
      <c r="AA1128" s="74">
        <v>6702.06</v>
      </c>
      <c r="AB1128" s="74">
        <v>6642.61</v>
      </c>
      <c r="AC1128" s="74">
        <v>6626.11</v>
      </c>
      <c r="AD1128" s="74">
        <v>6438.63</v>
      </c>
    </row>
    <row r="1129" spans="1:30" x14ac:dyDescent="0.2">
      <c r="A1129" s="72" t="s">
        <v>62</v>
      </c>
      <c r="B1129" s="74">
        <v>69796.960000000006</v>
      </c>
      <c r="C1129" s="74">
        <v>64910.22</v>
      </c>
      <c r="D1129" s="74">
        <v>63104.6</v>
      </c>
      <c r="E1129" s="74">
        <v>61218.34</v>
      </c>
      <c r="F1129" s="74">
        <v>60467.94</v>
      </c>
      <c r="G1129" s="74">
        <v>58974.41</v>
      </c>
      <c r="H1129" s="74">
        <v>58106.85</v>
      </c>
      <c r="I1129" s="74">
        <v>57833.03</v>
      </c>
      <c r="J1129" s="74">
        <v>55710.63</v>
      </c>
      <c r="K1129" s="74">
        <v>54482.86</v>
      </c>
      <c r="L1129" s="74">
        <v>53096.75</v>
      </c>
      <c r="M1129" s="74">
        <v>54867.519999999997</v>
      </c>
      <c r="N1129" s="74">
        <v>53265.65</v>
      </c>
      <c r="O1129" s="74">
        <v>53369.63</v>
      </c>
      <c r="P1129" s="74">
        <v>53075.76</v>
      </c>
      <c r="Q1129" s="74">
        <v>53475.88</v>
      </c>
      <c r="R1129" s="74">
        <v>53691.360000000001</v>
      </c>
      <c r="S1129" s="74">
        <v>52830</v>
      </c>
      <c r="T1129" s="74">
        <v>52652.02</v>
      </c>
      <c r="U1129" s="74">
        <v>51338.42</v>
      </c>
      <c r="V1129" s="74">
        <v>51156.13</v>
      </c>
      <c r="W1129" s="74">
        <v>49992.26</v>
      </c>
      <c r="X1129" s="74">
        <v>49743.49</v>
      </c>
      <c r="Y1129" s="74">
        <v>49879.18</v>
      </c>
      <c r="Z1129" s="74">
        <v>49246.96</v>
      </c>
      <c r="AA1129" s="74">
        <v>49805.78</v>
      </c>
      <c r="AB1129" s="74">
        <v>49271.06</v>
      </c>
      <c r="AC1129" s="74">
        <v>49237.84</v>
      </c>
      <c r="AD1129" s="74">
        <v>48753.22</v>
      </c>
    </row>
    <row r="1130" spans="1:30" x14ac:dyDescent="0.2">
      <c r="A1130" s="72" t="s">
        <v>63</v>
      </c>
      <c r="B1130" s="74">
        <v>9590.33</v>
      </c>
      <c r="C1130" s="74">
        <v>9712.39</v>
      </c>
      <c r="D1130" s="74">
        <v>9761.92</v>
      </c>
      <c r="E1130" s="74">
        <v>9820.84</v>
      </c>
      <c r="F1130" s="74">
        <v>9949.27</v>
      </c>
      <c r="G1130" s="74">
        <v>10106.27</v>
      </c>
      <c r="H1130" s="74">
        <v>10291.52</v>
      </c>
      <c r="I1130" s="74">
        <v>10484.68</v>
      </c>
      <c r="J1130" s="74">
        <v>10686.35</v>
      </c>
      <c r="K1130" s="74">
        <v>10923.1</v>
      </c>
      <c r="L1130" s="74">
        <v>11121.32</v>
      </c>
      <c r="M1130" s="74">
        <v>11114.58</v>
      </c>
      <c r="N1130" s="74">
        <v>11127.31</v>
      </c>
      <c r="O1130" s="74">
        <v>11130.25</v>
      </c>
      <c r="P1130" s="74">
        <v>11134.77</v>
      </c>
      <c r="Q1130" s="74">
        <v>11067.31</v>
      </c>
      <c r="R1130" s="74">
        <v>10967.55</v>
      </c>
      <c r="S1130" s="74">
        <v>10766.14</v>
      </c>
      <c r="T1130" s="74">
        <v>10531.65</v>
      </c>
      <c r="U1130" s="74">
        <v>10351.93</v>
      </c>
      <c r="V1130" s="74">
        <v>10153.620000000001</v>
      </c>
      <c r="W1130" s="74">
        <v>10049.81</v>
      </c>
      <c r="X1130" s="74">
        <v>9806.39</v>
      </c>
      <c r="Y1130" s="74">
        <v>9566.3799999999992</v>
      </c>
      <c r="Z1130" s="74">
        <v>9435.5499999999993</v>
      </c>
      <c r="AA1130" s="74">
        <v>9220.02</v>
      </c>
      <c r="AB1130" s="74">
        <v>9142.25</v>
      </c>
      <c r="AC1130" s="74">
        <v>9168.2000000000007</v>
      </c>
      <c r="AD1130" s="74">
        <v>9126.42</v>
      </c>
    </row>
    <row r="1131" spans="1:30" x14ac:dyDescent="0.2">
      <c r="A1131" s="72" t="s">
        <v>64</v>
      </c>
      <c r="B1131" s="74">
        <v>60017.599999999999</v>
      </c>
      <c r="C1131" s="74">
        <v>51333.440000000002</v>
      </c>
      <c r="D1131" s="74">
        <v>47197.38</v>
      </c>
      <c r="E1131" s="74">
        <v>45511.61</v>
      </c>
      <c r="F1131" s="74">
        <v>45139.85</v>
      </c>
      <c r="G1131" s="74">
        <v>46097.91</v>
      </c>
      <c r="H1131" s="74">
        <v>45916.21</v>
      </c>
      <c r="I1131" s="74">
        <v>49814.78</v>
      </c>
      <c r="J1131" s="74">
        <v>47293.74</v>
      </c>
      <c r="K1131" s="74">
        <v>45866.39</v>
      </c>
      <c r="L1131" s="74">
        <v>36329.49</v>
      </c>
      <c r="M1131" s="74">
        <v>34866.58</v>
      </c>
      <c r="N1131" s="74">
        <v>37265.15</v>
      </c>
      <c r="O1131" s="74">
        <v>38508.699999999997</v>
      </c>
      <c r="P1131" s="74">
        <v>37110.230000000003</v>
      </c>
      <c r="Q1131" s="74">
        <v>37662.01</v>
      </c>
      <c r="R1131" s="74">
        <v>37055.47</v>
      </c>
      <c r="S1131" s="74">
        <v>36108.54</v>
      </c>
      <c r="T1131" s="74">
        <v>35183.21</v>
      </c>
      <c r="U1131" s="74">
        <v>33462.129999999997</v>
      </c>
      <c r="V1131" s="74">
        <v>31036.71</v>
      </c>
      <c r="W1131" s="74">
        <v>30199</v>
      </c>
      <c r="X1131" s="74">
        <v>30694.1</v>
      </c>
      <c r="Y1131" s="74">
        <v>30158.62</v>
      </c>
      <c r="Z1131" s="74">
        <v>30026.69</v>
      </c>
      <c r="AA1131" s="74">
        <v>29544.31</v>
      </c>
      <c r="AB1131" s="74">
        <v>29011.8</v>
      </c>
      <c r="AC1131" s="74">
        <v>28706.54</v>
      </c>
      <c r="AD1131" s="74">
        <v>28183.63</v>
      </c>
    </row>
    <row r="1132" spans="1:30" x14ac:dyDescent="0.2">
      <c r="A1132" s="72" t="s">
        <v>65</v>
      </c>
      <c r="B1132" s="74">
        <v>2543.98</v>
      </c>
      <c r="C1132" s="74">
        <v>2448.48</v>
      </c>
      <c r="D1132" s="74">
        <v>2465.38</v>
      </c>
      <c r="E1132" s="74">
        <v>2355.84</v>
      </c>
      <c r="F1132" s="74">
        <v>2349.9699999999998</v>
      </c>
      <c r="G1132" s="74">
        <v>2377.04</v>
      </c>
      <c r="H1132" s="74">
        <v>2334.71</v>
      </c>
      <c r="I1132" s="74">
        <v>2350.3200000000002</v>
      </c>
      <c r="J1132" s="74">
        <v>2402.4699999999998</v>
      </c>
      <c r="K1132" s="74">
        <v>2405.1</v>
      </c>
      <c r="L1132" s="74">
        <v>2498.41</v>
      </c>
      <c r="M1132" s="74">
        <v>2475.3200000000002</v>
      </c>
      <c r="N1132" s="74">
        <v>2546.9699999999998</v>
      </c>
      <c r="O1132" s="74">
        <v>2508.64</v>
      </c>
      <c r="P1132" s="74">
        <v>2457.41</v>
      </c>
      <c r="Q1132" s="74">
        <v>2431.64</v>
      </c>
      <c r="R1132" s="74">
        <v>2378.2199999999998</v>
      </c>
      <c r="S1132" s="74">
        <v>2404.59</v>
      </c>
      <c r="T1132" s="74">
        <v>2283.61</v>
      </c>
      <c r="U1132" s="74">
        <v>2189.34</v>
      </c>
      <c r="V1132" s="74">
        <v>2157.64</v>
      </c>
      <c r="W1132" s="74">
        <v>2149.5700000000002</v>
      </c>
      <c r="X1132" s="74">
        <v>2103.5300000000002</v>
      </c>
      <c r="Y1132" s="74">
        <v>2047.63</v>
      </c>
      <c r="Z1132" s="74">
        <v>1946.78</v>
      </c>
      <c r="AA1132" s="74">
        <v>2003.6</v>
      </c>
      <c r="AB1132" s="74">
        <v>2041.54</v>
      </c>
      <c r="AC1132" s="74">
        <v>1994.41</v>
      </c>
      <c r="AD1132" s="74">
        <v>1936.16</v>
      </c>
    </row>
    <row r="1133" spans="1:30" x14ac:dyDescent="0.2">
      <c r="A1133" s="72" t="s">
        <v>66</v>
      </c>
      <c r="B1133" s="74">
        <v>7255.12</v>
      </c>
      <c r="C1133" s="74">
        <v>6957.45</v>
      </c>
      <c r="D1133" s="74">
        <v>6323.84</v>
      </c>
      <c r="E1133" s="74">
        <v>6077.77</v>
      </c>
      <c r="F1133" s="74">
        <v>5884.16</v>
      </c>
      <c r="G1133" s="74">
        <v>5923.86</v>
      </c>
      <c r="H1133" s="74">
        <v>5840.37</v>
      </c>
      <c r="I1133" s="74">
        <v>5642.14</v>
      </c>
      <c r="J1133" s="74">
        <v>5580.67</v>
      </c>
      <c r="K1133" s="74">
        <v>5552.98</v>
      </c>
      <c r="L1133" s="74">
        <v>5319.01</v>
      </c>
      <c r="M1133" s="74">
        <v>5198.6899999999996</v>
      </c>
      <c r="N1133" s="74">
        <v>5115.72</v>
      </c>
      <c r="O1133" s="74">
        <v>4977.53</v>
      </c>
      <c r="P1133" s="74">
        <v>5071.71</v>
      </c>
      <c r="Q1133" s="74">
        <v>5106.7299999999996</v>
      </c>
      <c r="R1133" s="74">
        <v>4935.4799999999996</v>
      </c>
      <c r="S1133" s="74">
        <v>4875.32</v>
      </c>
      <c r="T1133" s="74">
        <v>4950.5</v>
      </c>
      <c r="U1133" s="74">
        <v>4703.38</v>
      </c>
      <c r="V1133" s="74">
        <v>4797.6499999999996</v>
      </c>
      <c r="W1133" s="74">
        <v>4862.4799999999996</v>
      </c>
      <c r="X1133" s="74">
        <v>4480.3900000000003</v>
      </c>
      <c r="Y1133" s="74">
        <v>4604.2700000000004</v>
      </c>
      <c r="Z1133" s="74">
        <v>4341.75</v>
      </c>
      <c r="AA1133" s="74">
        <v>4530.99</v>
      </c>
      <c r="AB1133" s="74">
        <v>4578.92</v>
      </c>
      <c r="AC1133" s="74">
        <v>4616.3599999999997</v>
      </c>
      <c r="AD1133" s="74">
        <v>4442.03</v>
      </c>
    </row>
    <row r="1134" spans="1:30" x14ac:dyDescent="0.2">
      <c r="A1134" s="72" t="s">
        <v>67</v>
      </c>
      <c r="B1134" s="74">
        <v>7684.62</v>
      </c>
      <c r="C1134" s="74">
        <v>7666.52</v>
      </c>
      <c r="D1134" s="74">
        <v>7617.08</v>
      </c>
      <c r="E1134" s="74">
        <v>7657.23</v>
      </c>
      <c r="F1134" s="74">
        <v>7627.48</v>
      </c>
      <c r="G1134" s="74">
        <v>7420.03</v>
      </c>
      <c r="H1134" s="74">
        <v>7341.62</v>
      </c>
      <c r="I1134" s="74">
        <v>7258.97</v>
      </c>
      <c r="J1134" s="74">
        <v>6992.47</v>
      </c>
      <c r="K1134" s="74">
        <v>6819.21</v>
      </c>
      <c r="L1134" s="74">
        <v>6561.35</v>
      </c>
      <c r="M1134" s="74">
        <v>6426.33</v>
      </c>
      <c r="N1134" s="74">
        <v>6202.64</v>
      </c>
      <c r="O1134" s="74">
        <v>5997.03</v>
      </c>
      <c r="P1134" s="74">
        <v>5813.21</v>
      </c>
      <c r="Q1134" s="74">
        <v>5564.71</v>
      </c>
      <c r="R1134" s="74">
        <v>5638.59</v>
      </c>
      <c r="S1134" s="74">
        <v>5506.26</v>
      </c>
      <c r="T1134" s="74">
        <v>5363.36</v>
      </c>
      <c r="U1134" s="74">
        <v>5296.74</v>
      </c>
      <c r="V1134" s="74">
        <v>5354.96</v>
      </c>
      <c r="W1134" s="74">
        <v>5183.2</v>
      </c>
      <c r="X1134" s="74">
        <v>5128.1899999999996</v>
      </c>
      <c r="Y1134" s="74">
        <v>4989.5600000000004</v>
      </c>
      <c r="Z1134" s="74">
        <v>4892.21</v>
      </c>
      <c r="AA1134" s="74">
        <v>4856.62</v>
      </c>
      <c r="AB1134" s="74">
        <v>4728.34</v>
      </c>
      <c r="AC1134" s="74">
        <v>4605.28</v>
      </c>
      <c r="AD1134" s="74">
        <v>4540.8500000000004</v>
      </c>
    </row>
    <row r="1135" spans="1:30" x14ac:dyDescent="0.2">
      <c r="A1135" s="72" t="s">
        <v>68</v>
      </c>
      <c r="B1135" s="74">
        <v>7418.85</v>
      </c>
      <c r="C1135" s="74">
        <v>7415.06</v>
      </c>
      <c r="D1135" s="74">
        <v>7549.99</v>
      </c>
      <c r="E1135" s="74">
        <v>7525.96</v>
      </c>
      <c r="F1135" s="74">
        <v>7464.23</v>
      </c>
      <c r="G1135" s="74">
        <v>7367.1</v>
      </c>
      <c r="H1135" s="74">
        <v>7375.66</v>
      </c>
      <c r="I1135" s="74">
        <v>7305.87</v>
      </c>
      <c r="J1135" s="74">
        <v>7198.35</v>
      </c>
      <c r="K1135" s="74">
        <v>6998.62</v>
      </c>
      <c r="L1135" s="74">
        <v>6833.16</v>
      </c>
      <c r="M1135" s="74">
        <v>6760.42</v>
      </c>
      <c r="N1135" s="74">
        <v>6513.63</v>
      </c>
      <c r="O1135" s="74">
        <v>6303.88</v>
      </c>
      <c r="P1135" s="74">
        <v>6330.35</v>
      </c>
      <c r="Q1135" s="74">
        <v>6140.52</v>
      </c>
      <c r="R1135" s="74">
        <v>6027.05</v>
      </c>
      <c r="S1135" s="74">
        <v>5765.06</v>
      </c>
      <c r="T1135" s="74">
        <v>5492.78</v>
      </c>
      <c r="U1135" s="74">
        <v>5338.21</v>
      </c>
      <c r="V1135" s="74">
        <v>5216.54</v>
      </c>
      <c r="W1135" s="74">
        <v>5066</v>
      </c>
      <c r="X1135" s="74">
        <v>4899.5600000000004</v>
      </c>
      <c r="Y1135" s="74">
        <v>4828.16</v>
      </c>
      <c r="Z1135" s="74">
        <v>4701.7700000000004</v>
      </c>
      <c r="AA1135" s="74">
        <v>4595.54</v>
      </c>
      <c r="AB1135" s="74">
        <v>4510.99</v>
      </c>
      <c r="AC1135" s="74">
        <v>4470.49</v>
      </c>
      <c r="AD1135" s="74">
        <v>4380.55</v>
      </c>
    </row>
    <row r="1136" spans="1:30" x14ac:dyDescent="0.2">
      <c r="A1136" s="72" t="s">
        <v>69</v>
      </c>
      <c r="B1136" s="74">
        <v>132519.26999999999</v>
      </c>
      <c r="C1136" s="74">
        <v>133267.13</v>
      </c>
      <c r="D1136" s="74">
        <v>132946.9</v>
      </c>
      <c r="E1136" s="74">
        <v>131372.07999999999</v>
      </c>
      <c r="F1136" s="74">
        <v>124476.47</v>
      </c>
      <c r="G1136" s="74">
        <v>125994.26</v>
      </c>
      <c r="H1136" s="74">
        <v>125132.69</v>
      </c>
      <c r="I1136" s="74">
        <v>122823.13</v>
      </c>
      <c r="J1136" s="74">
        <v>119293.05</v>
      </c>
      <c r="K1136" s="74">
        <v>113737.75</v>
      </c>
      <c r="L1136" s="74">
        <v>108528.3</v>
      </c>
      <c r="M1136" s="74">
        <v>103637.87</v>
      </c>
      <c r="N1136" s="74">
        <v>101200.55</v>
      </c>
      <c r="O1136" s="74">
        <v>96050.11</v>
      </c>
      <c r="P1136" s="74">
        <v>91692.76</v>
      </c>
      <c r="Q1136" s="74">
        <v>86916.54</v>
      </c>
      <c r="R1136" s="74">
        <v>82445.78</v>
      </c>
      <c r="S1136" s="74">
        <v>78542.34</v>
      </c>
      <c r="T1136" s="74">
        <v>72952.14</v>
      </c>
      <c r="U1136" s="74">
        <v>68427.08</v>
      </c>
      <c r="V1136" s="74">
        <v>63767.39</v>
      </c>
      <c r="W1136" s="74">
        <v>61094.11</v>
      </c>
      <c r="X1136" s="74">
        <v>59596.53</v>
      </c>
      <c r="Y1136" s="74">
        <v>55604.01</v>
      </c>
      <c r="Z1136" s="74">
        <v>53487.09</v>
      </c>
      <c r="AA1136" s="74">
        <v>52693.66</v>
      </c>
      <c r="AB1136" s="74">
        <v>51113.74</v>
      </c>
      <c r="AC1136" s="74">
        <v>51537.33</v>
      </c>
      <c r="AD1136" s="74">
        <v>51514.3</v>
      </c>
    </row>
    <row r="1138" spans="1:30" x14ac:dyDescent="0.2">
      <c r="A1138" s="72" t="s">
        <v>70</v>
      </c>
    </row>
    <row r="1139" spans="1:30" x14ac:dyDescent="0.2">
      <c r="A1139" s="72" t="s">
        <v>71</v>
      </c>
      <c r="B1139" s="74" t="s">
        <v>72</v>
      </c>
    </row>
    <row r="1141" spans="1:30" x14ac:dyDescent="0.2">
      <c r="A1141" s="72" t="s">
        <v>5</v>
      </c>
      <c r="B1141" s="74" t="s">
        <v>6</v>
      </c>
    </row>
    <row r="1142" spans="1:30" x14ac:dyDescent="0.2">
      <c r="A1142" s="72" t="s">
        <v>7</v>
      </c>
      <c r="B1142" s="74" t="s">
        <v>83</v>
      </c>
    </row>
    <row r="1143" spans="1:30" x14ac:dyDescent="0.2">
      <c r="A1143" s="72" t="s">
        <v>9</v>
      </c>
      <c r="B1143" s="74" t="s">
        <v>74</v>
      </c>
    </row>
    <row r="1145" spans="1:30" x14ac:dyDescent="0.2">
      <c r="A1145" s="72" t="s">
        <v>11</v>
      </c>
      <c r="B1145" s="74" t="s">
        <v>12</v>
      </c>
      <c r="C1145" s="74" t="s">
        <v>13</v>
      </c>
      <c r="D1145" s="74" t="s">
        <v>14</v>
      </c>
      <c r="E1145" s="74" t="s">
        <v>15</v>
      </c>
      <c r="F1145" s="74" t="s">
        <v>16</v>
      </c>
      <c r="G1145" s="74" t="s">
        <v>17</v>
      </c>
      <c r="H1145" s="74" t="s">
        <v>18</v>
      </c>
      <c r="I1145" s="74" t="s">
        <v>19</v>
      </c>
      <c r="J1145" s="74" t="s">
        <v>20</v>
      </c>
      <c r="K1145" s="74" t="s">
        <v>21</v>
      </c>
      <c r="L1145" s="74" t="s">
        <v>22</v>
      </c>
      <c r="M1145" s="74" t="s">
        <v>23</v>
      </c>
      <c r="N1145" s="74" t="s">
        <v>24</v>
      </c>
      <c r="O1145" s="74" t="s">
        <v>25</v>
      </c>
      <c r="P1145" s="74" t="s">
        <v>26</v>
      </c>
      <c r="Q1145" s="74" t="s">
        <v>27</v>
      </c>
      <c r="R1145" s="74" t="s">
        <v>28</v>
      </c>
      <c r="S1145" s="74" t="s">
        <v>29</v>
      </c>
      <c r="T1145" s="74" t="s">
        <v>30</v>
      </c>
      <c r="U1145" s="74" t="s">
        <v>31</v>
      </c>
      <c r="V1145" s="74" t="s">
        <v>32</v>
      </c>
      <c r="W1145" s="74" t="s">
        <v>33</v>
      </c>
      <c r="X1145" s="74" t="s">
        <v>34</v>
      </c>
      <c r="Y1145" s="74" t="s">
        <v>35</v>
      </c>
      <c r="Z1145" s="74" t="s">
        <v>36</v>
      </c>
      <c r="AA1145" s="74" t="s">
        <v>37</v>
      </c>
      <c r="AB1145" s="74" t="s">
        <v>38</v>
      </c>
      <c r="AC1145" s="74" t="s">
        <v>39</v>
      </c>
      <c r="AD1145" s="74" t="s">
        <v>40</v>
      </c>
    </row>
    <row r="1146" spans="1:30" x14ac:dyDescent="0.2">
      <c r="A1146" s="72" t="s">
        <v>41</v>
      </c>
      <c r="B1146" s="74">
        <v>728975.43</v>
      </c>
      <c r="C1146" s="74">
        <v>707458.05</v>
      </c>
      <c r="D1146" s="74">
        <v>692050.11</v>
      </c>
      <c r="E1146" s="74">
        <v>683194.61</v>
      </c>
      <c r="F1146" s="74">
        <v>667040.31000000006</v>
      </c>
      <c r="G1146" s="74">
        <v>665811.47</v>
      </c>
      <c r="H1146" s="74">
        <v>662098.36</v>
      </c>
      <c r="I1146" s="74">
        <v>655940.76</v>
      </c>
      <c r="J1146" s="74">
        <v>640372.84</v>
      </c>
      <c r="K1146" s="74">
        <v>628349.81000000006</v>
      </c>
      <c r="L1146" s="74">
        <v>606094.51</v>
      </c>
      <c r="M1146" s="74">
        <v>595335.55000000005</v>
      </c>
      <c r="N1146" s="74">
        <v>583900.41</v>
      </c>
      <c r="O1146" s="74">
        <v>575673.02</v>
      </c>
      <c r="P1146" s="74">
        <v>558093.56999999995</v>
      </c>
      <c r="Q1146" s="74">
        <v>546394.89</v>
      </c>
      <c r="R1146" s="74">
        <v>533877.05000000005</v>
      </c>
      <c r="S1146" s="74">
        <v>525175.79</v>
      </c>
      <c r="T1146" s="74">
        <v>514044.21</v>
      </c>
      <c r="U1146" s="74">
        <v>501803.66</v>
      </c>
      <c r="V1146" s="74">
        <v>490906.58</v>
      </c>
      <c r="W1146" s="74">
        <v>480750.28</v>
      </c>
      <c r="X1146" s="74">
        <v>476444.98</v>
      </c>
      <c r="Y1146" s="74">
        <v>466787</v>
      </c>
      <c r="Z1146" s="74">
        <v>459524.1</v>
      </c>
      <c r="AA1146" s="74">
        <v>459270.40000000002</v>
      </c>
      <c r="AB1146" s="74">
        <v>453544.07</v>
      </c>
      <c r="AC1146" s="74">
        <v>452785.32</v>
      </c>
      <c r="AD1146" s="74">
        <v>446054.19</v>
      </c>
    </row>
    <row r="1147" spans="1:30" x14ac:dyDescent="0.2">
      <c r="A1147" s="72" t="s">
        <v>42</v>
      </c>
      <c r="B1147" s="74">
        <v>12215.73</v>
      </c>
      <c r="C1147" s="74">
        <v>12179.11</v>
      </c>
      <c r="D1147" s="74">
        <v>12099.68</v>
      </c>
      <c r="E1147" s="74">
        <v>12046.82</v>
      </c>
      <c r="F1147" s="74">
        <v>12092.42</v>
      </c>
      <c r="G1147" s="74">
        <v>12168.61</v>
      </c>
      <c r="H1147" s="74">
        <v>12010.25</v>
      </c>
      <c r="I1147" s="74">
        <v>11898.58</v>
      </c>
      <c r="J1147" s="74">
        <v>11731.8</v>
      </c>
      <c r="K1147" s="74">
        <v>11473.45</v>
      </c>
      <c r="L1147" s="74">
        <v>11028.3</v>
      </c>
      <c r="M1147" s="74">
        <v>10577.42</v>
      </c>
      <c r="N1147" s="74">
        <v>10140.620000000001</v>
      </c>
      <c r="O1147" s="74">
        <v>9569.6299999999992</v>
      </c>
      <c r="P1147" s="74">
        <v>9518</v>
      </c>
      <c r="Q1147" s="74">
        <v>9271.4699999999993</v>
      </c>
      <c r="R1147" s="74">
        <v>9170.02</v>
      </c>
      <c r="S1147" s="74">
        <v>9110</v>
      </c>
      <c r="T1147" s="74">
        <v>8911.81</v>
      </c>
      <c r="U1147" s="74">
        <v>8846.74</v>
      </c>
      <c r="V1147" s="74">
        <v>8795.01</v>
      </c>
      <c r="W1147" s="74">
        <v>8531.5</v>
      </c>
      <c r="X1147" s="74">
        <v>8392.7900000000009</v>
      </c>
      <c r="Y1147" s="74">
        <v>8237.2900000000009</v>
      </c>
      <c r="Z1147" s="74">
        <v>8119.62</v>
      </c>
      <c r="AA1147" s="74">
        <v>8128.1</v>
      </c>
      <c r="AB1147" s="74">
        <v>8101.92</v>
      </c>
      <c r="AC1147" s="74">
        <v>7932.92</v>
      </c>
      <c r="AD1147" s="74">
        <v>7849.59</v>
      </c>
    </row>
    <row r="1148" spans="1:30" x14ac:dyDescent="0.2">
      <c r="A1148" s="72" t="s">
        <v>43</v>
      </c>
      <c r="B1148" s="74">
        <v>15936.89</v>
      </c>
      <c r="C1148" s="74">
        <v>14947.01</v>
      </c>
      <c r="D1148" s="74">
        <v>14661.52</v>
      </c>
      <c r="E1148" s="74">
        <v>13597.97</v>
      </c>
      <c r="F1148" s="74">
        <v>11703.54</v>
      </c>
      <c r="G1148" s="74">
        <v>11744.52</v>
      </c>
      <c r="H1148" s="74">
        <v>11653.32</v>
      </c>
      <c r="I1148" s="74">
        <v>11325.29</v>
      </c>
      <c r="J1148" s="74">
        <v>10729.31</v>
      </c>
      <c r="K1148" s="74">
        <v>10218.49</v>
      </c>
      <c r="L1148" s="74">
        <v>10069.07</v>
      </c>
      <c r="M1148" s="74">
        <v>9327.32</v>
      </c>
      <c r="N1148" s="74">
        <v>9460.16</v>
      </c>
      <c r="O1148" s="74">
        <v>9898.9</v>
      </c>
      <c r="P1148" s="74">
        <v>9281.59</v>
      </c>
      <c r="Q1148" s="74">
        <v>8809.35</v>
      </c>
      <c r="R1148" s="74">
        <v>8502.2000000000007</v>
      </c>
      <c r="S1148" s="74">
        <v>8407.2800000000007</v>
      </c>
      <c r="T1148" s="74">
        <v>8180.87</v>
      </c>
      <c r="U1148" s="74">
        <v>7877.27</v>
      </c>
      <c r="V1148" s="74">
        <v>7844.41</v>
      </c>
      <c r="W1148" s="74">
        <v>8056.55</v>
      </c>
      <c r="X1148" s="74">
        <v>7686.51</v>
      </c>
      <c r="Y1148" s="74">
        <v>7564.91</v>
      </c>
      <c r="Z1148" s="74">
        <v>7460.05</v>
      </c>
      <c r="AA1148" s="74">
        <v>7450.63</v>
      </c>
      <c r="AB1148" s="74">
        <v>7213.46</v>
      </c>
      <c r="AC1148" s="74">
        <v>7001.41</v>
      </c>
      <c r="AD1148" s="74">
        <v>6753.96</v>
      </c>
    </row>
    <row r="1149" spans="1:30" x14ac:dyDescent="0.2">
      <c r="A1149" s="72" t="s">
        <v>44</v>
      </c>
      <c r="B1149" s="74">
        <v>23527.98</v>
      </c>
      <c r="C1149" s="74">
        <v>21959.78</v>
      </c>
      <c r="D1149" s="74">
        <v>20623.41</v>
      </c>
      <c r="E1149" s="74">
        <v>19715.919999999998</v>
      </c>
      <c r="F1149" s="74">
        <v>18598.330000000002</v>
      </c>
      <c r="G1149" s="74">
        <v>18174.650000000001</v>
      </c>
      <c r="H1149" s="74">
        <v>18026.84</v>
      </c>
      <c r="I1149" s="74">
        <v>17618.28</v>
      </c>
      <c r="J1149" s="74">
        <v>16932.7</v>
      </c>
      <c r="K1149" s="74">
        <v>16203.96</v>
      </c>
      <c r="L1149" s="74">
        <v>15378.68</v>
      </c>
      <c r="M1149" s="74">
        <v>15134.96</v>
      </c>
      <c r="N1149" s="74">
        <v>14713.21</v>
      </c>
      <c r="O1149" s="74">
        <v>14724.46</v>
      </c>
      <c r="P1149" s="74">
        <v>14303.07</v>
      </c>
      <c r="Q1149" s="74">
        <v>14675.36</v>
      </c>
      <c r="R1149" s="74">
        <v>14908.13</v>
      </c>
      <c r="S1149" s="74">
        <v>14473.08</v>
      </c>
      <c r="T1149" s="74">
        <v>14594.75</v>
      </c>
      <c r="U1149" s="74">
        <v>14245.93</v>
      </c>
      <c r="V1149" s="74">
        <v>14446.13</v>
      </c>
      <c r="W1149" s="74">
        <v>14478.15</v>
      </c>
      <c r="X1149" s="74">
        <v>14460.59</v>
      </c>
      <c r="Y1149" s="74">
        <v>13879.87</v>
      </c>
      <c r="Z1149" s="74">
        <v>13878.63</v>
      </c>
      <c r="AA1149" s="74">
        <v>13944.03</v>
      </c>
      <c r="AB1149" s="74">
        <v>13478.88</v>
      </c>
      <c r="AC1149" s="74">
        <v>13280.4</v>
      </c>
      <c r="AD1149" s="74">
        <v>13155.16</v>
      </c>
    </row>
    <row r="1150" spans="1:30" x14ac:dyDescent="0.2">
      <c r="A1150" s="72" t="s">
        <v>45</v>
      </c>
      <c r="B1150" s="74">
        <v>7903.16</v>
      </c>
      <c r="C1150" s="74">
        <v>8088.79</v>
      </c>
      <c r="D1150" s="74">
        <v>8158.93</v>
      </c>
      <c r="E1150" s="74">
        <v>8349.7000000000007</v>
      </c>
      <c r="F1150" s="74">
        <v>8228.08</v>
      </c>
      <c r="G1150" s="74">
        <v>8299.89</v>
      </c>
      <c r="H1150" s="74">
        <v>8408.41</v>
      </c>
      <c r="I1150" s="74">
        <v>8288.06</v>
      </c>
      <c r="J1150" s="74">
        <v>8341.2900000000009</v>
      </c>
      <c r="K1150" s="74">
        <v>8231.77</v>
      </c>
      <c r="L1150" s="74">
        <v>8156.58</v>
      </c>
      <c r="M1150" s="74">
        <v>8397.76</v>
      </c>
      <c r="N1150" s="74">
        <v>8336.41</v>
      </c>
      <c r="O1150" s="74">
        <v>8361.0400000000009</v>
      </c>
      <c r="P1150" s="74">
        <v>8181.6</v>
      </c>
      <c r="Q1150" s="74">
        <v>7941.89</v>
      </c>
      <c r="R1150" s="74">
        <v>7838.01</v>
      </c>
      <c r="S1150" s="74">
        <v>7813.53</v>
      </c>
      <c r="T1150" s="74">
        <v>7697.86</v>
      </c>
      <c r="U1150" s="74">
        <v>7567.49</v>
      </c>
      <c r="V1150" s="74">
        <v>7631.13</v>
      </c>
      <c r="W1150" s="74">
        <v>7471.93</v>
      </c>
      <c r="X1150" s="74">
        <v>7364.42</v>
      </c>
      <c r="Y1150" s="74">
        <v>7272.16</v>
      </c>
      <c r="Z1150" s="74">
        <v>7238.81</v>
      </c>
      <c r="AA1150" s="74">
        <v>7166.04</v>
      </c>
      <c r="AB1150" s="74">
        <v>7217.59</v>
      </c>
      <c r="AC1150" s="74">
        <v>7245.13</v>
      </c>
      <c r="AD1150" s="74">
        <v>7332.92</v>
      </c>
    </row>
    <row r="1151" spans="1:30" x14ac:dyDescent="0.2">
      <c r="A1151" s="72" t="s">
        <v>46</v>
      </c>
      <c r="B1151" s="74">
        <v>121196.93</v>
      </c>
      <c r="C1151" s="74">
        <v>115022.96</v>
      </c>
      <c r="D1151" s="74">
        <v>111439.2</v>
      </c>
      <c r="E1151" s="74">
        <v>112048.26</v>
      </c>
      <c r="F1151" s="74">
        <v>108090.15</v>
      </c>
      <c r="G1151" s="74">
        <v>105616.73</v>
      </c>
      <c r="H1151" s="74">
        <v>103249.31</v>
      </c>
      <c r="I1151" s="74">
        <v>98738.29</v>
      </c>
      <c r="J1151" s="74">
        <v>93628.57</v>
      </c>
      <c r="K1151" s="74">
        <v>92732.76</v>
      </c>
      <c r="L1151" s="74">
        <v>88608.66</v>
      </c>
      <c r="M1151" s="74">
        <v>85047.679999999993</v>
      </c>
      <c r="N1151" s="74">
        <v>80972.13</v>
      </c>
      <c r="O1151" s="74">
        <v>77516.639999999999</v>
      </c>
      <c r="P1151" s="74">
        <v>72531.67</v>
      </c>
      <c r="Q1151" s="74">
        <v>69371.38</v>
      </c>
      <c r="R1151" s="74">
        <v>65598.789999999994</v>
      </c>
      <c r="S1151" s="74">
        <v>63572.74</v>
      </c>
      <c r="T1151" s="74">
        <v>62656.42</v>
      </c>
      <c r="U1151" s="74">
        <v>60188.17</v>
      </c>
      <c r="V1151" s="74">
        <v>59184.480000000003</v>
      </c>
      <c r="W1151" s="74">
        <v>58070.239999999998</v>
      </c>
      <c r="X1151" s="74">
        <v>58808.160000000003</v>
      </c>
      <c r="Y1151" s="74">
        <v>58222.87</v>
      </c>
      <c r="Z1151" s="74">
        <v>56994.39</v>
      </c>
      <c r="AA1151" s="74">
        <v>56771.01</v>
      </c>
      <c r="AB1151" s="74">
        <v>55510.61</v>
      </c>
      <c r="AC1151" s="74">
        <v>54742.5</v>
      </c>
      <c r="AD1151" s="74">
        <v>52646.38</v>
      </c>
    </row>
    <row r="1152" spans="1:30" x14ac:dyDescent="0.2">
      <c r="A1152" s="72" t="s">
        <v>47</v>
      </c>
      <c r="B1152" s="74">
        <v>1901.32</v>
      </c>
      <c r="C1152" s="74">
        <v>1822.69</v>
      </c>
      <c r="D1152" s="74">
        <v>1581.4</v>
      </c>
      <c r="E1152" s="74">
        <v>1343.63</v>
      </c>
      <c r="F1152" s="74">
        <v>1301.6300000000001</v>
      </c>
      <c r="G1152" s="74">
        <v>1262</v>
      </c>
      <c r="H1152" s="74">
        <v>1275.44</v>
      </c>
      <c r="I1152" s="74">
        <v>1329.19</v>
      </c>
      <c r="J1152" s="74">
        <v>1288.1300000000001</v>
      </c>
      <c r="K1152" s="74">
        <v>1199.3</v>
      </c>
      <c r="L1152" s="74">
        <v>1238.04</v>
      </c>
      <c r="M1152" s="74">
        <v>1273.1199999999999</v>
      </c>
      <c r="N1152" s="74">
        <v>1229.52</v>
      </c>
      <c r="O1152" s="74">
        <v>1232</v>
      </c>
      <c r="P1152" s="74">
        <v>1250</v>
      </c>
      <c r="Q1152" s="74">
        <v>1217.78</v>
      </c>
      <c r="R1152" s="74">
        <v>1206.22</v>
      </c>
      <c r="S1152" s="74">
        <v>1222.57</v>
      </c>
      <c r="T1152" s="74">
        <v>1207.22</v>
      </c>
      <c r="U1152" s="74">
        <v>1222.75</v>
      </c>
      <c r="V1152" s="74">
        <v>1243.74</v>
      </c>
      <c r="W1152" s="74">
        <v>1200.69</v>
      </c>
      <c r="X1152" s="74">
        <v>1218.3699999999999</v>
      </c>
      <c r="Y1152" s="74">
        <v>1216.22</v>
      </c>
      <c r="Z1152" s="74">
        <v>1181.3399999999999</v>
      </c>
      <c r="AA1152" s="74">
        <v>1146.83</v>
      </c>
      <c r="AB1152" s="74">
        <v>1125.28</v>
      </c>
      <c r="AC1152" s="74">
        <v>1129.46</v>
      </c>
      <c r="AD1152" s="74">
        <v>1117.46</v>
      </c>
    </row>
    <row r="1153" spans="1:30" x14ac:dyDescent="0.2">
      <c r="A1153" s="72" t="s">
        <v>48</v>
      </c>
      <c r="B1153" s="74">
        <v>14761.06</v>
      </c>
      <c r="C1153" s="74">
        <v>14940.8</v>
      </c>
      <c r="D1153" s="74">
        <v>15053.44</v>
      </c>
      <c r="E1153" s="74">
        <v>15069.37</v>
      </c>
      <c r="F1153" s="74">
        <v>14988.24</v>
      </c>
      <c r="G1153" s="74">
        <v>15000.8</v>
      </c>
      <c r="H1153" s="74">
        <v>15239.59</v>
      </c>
      <c r="I1153" s="74">
        <v>15208.77</v>
      </c>
      <c r="J1153" s="74">
        <v>15436.73</v>
      </c>
      <c r="K1153" s="74">
        <v>14933.62</v>
      </c>
      <c r="L1153" s="74">
        <v>14338.64</v>
      </c>
      <c r="M1153" s="74">
        <v>14364.29</v>
      </c>
      <c r="N1153" s="74">
        <v>14265.37</v>
      </c>
      <c r="O1153" s="74">
        <v>14866.19</v>
      </c>
      <c r="P1153" s="74">
        <v>13905.14</v>
      </c>
      <c r="Q1153" s="74">
        <v>13582.31</v>
      </c>
      <c r="R1153" s="74">
        <v>13544.9</v>
      </c>
      <c r="S1153" s="74">
        <v>12880.09</v>
      </c>
      <c r="T1153" s="74">
        <v>12676.92</v>
      </c>
      <c r="U1153" s="74">
        <v>12323.02</v>
      </c>
      <c r="V1153" s="74">
        <v>12070.51</v>
      </c>
      <c r="W1153" s="74">
        <v>12037.95</v>
      </c>
      <c r="X1153" s="74">
        <v>12337.29</v>
      </c>
      <c r="Y1153" s="74">
        <v>12673.28</v>
      </c>
      <c r="Z1153" s="74">
        <v>12967.28</v>
      </c>
      <c r="AA1153" s="74">
        <v>13290.62</v>
      </c>
      <c r="AB1153" s="74">
        <v>13679.37</v>
      </c>
      <c r="AC1153" s="74">
        <v>13992.47</v>
      </c>
      <c r="AD1153" s="74">
        <v>13985.6</v>
      </c>
    </row>
    <row r="1154" spans="1:30" x14ac:dyDescent="0.2">
      <c r="A1154" s="72" t="s">
        <v>49</v>
      </c>
      <c r="B1154" s="74">
        <v>11042.74</v>
      </c>
      <c r="C1154" s="74">
        <v>11041.2</v>
      </c>
      <c r="D1154" s="74">
        <v>11117.42</v>
      </c>
      <c r="E1154" s="74">
        <v>11151.99</v>
      </c>
      <c r="F1154" s="74">
        <v>11271.74</v>
      </c>
      <c r="G1154" s="74">
        <v>11428.01</v>
      </c>
      <c r="H1154" s="74">
        <v>11595.66</v>
      </c>
      <c r="I1154" s="74">
        <v>11549.04</v>
      </c>
      <c r="J1154" s="74">
        <v>11772.59</v>
      </c>
      <c r="K1154" s="74">
        <v>11753.55</v>
      </c>
      <c r="L1154" s="74">
        <v>11736.44</v>
      </c>
      <c r="M1154" s="74">
        <v>11056.13</v>
      </c>
      <c r="N1154" s="74">
        <v>11164.86</v>
      </c>
      <c r="O1154" s="74">
        <v>11261.98</v>
      </c>
      <c r="P1154" s="74">
        <v>11288.04</v>
      </c>
      <c r="Q1154" s="74">
        <v>11382.77</v>
      </c>
      <c r="R1154" s="74">
        <v>11460.39</v>
      </c>
      <c r="S1154" s="74">
        <v>11327.14</v>
      </c>
      <c r="T1154" s="74">
        <v>11230.31</v>
      </c>
      <c r="U1154" s="74">
        <v>10862.18</v>
      </c>
      <c r="V1154" s="74">
        <v>11068.62</v>
      </c>
      <c r="W1154" s="74">
        <v>10936.13</v>
      </c>
      <c r="X1154" s="74">
        <v>10773.12</v>
      </c>
      <c r="Y1154" s="74">
        <v>10533.33</v>
      </c>
      <c r="Z1154" s="74">
        <v>10324.290000000001</v>
      </c>
      <c r="AA1154" s="74">
        <v>10152.17</v>
      </c>
      <c r="AB1154" s="74">
        <v>9805.4599999999991</v>
      </c>
      <c r="AC1154" s="74">
        <v>10059.83</v>
      </c>
      <c r="AD1154" s="74">
        <v>10091.75</v>
      </c>
    </row>
    <row r="1155" spans="1:30" x14ac:dyDescent="0.2">
      <c r="A1155" s="72" t="s">
        <v>50</v>
      </c>
      <c r="B1155" s="74">
        <v>35609.97</v>
      </c>
      <c r="C1155" s="74">
        <v>34474.39</v>
      </c>
      <c r="D1155" s="74">
        <v>35177.1</v>
      </c>
      <c r="E1155" s="74">
        <v>35048.959999999999</v>
      </c>
      <c r="F1155" s="74">
        <v>36218.199999999997</v>
      </c>
      <c r="G1155" s="74">
        <v>37045.32</v>
      </c>
      <c r="H1155" s="74">
        <v>38823.550000000003</v>
      </c>
      <c r="I1155" s="74">
        <v>39664.85</v>
      </c>
      <c r="J1155" s="74">
        <v>40170.49</v>
      </c>
      <c r="K1155" s="74">
        <v>41283.74</v>
      </c>
      <c r="L1155" s="74">
        <v>42769.69</v>
      </c>
      <c r="M1155" s="74">
        <v>43165.440000000002</v>
      </c>
      <c r="N1155" s="74">
        <v>43310.06</v>
      </c>
      <c r="O1155" s="74">
        <v>43729.36</v>
      </c>
      <c r="P1155" s="74">
        <v>43225.47</v>
      </c>
      <c r="Q1155" s="74">
        <v>42271.27</v>
      </c>
      <c r="R1155" s="74">
        <v>41569.5</v>
      </c>
      <c r="S1155" s="74">
        <v>42410.71</v>
      </c>
      <c r="T1155" s="74">
        <v>40924.239999999998</v>
      </c>
      <c r="U1155" s="74">
        <v>42376.38</v>
      </c>
      <c r="V1155" s="74">
        <v>40526.660000000003</v>
      </c>
      <c r="W1155" s="74">
        <v>40641.69</v>
      </c>
      <c r="X1155" s="74">
        <v>39443.68</v>
      </c>
      <c r="Y1155" s="74">
        <v>38491.699999999997</v>
      </c>
      <c r="Z1155" s="74">
        <v>37910.31</v>
      </c>
      <c r="AA1155" s="74">
        <v>39191.800000000003</v>
      </c>
      <c r="AB1155" s="74">
        <v>39152.629999999997</v>
      </c>
      <c r="AC1155" s="74">
        <v>39588.769999999997</v>
      </c>
      <c r="AD1155" s="74">
        <v>39725.08</v>
      </c>
    </row>
    <row r="1156" spans="1:30" x14ac:dyDescent="0.2">
      <c r="A1156" s="72" t="s">
        <v>51</v>
      </c>
      <c r="B1156" s="74">
        <v>69503.839999999997</v>
      </c>
      <c r="C1156" s="74">
        <v>70204.800000000003</v>
      </c>
      <c r="D1156" s="74">
        <v>70036.66</v>
      </c>
      <c r="E1156" s="74">
        <v>70418.83</v>
      </c>
      <c r="F1156" s="74">
        <v>70529.649999999994</v>
      </c>
      <c r="G1156" s="74">
        <v>71108.039999999994</v>
      </c>
      <c r="H1156" s="74">
        <v>70326.3</v>
      </c>
      <c r="I1156" s="74">
        <v>69218.81</v>
      </c>
      <c r="J1156" s="74">
        <v>69329.11</v>
      </c>
      <c r="K1156" s="74">
        <v>69378.149999999994</v>
      </c>
      <c r="L1156" s="74">
        <v>69756.789999999994</v>
      </c>
      <c r="M1156" s="74">
        <v>69617.509999999995</v>
      </c>
      <c r="N1156" s="74">
        <v>67914.83</v>
      </c>
      <c r="O1156" s="74">
        <v>66831.91</v>
      </c>
      <c r="P1156" s="74">
        <v>65341.58</v>
      </c>
      <c r="Q1156" s="74">
        <v>64265.26</v>
      </c>
      <c r="R1156" s="74">
        <v>63555.69</v>
      </c>
      <c r="S1156" s="74">
        <v>63124.08</v>
      </c>
      <c r="T1156" s="74">
        <v>63174.46</v>
      </c>
      <c r="U1156" s="74">
        <v>62082.04</v>
      </c>
      <c r="V1156" s="74">
        <v>61812.95</v>
      </c>
      <c r="W1156" s="74">
        <v>60616.53</v>
      </c>
      <c r="X1156" s="74">
        <v>59287.13</v>
      </c>
      <c r="Y1156" s="74">
        <v>58769.04</v>
      </c>
      <c r="Z1156" s="74">
        <v>58590.32</v>
      </c>
      <c r="AA1156" s="74">
        <v>57904.29</v>
      </c>
      <c r="AB1156" s="74">
        <v>57342.37</v>
      </c>
      <c r="AC1156" s="74">
        <v>56976.14</v>
      </c>
      <c r="AD1156" s="74">
        <v>56097.97</v>
      </c>
    </row>
    <row r="1157" spans="1:30" x14ac:dyDescent="0.2">
      <c r="A1157" s="72" t="s">
        <v>52</v>
      </c>
      <c r="B1157" s="74">
        <v>4382.53</v>
      </c>
      <c r="C1157" s="74">
        <v>4234.91</v>
      </c>
      <c r="D1157" s="74">
        <v>3776.12</v>
      </c>
      <c r="E1157" s="74">
        <v>3694.64</v>
      </c>
      <c r="F1157" s="74">
        <v>3512.79</v>
      </c>
      <c r="G1157" s="74">
        <v>3471.41</v>
      </c>
      <c r="H1157" s="74">
        <v>3439.31</v>
      </c>
      <c r="I1157" s="74">
        <v>3419.2</v>
      </c>
      <c r="J1157" s="74">
        <v>3401.61</v>
      </c>
      <c r="K1157" s="74">
        <v>3470.99</v>
      </c>
      <c r="L1157" s="74">
        <v>3425.77</v>
      </c>
      <c r="M1157" s="74">
        <v>3508.67</v>
      </c>
      <c r="N1157" s="74">
        <v>3527.12</v>
      </c>
      <c r="O1157" s="74">
        <v>3706.91</v>
      </c>
      <c r="P1157" s="74">
        <v>3811.77</v>
      </c>
      <c r="Q1157" s="74">
        <v>3833.06</v>
      </c>
      <c r="R1157" s="74">
        <v>3970.03</v>
      </c>
      <c r="S1157" s="74">
        <v>3994.6</v>
      </c>
      <c r="T1157" s="74">
        <v>3990.8</v>
      </c>
      <c r="U1157" s="74">
        <v>4069.57</v>
      </c>
      <c r="V1157" s="74">
        <v>4145.2299999999996</v>
      </c>
      <c r="W1157" s="74">
        <v>4095.38</v>
      </c>
      <c r="X1157" s="74">
        <v>4048.54</v>
      </c>
      <c r="Y1157" s="74">
        <v>3812.24</v>
      </c>
      <c r="Z1157" s="74">
        <v>3854.58</v>
      </c>
      <c r="AA1157" s="74">
        <v>3946.59</v>
      </c>
      <c r="AB1157" s="74">
        <v>4085.09</v>
      </c>
      <c r="AC1157" s="74">
        <v>4069.19</v>
      </c>
      <c r="AD1157" s="74">
        <v>3888.82</v>
      </c>
    </row>
    <row r="1158" spans="1:30" x14ac:dyDescent="0.2">
      <c r="A1158" s="72" t="s">
        <v>53</v>
      </c>
      <c r="B1158" s="74">
        <v>48248.04</v>
      </c>
      <c r="C1158" s="74">
        <v>49127.1</v>
      </c>
      <c r="D1158" s="74">
        <v>48977.66</v>
      </c>
      <c r="E1158" s="74">
        <v>49284.160000000003</v>
      </c>
      <c r="F1158" s="74">
        <v>49709.27</v>
      </c>
      <c r="G1158" s="74">
        <v>50326.59</v>
      </c>
      <c r="H1158" s="74">
        <v>50817.65</v>
      </c>
      <c r="I1158" s="74">
        <v>51364.77</v>
      </c>
      <c r="J1158" s="74">
        <v>50881.38</v>
      </c>
      <c r="K1158" s="74">
        <v>50855.06</v>
      </c>
      <c r="L1158" s="74">
        <v>50767.27</v>
      </c>
      <c r="M1158" s="74">
        <v>50869.81</v>
      </c>
      <c r="N1158" s="74">
        <v>49241.19</v>
      </c>
      <c r="O1158" s="74">
        <v>49447.48</v>
      </c>
      <c r="P1158" s="74">
        <v>47830.05</v>
      </c>
      <c r="Q1158" s="74">
        <v>48329.73</v>
      </c>
      <c r="R1158" s="74">
        <v>47066.3</v>
      </c>
      <c r="S1158" s="74">
        <v>47765.120000000003</v>
      </c>
      <c r="T1158" s="74">
        <v>47329.45</v>
      </c>
      <c r="U1158" s="74">
        <v>47293.85</v>
      </c>
      <c r="V1158" s="74">
        <v>46981.599999999999</v>
      </c>
      <c r="W1158" s="74">
        <v>45570.98</v>
      </c>
      <c r="X1158" s="74">
        <v>46169.69</v>
      </c>
      <c r="Y1158" s="74">
        <v>44772.34</v>
      </c>
      <c r="Z1158" s="74">
        <v>43906.33</v>
      </c>
      <c r="AA1158" s="74">
        <v>43885.35</v>
      </c>
      <c r="AB1158" s="74">
        <v>43401.1</v>
      </c>
      <c r="AC1158" s="74">
        <v>43659.86</v>
      </c>
      <c r="AD1158" s="74">
        <v>43034.69</v>
      </c>
    </row>
    <row r="1159" spans="1:30" x14ac:dyDescent="0.2">
      <c r="A1159" s="72" t="s">
        <v>54</v>
      </c>
      <c r="B1159" s="74">
        <v>655.03</v>
      </c>
      <c r="C1159" s="74">
        <v>667</v>
      </c>
      <c r="D1159" s="74">
        <v>685.39</v>
      </c>
      <c r="E1159" s="74">
        <v>710.08</v>
      </c>
      <c r="F1159" s="74">
        <v>723.56</v>
      </c>
      <c r="G1159" s="74">
        <v>744.94</v>
      </c>
      <c r="H1159" s="74">
        <v>762.07</v>
      </c>
      <c r="I1159" s="74">
        <v>766.45</v>
      </c>
      <c r="J1159" s="74">
        <v>768.12</v>
      </c>
      <c r="K1159" s="74">
        <v>771.7</v>
      </c>
      <c r="L1159" s="74">
        <v>788.37</v>
      </c>
      <c r="M1159" s="74">
        <v>820.21</v>
      </c>
      <c r="N1159" s="74">
        <v>844.61</v>
      </c>
      <c r="O1159" s="74">
        <v>836.58</v>
      </c>
      <c r="P1159" s="74">
        <v>831.99</v>
      </c>
      <c r="Q1159" s="74">
        <v>815.12</v>
      </c>
      <c r="R1159" s="74">
        <v>816.94</v>
      </c>
      <c r="S1159" s="74">
        <v>820.28</v>
      </c>
      <c r="T1159" s="74">
        <v>818.72</v>
      </c>
      <c r="U1159" s="74">
        <v>821.13</v>
      </c>
      <c r="V1159" s="74">
        <v>829.13</v>
      </c>
      <c r="W1159" s="74">
        <v>834.47</v>
      </c>
      <c r="X1159" s="74">
        <v>823.93</v>
      </c>
      <c r="Y1159" s="74">
        <v>817.94</v>
      </c>
      <c r="Z1159" s="74">
        <v>818.4</v>
      </c>
      <c r="AA1159" s="74">
        <v>830.08</v>
      </c>
      <c r="AB1159" s="74">
        <v>856.14</v>
      </c>
      <c r="AC1159" s="74">
        <v>873.13</v>
      </c>
      <c r="AD1159" s="74">
        <v>882.5</v>
      </c>
    </row>
    <row r="1160" spans="1:30" x14ac:dyDescent="0.2">
      <c r="A1160" s="72" t="s">
        <v>55</v>
      </c>
      <c r="B1160" s="74">
        <v>3595.01</v>
      </c>
      <c r="C1160" s="74">
        <v>3549.49</v>
      </c>
      <c r="D1160" s="74">
        <v>3059.09</v>
      </c>
      <c r="E1160" s="74">
        <v>2339.65</v>
      </c>
      <c r="F1160" s="74">
        <v>2169.44</v>
      </c>
      <c r="G1160" s="74">
        <v>2160.06</v>
      </c>
      <c r="H1160" s="74">
        <v>2124.75</v>
      </c>
      <c r="I1160" s="74">
        <v>2092.9299999999998</v>
      </c>
      <c r="J1160" s="74">
        <v>2006.43</v>
      </c>
      <c r="K1160" s="74">
        <v>1873.44</v>
      </c>
      <c r="L1160" s="74">
        <v>1872.61</v>
      </c>
      <c r="M1160" s="74">
        <v>1958.24</v>
      </c>
      <c r="N1160" s="74">
        <v>1933.12</v>
      </c>
      <c r="O1160" s="74">
        <v>1848.06</v>
      </c>
      <c r="P1160" s="74">
        <v>1817.86</v>
      </c>
      <c r="Q1160" s="74">
        <v>1866.96</v>
      </c>
      <c r="R1160" s="74">
        <v>1820.04</v>
      </c>
      <c r="S1160" s="74">
        <v>1869.11</v>
      </c>
      <c r="T1160" s="74">
        <v>1833.02</v>
      </c>
      <c r="U1160" s="74">
        <v>1853.69</v>
      </c>
      <c r="V1160" s="74">
        <v>1791.39</v>
      </c>
      <c r="W1160" s="74">
        <v>1742.89</v>
      </c>
      <c r="X1160" s="74">
        <v>1784.41</v>
      </c>
      <c r="Y1160" s="74">
        <v>1806.36</v>
      </c>
      <c r="Z1160" s="74">
        <v>1853.84</v>
      </c>
      <c r="AA1160" s="74">
        <v>1755.12</v>
      </c>
      <c r="AB1160" s="74">
        <v>1780.99</v>
      </c>
      <c r="AC1160" s="74">
        <v>1813.44</v>
      </c>
      <c r="AD1160" s="74">
        <v>1733.72</v>
      </c>
    </row>
    <row r="1161" spans="1:30" x14ac:dyDescent="0.2">
      <c r="A1161" s="72" t="s">
        <v>56</v>
      </c>
      <c r="B1161" s="74">
        <v>7006.07</v>
      </c>
      <c r="C1161" s="74">
        <v>6795.5</v>
      </c>
      <c r="D1161" s="74">
        <v>5927.37</v>
      </c>
      <c r="E1161" s="74">
        <v>5177.43</v>
      </c>
      <c r="F1161" s="74">
        <v>4668.07</v>
      </c>
      <c r="G1161" s="74">
        <v>4435.29</v>
      </c>
      <c r="H1161" s="74">
        <v>4356.43</v>
      </c>
      <c r="I1161" s="74">
        <v>4367.1499999999996</v>
      </c>
      <c r="J1161" s="74">
        <v>4250.66</v>
      </c>
      <c r="K1161" s="74">
        <v>4000.61</v>
      </c>
      <c r="L1161" s="74">
        <v>3861.03</v>
      </c>
      <c r="M1161" s="74">
        <v>3786.89</v>
      </c>
      <c r="N1161" s="74">
        <v>3839.52</v>
      </c>
      <c r="O1161" s="74">
        <v>3896.45</v>
      </c>
      <c r="P1161" s="74">
        <v>3916.14</v>
      </c>
      <c r="Q1161" s="74">
        <v>3909.5</v>
      </c>
      <c r="R1161" s="74">
        <v>3908.98</v>
      </c>
      <c r="S1161" s="74">
        <v>3872.26</v>
      </c>
      <c r="T1161" s="74">
        <v>3806.8</v>
      </c>
      <c r="U1161" s="74">
        <v>3709.5</v>
      </c>
      <c r="V1161" s="74">
        <v>3684.28</v>
      </c>
      <c r="W1161" s="74">
        <v>3524.15</v>
      </c>
      <c r="X1161" s="74">
        <v>3532.91</v>
      </c>
      <c r="Y1161" s="74">
        <v>3465.51</v>
      </c>
      <c r="Z1161" s="74">
        <v>3471.81</v>
      </c>
      <c r="AA1161" s="74">
        <v>3424.61</v>
      </c>
      <c r="AB1161" s="74">
        <v>3332.61</v>
      </c>
      <c r="AC1161" s="74">
        <v>3277.08</v>
      </c>
      <c r="AD1161" s="74">
        <v>3064.4</v>
      </c>
    </row>
    <row r="1162" spans="1:30" x14ac:dyDescent="0.2">
      <c r="A1162" s="72" t="s">
        <v>57</v>
      </c>
      <c r="B1162" s="74">
        <v>581.66999999999996</v>
      </c>
      <c r="C1162" s="74">
        <v>594.16</v>
      </c>
      <c r="D1162" s="74">
        <v>578.4</v>
      </c>
      <c r="E1162" s="74">
        <v>583.1</v>
      </c>
      <c r="F1162" s="74">
        <v>570.59</v>
      </c>
      <c r="G1162" s="74">
        <v>586.41</v>
      </c>
      <c r="H1162" s="74">
        <v>595.32000000000005</v>
      </c>
      <c r="I1162" s="74">
        <v>590.04</v>
      </c>
      <c r="J1162" s="74">
        <v>587.66</v>
      </c>
      <c r="K1162" s="74">
        <v>592.61</v>
      </c>
      <c r="L1162" s="74">
        <v>585.49</v>
      </c>
      <c r="M1162" s="74">
        <v>590.79</v>
      </c>
      <c r="N1162" s="74">
        <v>590.28</v>
      </c>
      <c r="O1162" s="74">
        <v>579.67999999999995</v>
      </c>
      <c r="P1162" s="74">
        <v>576.37</v>
      </c>
      <c r="Q1162" s="74">
        <v>575.29999999999995</v>
      </c>
      <c r="R1162" s="74">
        <v>571.49</v>
      </c>
      <c r="S1162" s="74">
        <v>580.29</v>
      </c>
      <c r="T1162" s="74">
        <v>590.6</v>
      </c>
      <c r="U1162" s="74">
        <v>591.96</v>
      </c>
      <c r="V1162" s="74">
        <v>591.75</v>
      </c>
      <c r="W1162" s="74">
        <v>567.4</v>
      </c>
      <c r="X1162" s="74">
        <v>559.35</v>
      </c>
      <c r="Y1162" s="74">
        <v>563.66</v>
      </c>
      <c r="Z1162" s="74">
        <v>576.6</v>
      </c>
      <c r="AA1162" s="74">
        <v>582.48</v>
      </c>
      <c r="AB1162" s="74">
        <v>586.44000000000005</v>
      </c>
      <c r="AC1162" s="74">
        <v>593.78</v>
      </c>
      <c r="AD1162" s="74">
        <v>587.78</v>
      </c>
    </row>
    <row r="1163" spans="1:30" x14ac:dyDescent="0.2">
      <c r="A1163" s="72" t="s">
        <v>58</v>
      </c>
      <c r="B1163" s="74">
        <v>11721.88</v>
      </c>
      <c r="C1163" s="74">
        <v>11452.98</v>
      </c>
      <c r="D1163" s="74">
        <v>10152.27</v>
      </c>
      <c r="E1163" s="74">
        <v>9603.68</v>
      </c>
      <c r="F1163" s="74">
        <v>9133.73</v>
      </c>
      <c r="G1163" s="74">
        <v>8597.6</v>
      </c>
      <c r="H1163" s="74">
        <v>8660.69</v>
      </c>
      <c r="I1163" s="74">
        <v>8520.26</v>
      </c>
      <c r="J1163" s="74">
        <v>8400.19</v>
      </c>
      <c r="K1163" s="74">
        <v>8465.2199999999993</v>
      </c>
      <c r="L1163" s="74">
        <v>8566.43</v>
      </c>
      <c r="M1163" s="74">
        <v>8450.6299999999992</v>
      </c>
      <c r="N1163" s="74">
        <v>8400.9</v>
      </c>
      <c r="O1163" s="74">
        <v>8571.48</v>
      </c>
      <c r="P1163" s="74">
        <v>8218.39</v>
      </c>
      <c r="Q1163" s="74">
        <v>8012</v>
      </c>
      <c r="R1163" s="74">
        <v>7864.72</v>
      </c>
      <c r="S1163" s="74">
        <v>7819.21</v>
      </c>
      <c r="T1163" s="74">
        <v>7673.34</v>
      </c>
      <c r="U1163" s="74">
        <v>7710.35</v>
      </c>
      <c r="V1163" s="74">
        <v>7713.64</v>
      </c>
      <c r="W1163" s="74">
        <v>7630.58</v>
      </c>
      <c r="X1163" s="74">
        <v>7680.27</v>
      </c>
      <c r="Y1163" s="74">
        <v>7511.49</v>
      </c>
      <c r="Z1163" s="74">
        <v>7329.83</v>
      </c>
      <c r="AA1163" s="74">
        <v>7352.93</v>
      </c>
      <c r="AB1163" s="74">
        <v>7302.76</v>
      </c>
      <c r="AC1163" s="74">
        <v>7374.58</v>
      </c>
      <c r="AD1163" s="74">
        <v>7272.14</v>
      </c>
    </row>
    <row r="1164" spans="1:30" x14ac:dyDescent="0.2">
      <c r="A1164" s="72" t="s">
        <v>59</v>
      </c>
      <c r="B1164" s="74">
        <v>105.98</v>
      </c>
      <c r="C1164" s="74">
        <v>112.54</v>
      </c>
      <c r="D1164" s="74">
        <v>119.85</v>
      </c>
      <c r="E1164" s="74">
        <v>127.15</v>
      </c>
      <c r="F1164" s="74">
        <v>133.35</v>
      </c>
      <c r="G1164" s="74">
        <v>138.19</v>
      </c>
      <c r="H1164" s="74">
        <v>145.1</v>
      </c>
      <c r="I1164" s="74">
        <v>152</v>
      </c>
      <c r="J1164" s="74">
        <v>158.32</v>
      </c>
      <c r="K1164" s="74">
        <v>165.35</v>
      </c>
      <c r="L1164" s="74">
        <v>175.79</v>
      </c>
      <c r="M1164" s="74">
        <v>180.38</v>
      </c>
      <c r="N1164" s="74">
        <v>187.13</v>
      </c>
      <c r="O1164" s="74">
        <v>194.04</v>
      </c>
      <c r="P1164" s="74">
        <v>203.69</v>
      </c>
      <c r="Q1164" s="74">
        <v>214.91</v>
      </c>
      <c r="R1164" s="74">
        <v>222.58</v>
      </c>
      <c r="S1164" s="74">
        <v>228.8</v>
      </c>
      <c r="T1164" s="74">
        <v>148.25</v>
      </c>
      <c r="U1164" s="74">
        <v>163.05000000000001</v>
      </c>
      <c r="V1164" s="74">
        <v>181.5</v>
      </c>
      <c r="W1164" s="74">
        <v>169.37</v>
      </c>
      <c r="X1164" s="74">
        <v>167.54</v>
      </c>
      <c r="Y1164" s="74">
        <v>157.27000000000001</v>
      </c>
      <c r="Z1164" s="74">
        <v>173.59</v>
      </c>
      <c r="AA1164" s="74">
        <v>183.13</v>
      </c>
      <c r="AB1164" s="74">
        <v>192.08</v>
      </c>
      <c r="AC1164" s="74">
        <v>190.93</v>
      </c>
      <c r="AD1164" s="74">
        <v>199.95</v>
      </c>
    </row>
    <row r="1165" spans="1:30" x14ac:dyDescent="0.2">
      <c r="A1165" s="72" t="s">
        <v>60</v>
      </c>
      <c r="B1165" s="74">
        <v>31848.02</v>
      </c>
      <c r="C1165" s="74">
        <v>32253.66</v>
      </c>
      <c r="D1165" s="74">
        <v>31865.09</v>
      </c>
      <c r="E1165" s="74">
        <v>31435.1</v>
      </c>
      <c r="F1165" s="74">
        <v>30420.080000000002</v>
      </c>
      <c r="G1165" s="74">
        <v>29700.41</v>
      </c>
      <c r="H1165" s="74">
        <v>29010.65</v>
      </c>
      <c r="I1165" s="74">
        <v>27379.69</v>
      </c>
      <c r="J1165" s="74">
        <v>26643.02</v>
      </c>
      <c r="K1165" s="74">
        <v>25384.58</v>
      </c>
      <c r="L1165" s="74">
        <v>24281.21</v>
      </c>
      <c r="M1165" s="74">
        <v>23618.67</v>
      </c>
      <c r="N1165" s="74">
        <v>22490.68</v>
      </c>
      <c r="O1165" s="74">
        <v>21716.720000000001</v>
      </c>
      <c r="P1165" s="74">
        <v>21333.57</v>
      </c>
      <c r="Q1165" s="74">
        <v>19876.5</v>
      </c>
      <c r="R1165" s="74">
        <v>19434.580000000002</v>
      </c>
      <c r="S1165" s="74">
        <v>19483.62</v>
      </c>
      <c r="T1165" s="74">
        <v>19711.53</v>
      </c>
      <c r="U1165" s="74">
        <v>19490.919999999998</v>
      </c>
      <c r="V1165" s="74">
        <v>19407.77</v>
      </c>
      <c r="W1165" s="74">
        <v>18861.29</v>
      </c>
      <c r="X1165" s="74">
        <v>18440.150000000001</v>
      </c>
      <c r="Y1165" s="74">
        <v>18427.39</v>
      </c>
      <c r="Z1165" s="74">
        <v>18010.18</v>
      </c>
      <c r="AA1165" s="74">
        <v>18204.61</v>
      </c>
      <c r="AB1165" s="74">
        <v>18331.09</v>
      </c>
      <c r="AC1165" s="74">
        <v>18014.29</v>
      </c>
      <c r="AD1165" s="74">
        <v>17310.900000000001</v>
      </c>
    </row>
    <row r="1166" spans="1:30" x14ac:dyDescent="0.2">
      <c r="A1166" s="72" t="s">
        <v>61</v>
      </c>
      <c r="B1166" s="74">
        <v>10391.82</v>
      </c>
      <c r="C1166" s="74">
        <v>10266.98</v>
      </c>
      <c r="D1166" s="74">
        <v>9982.07</v>
      </c>
      <c r="E1166" s="74">
        <v>9897.85</v>
      </c>
      <c r="F1166" s="74">
        <v>9608.02</v>
      </c>
      <c r="G1166" s="74">
        <v>9530.9</v>
      </c>
      <c r="H1166" s="74">
        <v>9228.2099999999991</v>
      </c>
      <c r="I1166" s="74">
        <v>8926.06</v>
      </c>
      <c r="J1166" s="74">
        <v>8746.52</v>
      </c>
      <c r="K1166" s="74">
        <v>8565.5</v>
      </c>
      <c r="L1166" s="74">
        <v>8393.8799999999992</v>
      </c>
      <c r="M1166" s="74">
        <v>8235.4</v>
      </c>
      <c r="N1166" s="74">
        <v>8094.48</v>
      </c>
      <c r="O1166" s="74">
        <v>8031.18</v>
      </c>
      <c r="P1166" s="74">
        <v>8034.86</v>
      </c>
      <c r="Q1166" s="74">
        <v>7800.94</v>
      </c>
      <c r="R1166" s="74">
        <v>7701.22</v>
      </c>
      <c r="S1166" s="74">
        <v>7596.21</v>
      </c>
      <c r="T1166" s="74">
        <v>7470.58</v>
      </c>
      <c r="U1166" s="74">
        <v>7394.14</v>
      </c>
      <c r="V1166" s="74">
        <v>7309.68</v>
      </c>
      <c r="W1166" s="74">
        <v>7109.62</v>
      </c>
      <c r="X1166" s="74">
        <v>7007.85</v>
      </c>
      <c r="Y1166" s="74">
        <v>6908.18</v>
      </c>
      <c r="Z1166" s="74">
        <v>6778.54</v>
      </c>
      <c r="AA1166" s="74">
        <v>6703.22</v>
      </c>
      <c r="AB1166" s="74">
        <v>6643.01</v>
      </c>
      <c r="AC1166" s="74">
        <v>6626.48</v>
      </c>
      <c r="AD1166" s="74">
        <v>6439.05</v>
      </c>
    </row>
    <row r="1167" spans="1:30" x14ac:dyDescent="0.2">
      <c r="A1167" s="72" t="s">
        <v>62</v>
      </c>
      <c r="B1167" s="74">
        <v>69797.070000000007</v>
      </c>
      <c r="C1167" s="74">
        <v>64910.33</v>
      </c>
      <c r="D1167" s="74">
        <v>63104.72</v>
      </c>
      <c r="E1167" s="74">
        <v>61218.46</v>
      </c>
      <c r="F1167" s="74">
        <v>60468.06</v>
      </c>
      <c r="G1167" s="74">
        <v>58974.54</v>
      </c>
      <c r="H1167" s="74">
        <v>58107.01</v>
      </c>
      <c r="I1167" s="74">
        <v>57833.18</v>
      </c>
      <c r="J1167" s="74">
        <v>55710.78</v>
      </c>
      <c r="K1167" s="74">
        <v>54482.99</v>
      </c>
      <c r="L1167" s="74">
        <v>53096.88</v>
      </c>
      <c r="M1167" s="74">
        <v>54867.66</v>
      </c>
      <c r="N1167" s="74">
        <v>53265.78</v>
      </c>
      <c r="O1167" s="74">
        <v>53369.77</v>
      </c>
      <c r="P1167" s="74">
        <v>53075.9</v>
      </c>
      <c r="Q1167" s="74">
        <v>53476.04</v>
      </c>
      <c r="R1167" s="74">
        <v>53691.57</v>
      </c>
      <c r="S1167" s="74">
        <v>52830.23</v>
      </c>
      <c r="T1167" s="74">
        <v>52652.29</v>
      </c>
      <c r="U1167" s="74">
        <v>51338.66</v>
      </c>
      <c r="V1167" s="74">
        <v>51156.38</v>
      </c>
      <c r="W1167" s="74">
        <v>49992.5</v>
      </c>
      <c r="X1167" s="74">
        <v>49743.75</v>
      </c>
      <c r="Y1167" s="74">
        <v>49879.45</v>
      </c>
      <c r="Z1167" s="74">
        <v>49247.26</v>
      </c>
      <c r="AA1167" s="74">
        <v>49806.11</v>
      </c>
      <c r="AB1167" s="74">
        <v>49271.41</v>
      </c>
      <c r="AC1167" s="74">
        <v>49238.28</v>
      </c>
      <c r="AD1167" s="74">
        <v>48753.74</v>
      </c>
    </row>
    <row r="1168" spans="1:30" x14ac:dyDescent="0.2">
      <c r="A1168" s="72" t="s">
        <v>63</v>
      </c>
      <c r="B1168" s="74">
        <v>9593.49</v>
      </c>
      <c r="C1168" s="74">
        <v>9715.5400000000009</v>
      </c>
      <c r="D1168" s="74">
        <v>9765.14</v>
      </c>
      <c r="E1168" s="74">
        <v>9823.92</v>
      </c>
      <c r="F1168" s="74">
        <v>9952.3799999999992</v>
      </c>
      <c r="G1168" s="74">
        <v>10109.51</v>
      </c>
      <c r="H1168" s="74">
        <v>10294.56</v>
      </c>
      <c r="I1168" s="74">
        <v>10487.79</v>
      </c>
      <c r="J1168" s="74">
        <v>10689.76</v>
      </c>
      <c r="K1168" s="74">
        <v>10926.77</v>
      </c>
      <c r="L1168" s="74">
        <v>11123.75</v>
      </c>
      <c r="M1168" s="74">
        <v>11116.81</v>
      </c>
      <c r="N1168" s="74">
        <v>11129.48</v>
      </c>
      <c r="O1168" s="74">
        <v>11132.52</v>
      </c>
      <c r="P1168" s="74">
        <v>11136.68</v>
      </c>
      <c r="Q1168" s="74">
        <v>11069.15</v>
      </c>
      <c r="R1168" s="74">
        <v>10969.32</v>
      </c>
      <c r="S1168" s="74">
        <v>10767.98</v>
      </c>
      <c r="T1168" s="74">
        <v>10533.59</v>
      </c>
      <c r="U1168" s="74">
        <v>10353.64</v>
      </c>
      <c r="V1168" s="74">
        <v>10155.51</v>
      </c>
      <c r="W1168" s="74">
        <v>10051.709999999999</v>
      </c>
      <c r="X1168" s="74">
        <v>9808.35</v>
      </c>
      <c r="Y1168" s="74">
        <v>9568.24</v>
      </c>
      <c r="Z1168" s="74">
        <v>9437.74</v>
      </c>
      <c r="AA1168" s="74">
        <v>9221.92</v>
      </c>
      <c r="AB1168" s="74">
        <v>9144.26</v>
      </c>
      <c r="AC1168" s="74">
        <v>9170.5</v>
      </c>
      <c r="AD1168" s="74">
        <v>9128.91</v>
      </c>
    </row>
    <row r="1169" spans="1:30" x14ac:dyDescent="0.2">
      <c r="A1169" s="72" t="s">
        <v>64</v>
      </c>
      <c r="B1169" s="74">
        <v>60017.74</v>
      </c>
      <c r="C1169" s="74">
        <v>51333.54</v>
      </c>
      <c r="D1169" s="74">
        <v>47197.53</v>
      </c>
      <c r="E1169" s="74">
        <v>45511.76</v>
      </c>
      <c r="F1169" s="74">
        <v>45139.94</v>
      </c>
      <c r="G1169" s="74">
        <v>46098.02</v>
      </c>
      <c r="H1169" s="74">
        <v>45916.26</v>
      </c>
      <c r="I1169" s="74">
        <v>49814.85</v>
      </c>
      <c r="J1169" s="74">
        <v>47293.8</v>
      </c>
      <c r="K1169" s="74">
        <v>45866.47</v>
      </c>
      <c r="L1169" s="74">
        <v>36329.56</v>
      </c>
      <c r="M1169" s="74">
        <v>34866.639999999999</v>
      </c>
      <c r="N1169" s="74">
        <v>37265.199999999997</v>
      </c>
      <c r="O1169" s="74">
        <v>38508.769999999997</v>
      </c>
      <c r="P1169" s="74">
        <v>37110.76</v>
      </c>
      <c r="Q1169" s="74">
        <v>37662.589999999997</v>
      </c>
      <c r="R1169" s="74">
        <v>37056.15</v>
      </c>
      <c r="S1169" s="74">
        <v>36109.230000000003</v>
      </c>
      <c r="T1169" s="74">
        <v>35183.93</v>
      </c>
      <c r="U1169" s="74">
        <v>33462.83</v>
      </c>
      <c r="V1169" s="74">
        <v>31037.42</v>
      </c>
      <c r="W1169" s="74">
        <v>30199.58</v>
      </c>
      <c r="X1169" s="74">
        <v>30694.57</v>
      </c>
      <c r="Y1169" s="74">
        <v>30159.09</v>
      </c>
      <c r="Z1169" s="74">
        <v>30027.21</v>
      </c>
      <c r="AA1169" s="74">
        <v>29544.9</v>
      </c>
      <c r="AB1169" s="74">
        <v>29012.5</v>
      </c>
      <c r="AC1169" s="74">
        <v>28707.35</v>
      </c>
      <c r="AD1169" s="74">
        <v>28184.33</v>
      </c>
    </row>
    <row r="1170" spans="1:30" x14ac:dyDescent="0.2">
      <c r="A1170" s="72" t="s">
        <v>65</v>
      </c>
      <c r="B1170" s="74">
        <v>2543.9899999999998</v>
      </c>
      <c r="C1170" s="74">
        <v>2448.48</v>
      </c>
      <c r="D1170" s="74">
        <v>2465.39</v>
      </c>
      <c r="E1170" s="74">
        <v>2355.85</v>
      </c>
      <c r="F1170" s="74">
        <v>2349.98</v>
      </c>
      <c r="G1170" s="74">
        <v>2377.0500000000002</v>
      </c>
      <c r="H1170" s="74">
        <v>2334.71</v>
      </c>
      <c r="I1170" s="74">
        <v>2350.33</v>
      </c>
      <c r="J1170" s="74">
        <v>2402.48</v>
      </c>
      <c r="K1170" s="74">
        <v>2405.11</v>
      </c>
      <c r="L1170" s="74">
        <v>2498.42</v>
      </c>
      <c r="M1170" s="74">
        <v>2475.34</v>
      </c>
      <c r="N1170" s="74">
        <v>2546.9899999999998</v>
      </c>
      <c r="O1170" s="74">
        <v>2508.65</v>
      </c>
      <c r="P1170" s="74">
        <v>2457.42</v>
      </c>
      <c r="Q1170" s="74">
        <v>2431.65</v>
      </c>
      <c r="R1170" s="74">
        <v>2378.2399999999998</v>
      </c>
      <c r="S1170" s="74">
        <v>2404.61</v>
      </c>
      <c r="T1170" s="74">
        <v>2283.63</v>
      </c>
      <c r="U1170" s="74">
        <v>2189.35</v>
      </c>
      <c r="V1170" s="74">
        <v>2157.65</v>
      </c>
      <c r="W1170" s="74">
        <v>2149.58</v>
      </c>
      <c r="X1170" s="74">
        <v>2103.54</v>
      </c>
      <c r="Y1170" s="74">
        <v>2047.65</v>
      </c>
      <c r="Z1170" s="74">
        <v>1946.79</v>
      </c>
      <c r="AA1170" s="74">
        <v>2003.61</v>
      </c>
      <c r="AB1170" s="74">
        <v>2041.55</v>
      </c>
      <c r="AC1170" s="74">
        <v>1994.42</v>
      </c>
      <c r="AD1170" s="74">
        <v>1936.17</v>
      </c>
    </row>
    <row r="1171" spans="1:30" x14ac:dyDescent="0.2">
      <c r="A1171" s="72" t="s">
        <v>66</v>
      </c>
      <c r="B1171" s="74">
        <v>7255.14</v>
      </c>
      <c r="C1171" s="74">
        <v>6957.46</v>
      </c>
      <c r="D1171" s="74">
        <v>6323.86</v>
      </c>
      <c r="E1171" s="74">
        <v>6077.78</v>
      </c>
      <c r="F1171" s="74">
        <v>5884.17</v>
      </c>
      <c r="G1171" s="74">
        <v>5923.87</v>
      </c>
      <c r="H1171" s="74">
        <v>5840.38</v>
      </c>
      <c r="I1171" s="74">
        <v>5642.15</v>
      </c>
      <c r="J1171" s="74">
        <v>5580.68</v>
      </c>
      <c r="K1171" s="74">
        <v>5552.99</v>
      </c>
      <c r="L1171" s="74">
        <v>5319.02</v>
      </c>
      <c r="M1171" s="74">
        <v>5198.7</v>
      </c>
      <c r="N1171" s="74">
        <v>5115.7299999999996</v>
      </c>
      <c r="O1171" s="74">
        <v>4977.54</v>
      </c>
      <c r="P1171" s="74">
        <v>5071.7299999999996</v>
      </c>
      <c r="Q1171" s="74">
        <v>5106.7700000000004</v>
      </c>
      <c r="R1171" s="74">
        <v>4935.5200000000004</v>
      </c>
      <c r="S1171" s="74">
        <v>4875.3599999999997</v>
      </c>
      <c r="T1171" s="74">
        <v>4950.54</v>
      </c>
      <c r="U1171" s="74">
        <v>4703.41</v>
      </c>
      <c r="V1171" s="74">
        <v>4797.68</v>
      </c>
      <c r="W1171" s="74">
        <v>4862.51</v>
      </c>
      <c r="X1171" s="74">
        <v>4480.42</v>
      </c>
      <c r="Y1171" s="74">
        <v>4604.3</v>
      </c>
      <c r="Z1171" s="74">
        <v>4341.78</v>
      </c>
      <c r="AA1171" s="74">
        <v>4531.0200000000004</v>
      </c>
      <c r="AB1171" s="74">
        <v>4578.96</v>
      </c>
      <c r="AC1171" s="74">
        <v>4616.3999999999996</v>
      </c>
      <c r="AD1171" s="74">
        <v>4442.08</v>
      </c>
    </row>
    <row r="1172" spans="1:30" x14ac:dyDescent="0.2">
      <c r="A1172" s="72" t="s">
        <v>67</v>
      </c>
      <c r="B1172" s="74">
        <v>7684.75</v>
      </c>
      <c r="C1172" s="74">
        <v>7666.66</v>
      </c>
      <c r="D1172" s="74">
        <v>7617.21</v>
      </c>
      <c r="E1172" s="74">
        <v>7657.36</v>
      </c>
      <c r="F1172" s="74">
        <v>7627.61</v>
      </c>
      <c r="G1172" s="74">
        <v>7420.18</v>
      </c>
      <c r="H1172" s="74">
        <v>7341.77</v>
      </c>
      <c r="I1172" s="74">
        <v>7259.13</v>
      </c>
      <c r="J1172" s="74">
        <v>6992.66</v>
      </c>
      <c r="K1172" s="74">
        <v>6819.41</v>
      </c>
      <c r="L1172" s="74">
        <v>6561.57</v>
      </c>
      <c r="M1172" s="74">
        <v>6426.54</v>
      </c>
      <c r="N1172" s="74">
        <v>6202.82</v>
      </c>
      <c r="O1172" s="74">
        <v>5997.22</v>
      </c>
      <c r="P1172" s="74">
        <v>5813.43</v>
      </c>
      <c r="Q1172" s="74">
        <v>5564.92</v>
      </c>
      <c r="R1172" s="74">
        <v>5638.8</v>
      </c>
      <c r="S1172" s="74">
        <v>5506.48</v>
      </c>
      <c r="T1172" s="74">
        <v>5363.59</v>
      </c>
      <c r="U1172" s="74">
        <v>5296.97</v>
      </c>
      <c r="V1172" s="74">
        <v>5355.2</v>
      </c>
      <c r="W1172" s="74">
        <v>5183.47</v>
      </c>
      <c r="X1172" s="74">
        <v>5128.4399999999996</v>
      </c>
      <c r="Y1172" s="74">
        <v>4989.8100000000004</v>
      </c>
      <c r="Z1172" s="74">
        <v>4892.46</v>
      </c>
      <c r="AA1172" s="74">
        <v>4856.87</v>
      </c>
      <c r="AB1172" s="74">
        <v>4728.6000000000004</v>
      </c>
      <c r="AC1172" s="74">
        <v>4605.57</v>
      </c>
      <c r="AD1172" s="74">
        <v>4541.18</v>
      </c>
    </row>
    <row r="1173" spans="1:30" x14ac:dyDescent="0.2">
      <c r="A1173" s="72" t="s">
        <v>68</v>
      </c>
      <c r="B1173" s="74">
        <v>7419.29</v>
      </c>
      <c r="C1173" s="74">
        <v>7415.41</v>
      </c>
      <c r="D1173" s="74">
        <v>7550.27</v>
      </c>
      <c r="E1173" s="74">
        <v>7526.32</v>
      </c>
      <c r="F1173" s="74">
        <v>7464.61</v>
      </c>
      <c r="G1173" s="74">
        <v>7367.69</v>
      </c>
      <c r="H1173" s="74">
        <v>7376.13</v>
      </c>
      <c r="I1173" s="74">
        <v>7306.32</v>
      </c>
      <c r="J1173" s="74">
        <v>7198.86</v>
      </c>
      <c r="K1173" s="74">
        <v>6999.14</v>
      </c>
      <c r="L1173" s="74">
        <v>6833.61</v>
      </c>
      <c r="M1173" s="74">
        <v>6760.81</v>
      </c>
      <c r="N1173" s="74">
        <v>6513.94</v>
      </c>
      <c r="O1173" s="74">
        <v>6304.17</v>
      </c>
      <c r="P1173" s="74">
        <v>6330.68</v>
      </c>
      <c r="Q1173" s="74">
        <v>6140.87</v>
      </c>
      <c r="R1173" s="74">
        <v>6027.47</v>
      </c>
      <c r="S1173" s="74">
        <v>5765.46</v>
      </c>
      <c r="T1173" s="74">
        <v>5493.39</v>
      </c>
      <c r="U1173" s="74">
        <v>5338.73</v>
      </c>
      <c r="V1173" s="74">
        <v>5217.05</v>
      </c>
      <c r="W1173" s="74">
        <v>5066.58</v>
      </c>
      <c r="X1173" s="74">
        <v>4900.12</v>
      </c>
      <c r="Y1173" s="74">
        <v>4828.74</v>
      </c>
      <c r="Z1173" s="74">
        <v>4702.34</v>
      </c>
      <c r="AA1173" s="74">
        <v>4596</v>
      </c>
      <c r="AB1173" s="74">
        <v>4511.51</v>
      </c>
      <c r="AC1173" s="74">
        <v>4470.9799999999996</v>
      </c>
      <c r="AD1173" s="74">
        <v>4381.05</v>
      </c>
    </row>
    <row r="1174" spans="1:30" x14ac:dyDescent="0.2">
      <c r="A1174" s="72" t="s">
        <v>69</v>
      </c>
      <c r="B1174" s="74">
        <v>132528.26999999999</v>
      </c>
      <c r="C1174" s="74">
        <v>133274.78</v>
      </c>
      <c r="D1174" s="74">
        <v>132953.95000000001</v>
      </c>
      <c r="E1174" s="74">
        <v>131378.85</v>
      </c>
      <c r="F1174" s="74">
        <v>124482.66</v>
      </c>
      <c r="G1174" s="74">
        <v>126000.25</v>
      </c>
      <c r="H1174" s="74">
        <v>125138.71</v>
      </c>
      <c r="I1174" s="74">
        <v>122829.3</v>
      </c>
      <c r="J1174" s="74">
        <v>119299.16</v>
      </c>
      <c r="K1174" s="74">
        <v>113743.07</v>
      </c>
      <c r="L1174" s="74">
        <v>108532.96</v>
      </c>
      <c r="M1174" s="74">
        <v>103641.74</v>
      </c>
      <c r="N1174" s="74">
        <v>101204.29</v>
      </c>
      <c r="O1174" s="74">
        <v>96053.69</v>
      </c>
      <c r="P1174" s="74">
        <v>91696.14</v>
      </c>
      <c r="Q1174" s="74">
        <v>86920.05</v>
      </c>
      <c r="R1174" s="74">
        <v>82449.27</v>
      </c>
      <c r="S1174" s="74">
        <v>78545.740000000005</v>
      </c>
      <c r="T1174" s="74">
        <v>72955.320000000007</v>
      </c>
      <c r="U1174" s="74">
        <v>68429.960000000006</v>
      </c>
      <c r="V1174" s="74">
        <v>63770.06</v>
      </c>
      <c r="W1174" s="74">
        <v>61096.84</v>
      </c>
      <c r="X1174" s="74">
        <v>59599.08</v>
      </c>
      <c r="Y1174" s="74">
        <v>55606.69</v>
      </c>
      <c r="Z1174" s="74">
        <v>53489.79</v>
      </c>
      <c r="AA1174" s="74">
        <v>52696.34</v>
      </c>
      <c r="AB1174" s="74">
        <v>51116.4</v>
      </c>
      <c r="AC1174" s="74">
        <v>51540.02</v>
      </c>
      <c r="AD1174" s="74">
        <v>51516.92</v>
      </c>
    </row>
    <row r="1176" spans="1:30" x14ac:dyDescent="0.2">
      <c r="A1176" s="72" t="s">
        <v>70</v>
      </c>
    </row>
    <row r="1177" spans="1:30" x14ac:dyDescent="0.2">
      <c r="A1177" s="72" t="s">
        <v>71</v>
      </c>
      <c r="B1177" s="74" t="s">
        <v>72</v>
      </c>
    </row>
    <row r="1179" spans="1:30" x14ac:dyDescent="0.2">
      <c r="A1179" s="72" t="s">
        <v>5</v>
      </c>
      <c r="B1179" s="74" t="s">
        <v>6</v>
      </c>
    </row>
    <row r="1180" spans="1:30" x14ac:dyDescent="0.2">
      <c r="A1180" s="72" t="s">
        <v>7</v>
      </c>
      <c r="B1180" s="74" t="s">
        <v>83</v>
      </c>
    </row>
    <row r="1181" spans="1:30" x14ac:dyDescent="0.2">
      <c r="A1181" s="72" t="s">
        <v>9</v>
      </c>
      <c r="B1181" s="74" t="s">
        <v>75</v>
      </c>
    </row>
    <row r="1183" spans="1:30" x14ac:dyDescent="0.2">
      <c r="A1183" s="72" t="s">
        <v>11</v>
      </c>
      <c r="B1183" s="74" t="s">
        <v>12</v>
      </c>
      <c r="C1183" s="74" t="s">
        <v>13</v>
      </c>
      <c r="D1183" s="74" t="s">
        <v>14</v>
      </c>
      <c r="E1183" s="74" t="s">
        <v>15</v>
      </c>
      <c r="F1183" s="74" t="s">
        <v>16</v>
      </c>
      <c r="G1183" s="74" t="s">
        <v>17</v>
      </c>
      <c r="H1183" s="74" t="s">
        <v>18</v>
      </c>
      <c r="I1183" s="74" t="s">
        <v>19</v>
      </c>
      <c r="J1183" s="74" t="s">
        <v>20</v>
      </c>
      <c r="K1183" s="74" t="s">
        <v>21</v>
      </c>
      <c r="L1183" s="74" t="s">
        <v>22</v>
      </c>
      <c r="M1183" s="74" t="s">
        <v>23</v>
      </c>
      <c r="N1183" s="74" t="s">
        <v>24</v>
      </c>
      <c r="O1183" s="74" t="s">
        <v>25</v>
      </c>
      <c r="P1183" s="74" t="s">
        <v>26</v>
      </c>
      <c r="Q1183" s="74" t="s">
        <v>27</v>
      </c>
      <c r="R1183" s="74" t="s">
        <v>28</v>
      </c>
      <c r="S1183" s="74" t="s">
        <v>29</v>
      </c>
      <c r="T1183" s="74" t="s">
        <v>30</v>
      </c>
      <c r="U1183" s="74" t="s">
        <v>31</v>
      </c>
      <c r="V1183" s="74" t="s">
        <v>32</v>
      </c>
      <c r="W1183" s="74" t="s">
        <v>33</v>
      </c>
      <c r="X1183" s="74" t="s">
        <v>34</v>
      </c>
      <c r="Y1183" s="74" t="s">
        <v>35</v>
      </c>
      <c r="Z1183" s="74" t="s">
        <v>36</v>
      </c>
      <c r="AA1183" s="74" t="s">
        <v>37</v>
      </c>
      <c r="AB1183" s="74" t="s">
        <v>38</v>
      </c>
      <c r="AC1183" s="74" t="s">
        <v>39</v>
      </c>
      <c r="AD1183" s="74" t="s">
        <v>40</v>
      </c>
    </row>
    <row r="1184" spans="1:30" x14ac:dyDescent="0.2">
      <c r="A1184" s="72" t="s">
        <v>41</v>
      </c>
      <c r="B1184" s="74">
        <v>195518.26</v>
      </c>
      <c r="C1184" s="74">
        <v>185327.61</v>
      </c>
      <c r="D1184" s="74">
        <v>178035.61</v>
      </c>
      <c r="E1184" s="74">
        <v>175103.81</v>
      </c>
      <c r="F1184" s="74">
        <v>162408.79999999999</v>
      </c>
      <c r="G1184" s="74">
        <v>161722.66</v>
      </c>
      <c r="H1184" s="74">
        <v>158036.94</v>
      </c>
      <c r="I1184" s="74">
        <v>157872.68</v>
      </c>
      <c r="J1184" s="74">
        <v>147588.66</v>
      </c>
      <c r="K1184" s="74">
        <v>142729.95000000001</v>
      </c>
      <c r="L1184" s="74">
        <v>126704.26</v>
      </c>
      <c r="M1184" s="74">
        <v>123461.61</v>
      </c>
      <c r="N1184" s="74">
        <v>120255.9</v>
      </c>
      <c r="O1184" s="74">
        <v>119146.95</v>
      </c>
      <c r="P1184" s="74">
        <v>112244.69</v>
      </c>
      <c r="Q1184" s="74">
        <v>109515.46</v>
      </c>
      <c r="R1184" s="74">
        <v>104736.18</v>
      </c>
      <c r="S1184" s="74">
        <v>101070.9</v>
      </c>
      <c r="T1184" s="74">
        <v>101240.34</v>
      </c>
      <c r="U1184" s="74">
        <v>96251.02</v>
      </c>
      <c r="V1184" s="74">
        <v>96877.24</v>
      </c>
      <c r="W1184" s="74">
        <v>93775.25</v>
      </c>
      <c r="X1184" s="74">
        <v>94675.45</v>
      </c>
      <c r="Y1184" s="74">
        <v>91203.81</v>
      </c>
      <c r="Z1184" s="74">
        <v>86619.42</v>
      </c>
      <c r="AA1184" s="74">
        <v>86547.37</v>
      </c>
      <c r="AB1184" s="74">
        <v>84051.53</v>
      </c>
      <c r="AC1184" s="74">
        <v>84191.63</v>
      </c>
      <c r="AD1184" s="74">
        <v>80804.83</v>
      </c>
    </row>
    <row r="1185" spans="1:30" x14ac:dyDescent="0.2">
      <c r="A1185" s="72" t="s">
        <v>42</v>
      </c>
      <c r="B1185" s="74">
        <v>1601.31</v>
      </c>
      <c r="C1185" s="74">
        <v>1483.4</v>
      </c>
      <c r="D1185" s="74">
        <v>1335.1</v>
      </c>
      <c r="E1185" s="74">
        <v>1363.55</v>
      </c>
      <c r="F1185" s="74">
        <v>1207.4000000000001</v>
      </c>
      <c r="G1185" s="74">
        <v>1207.6400000000001</v>
      </c>
      <c r="H1185" s="74">
        <v>1210.54</v>
      </c>
      <c r="I1185" s="74">
        <v>1130.6099999999999</v>
      </c>
      <c r="J1185" s="74">
        <v>1092.4000000000001</v>
      </c>
      <c r="K1185" s="74">
        <v>1078.9100000000001</v>
      </c>
      <c r="L1185" s="74">
        <v>1052.07</v>
      </c>
      <c r="M1185" s="74">
        <v>1056.69</v>
      </c>
      <c r="N1185" s="74">
        <v>1003.91</v>
      </c>
      <c r="O1185" s="74">
        <v>1006.32</v>
      </c>
      <c r="P1185" s="74">
        <v>1001.75</v>
      </c>
      <c r="Q1185" s="74">
        <v>1015.46</v>
      </c>
      <c r="R1185" s="74">
        <v>1020.32</v>
      </c>
      <c r="S1185" s="74">
        <v>1018.14</v>
      </c>
      <c r="T1185" s="74">
        <v>1049.18</v>
      </c>
      <c r="U1185" s="74">
        <v>1077.9100000000001</v>
      </c>
      <c r="V1185" s="74">
        <v>1190.78</v>
      </c>
      <c r="W1185" s="74">
        <v>1062.1099999999999</v>
      </c>
      <c r="X1185" s="74">
        <v>1056.8399999999999</v>
      </c>
      <c r="Y1185" s="74">
        <v>1101.24</v>
      </c>
      <c r="Z1185" s="74">
        <v>1000.48</v>
      </c>
      <c r="AA1185" s="74">
        <v>1068.3599999999999</v>
      </c>
      <c r="AB1185" s="74">
        <v>1072.19</v>
      </c>
      <c r="AC1185" s="74">
        <v>1054.83</v>
      </c>
      <c r="AD1185" s="74">
        <v>1045.72</v>
      </c>
    </row>
    <row r="1186" spans="1:30" x14ac:dyDescent="0.2">
      <c r="A1186" s="72" t="s">
        <v>43</v>
      </c>
      <c r="B1186" s="74">
        <v>2495.06</v>
      </c>
      <c r="C1186" s="74">
        <v>2112.31</v>
      </c>
      <c r="D1186" s="74">
        <v>2346.04</v>
      </c>
      <c r="E1186" s="74">
        <v>2367.5300000000002</v>
      </c>
      <c r="F1186" s="74">
        <v>2188.31</v>
      </c>
      <c r="G1186" s="74">
        <v>2244.6</v>
      </c>
      <c r="H1186" s="74">
        <v>2244.15</v>
      </c>
      <c r="I1186" s="74">
        <v>2039.23</v>
      </c>
      <c r="J1186" s="74">
        <v>1822.96</v>
      </c>
      <c r="K1186" s="74">
        <v>1501.13</v>
      </c>
      <c r="L1186" s="74">
        <v>1585.5</v>
      </c>
      <c r="M1186" s="74">
        <v>1438.46</v>
      </c>
      <c r="N1186" s="74">
        <v>1768.58</v>
      </c>
      <c r="O1186" s="74">
        <v>1946.74</v>
      </c>
      <c r="P1186" s="74">
        <v>1506.4</v>
      </c>
      <c r="Q1186" s="74">
        <v>1513.93</v>
      </c>
      <c r="R1186" s="74">
        <v>1405.6</v>
      </c>
      <c r="S1186" s="74">
        <v>1501.4</v>
      </c>
      <c r="T1186" s="74">
        <v>1511.75</v>
      </c>
      <c r="U1186" s="74">
        <v>1467.45</v>
      </c>
      <c r="V1186" s="74">
        <v>1563.17</v>
      </c>
      <c r="W1186" s="74">
        <v>1822.16</v>
      </c>
      <c r="X1186" s="74">
        <v>1676.52</v>
      </c>
      <c r="Y1186" s="74">
        <v>1491.04</v>
      </c>
      <c r="Z1186" s="74">
        <v>1485.1</v>
      </c>
      <c r="AA1186" s="74">
        <v>1612.29</v>
      </c>
      <c r="AB1186" s="74">
        <v>1526.22</v>
      </c>
      <c r="AC1186" s="74">
        <v>1641.71</v>
      </c>
      <c r="AD1186" s="74">
        <v>1494.15</v>
      </c>
    </row>
    <row r="1187" spans="1:30" x14ac:dyDescent="0.2">
      <c r="A1187" s="72" t="s">
        <v>44</v>
      </c>
      <c r="B1187" s="74">
        <v>13275.62</v>
      </c>
      <c r="C1187" s="74">
        <v>11947.98</v>
      </c>
      <c r="D1187" s="74">
        <v>11229.31</v>
      </c>
      <c r="E1187" s="74">
        <v>11001.7</v>
      </c>
      <c r="F1187" s="74">
        <v>10423.15</v>
      </c>
      <c r="G1187" s="74">
        <v>10171.469999999999</v>
      </c>
      <c r="H1187" s="74">
        <v>10065.24</v>
      </c>
      <c r="I1187" s="74">
        <v>9812.9500000000007</v>
      </c>
      <c r="J1187" s="74">
        <v>9245.9599999999991</v>
      </c>
      <c r="K1187" s="74">
        <v>8408.61</v>
      </c>
      <c r="L1187" s="74">
        <v>7680.44</v>
      </c>
      <c r="M1187" s="74">
        <v>7316.98</v>
      </c>
      <c r="N1187" s="74">
        <v>6841.66</v>
      </c>
      <c r="O1187" s="74">
        <v>6773.84</v>
      </c>
      <c r="P1187" s="74">
        <v>6511.2</v>
      </c>
      <c r="Q1187" s="74">
        <v>6918.56</v>
      </c>
      <c r="R1187" s="74">
        <v>7150.07</v>
      </c>
      <c r="S1187" s="74">
        <v>6714.39</v>
      </c>
      <c r="T1187" s="74">
        <v>6676.98</v>
      </c>
      <c r="U1187" s="74">
        <v>6359.06</v>
      </c>
      <c r="V1187" s="74">
        <v>6469.38</v>
      </c>
      <c r="W1187" s="74">
        <v>6443.32</v>
      </c>
      <c r="X1187" s="74">
        <v>6247.97</v>
      </c>
      <c r="Y1187" s="74">
        <v>5370.94</v>
      </c>
      <c r="Z1187" s="74">
        <v>5277.54</v>
      </c>
      <c r="AA1187" s="74">
        <v>5173.4399999999996</v>
      </c>
      <c r="AB1187" s="74">
        <v>4853.37</v>
      </c>
      <c r="AC1187" s="74">
        <v>4526.1000000000004</v>
      </c>
      <c r="AD1187" s="74">
        <v>4220.09</v>
      </c>
    </row>
    <row r="1188" spans="1:30" x14ac:dyDescent="0.2">
      <c r="A1188" s="72" t="s">
        <v>45</v>
      </c>
      <c r="B1188" s="74">
        <v>385.2</v>
      </c>
      <c r="C1188" s="74">
        <v>455.86</v>
      </c>
      <c r="D1188" s="74">
        <v>473.91</v>
      </c>
      <c r="E1188" s="74">
        <v>523.32000000000005</v>
      </c>
      <c r="F1188" s="74">
        <v>603.91</v>
      </c>
      <c r="G1188" s="74">
        <v>746.8</v>
      </c>
      <c r="H1188" s="74">
        <v>858.85</v>
      </c>
      <c r="I1188" s="74">
        <v>884.5</v>
      </c>
      <c r="J1188" s="74">
        <v>902.45</v>
      </c>
      <c r="K1188" s="74">
        <v>958.9</v>
      </c>
      <c r="L1188" s="74">
        <v>913.97</v>
      </c>
      <c r="M1188" s="74">
        <v>939.2</v>
      </c>
      <c r="N1188" s="74">
        <v>910.34</v>
      </c>
      <c r="O1188" s="74">
        <v>892.04</v>
      </c>
      <c r="P1188" s="74">
        <v>901.88</v>
      </c>
      <c r="Q1188" s="74">
        <v>838.92</v>
      </c>
      <c r="R1188" s="74">
        <v>793.34</v>
      </c>
      <c r="S1188" s="74">
        <v>738.95</v>
      </c>
      <c r="T1188" s="74">
        <v>709.85</v>
      </c>
      <c r="U1188" s="74">
        <v>623.44000000000005</v>
      </c>
      <c r="V1188" s="74">
        <v>674.36</v>
      </c>
      <c r="W1188" s="74">
        <v>572.54999999999995</v>
      </c>
      <c r="X1188" s="74">
        <v>463.14</v>
      </c>
      <c r="Y1188" s="74">
        <v>424.62</v>
      </c>
      <c r="Z1188" s="74">
        <v>370</v>
      </c>
      <c r="AA1188" s="74">
        <v>356.42</v>
      </c>
      <c r="AB1188" s="74">
        <v>363.52</v>
      </c>
      <c r="AC1188" s="74">
        <v>367.89</v>
      </c>
      <c r="AD1188" s="74">
        <v>368.13</v>
      </c>
    </row>
    <row r="1189" spans="1:30" x14ac:dyDescent="0.2">
      <c r="A1189" s="72" t="s">
        <v>46</v>
      </c>
      <c r="B1189" s="74">
        <v>40523.1</v>
      </c>
      <c r="C1189" s="74">
        <v>37898.11</v>
      </c>
      <c r="D1189" s="74">
        <v>34587.74</v>
      </c>
      <c r="E1189" s="74">
        <v>35432.94</v>
      </c>
      <c r="F1189" s="74">
        <v>31897.35</v>
      </c>
      <c r="G1189" s="74">
        <v>30609.24</v>
      </c>
      <c r="H1189" s="74">
        <v>29427.96</v>
      </c>
      <c r="I1189" s="74">
        <v>28797.17</v>
      </c>
      <c r="J1189" s="74">
        <v>25960</v>
      </c>
      <c r="K1189" s="74">
        <v>26913.91</v>
      </c>
      <c r="L1189" s="74">
        <v>25014.27</v>
      </c>
      <c r="M1189" s="74">
        <v>22638.62</v>
      </c>
      <c r="N1189" s="74">
        <v>21367.74</v>
      </c>
      <c r="O1189" s="74">
        <v>19764.27</v>
      </c>
      <c r="P1189" s="74">
        <v>17050.14</v>
      </c>
      <c r="Q1189" s="74">
        <v>15308.7</v>
      </c>
      <c r="R1189" s="74">
        <v>13763.36</v>
      </c>
      <c r="S1189" s="74">
        <v>12896.01</v>
      </c>
      <c r="T1189" s="74">
        <v>12837.74</v>
      </c>
      <c r="U1189" s="74">
        <v>11523.38</v>
      </c>
      <c r="V1189" s="74">
        <v>11808.12</v>
      </c>
      <c r="W1189" s="74">
        <v>11739.97</v>
      </c>
      <c r="X1189" s="74">
        <v>13111.05</v>
      </c>
      <c r="Y1189" s="74">
        <v>12693.31</v>
      </c>
      <c r="Z1189" s="74">
        <v>11774.42</v>
      </c>
      <c r="AA1189" s="74">
        <v>12145.83</v>
      </c>
      <c r="AB1189" s="74">
        <v>11664.72</v>
      </c>
      <c r="AC1189" s="74">
        <v>11701.78</v>
      </c>
      <c r="AD1189" s="74">
        <v>10737.55</v>
      </c>
    </row>
    <row r="1190" spans="1:30" x14ac:dyDescent="0.2">
      <c r="A1190" s="72" t="s">
        <v>47</v>
      </c>
      <c r="B1190" s="74">
        <v>187.33</v>
      </c>
      <c r="C1190" s="74">
        <v>181.78</v>
      </c>
      <c r="D1190" s="74">
        <v>118.76</v>
      </c>
      <c r="E1190" s="74">
        <v>92.77</v>
      </c>
      <c r="F1190" s="74">
        <v>115.76</v>
      </c>
      <c r="G1190" s="74">
        <v>176.81</v>
      </c>
      <c r="H1190" s="74">
        <v>203.53</v>
      </c>
      <c r="I1190" s="74">
        <v>203.39</v>
      </c>
      <c r="J1190" s="74">
        <v>165.8</v>
      </c>
      <c r="K1190" s="74">
        <v>161.15</v>
      </c>
      <c r="L1190" s="74">
        <v>162.25</v>
      </c>
      <c r="M1190" s="74">
        <v>164</v>
      </c>
      <c r="N1190" s="74">
        <v>158.16999999999999</v>
      </c>
      <c r="O1190" s="74">
        <v>163.47</v>
      </c>
      <c r="P1190" s="74">
        <v>171.59</v>
      </c>
      <c r="Q1190" s="74">
        <v>157.15</v>
      </c>
      <c r="R1190" s="74">
        <v>152.08000000000001</v>
      </c>
      <c r="S1190" s="74">
        <v>176.92</v>
      </c>
      <c r="T1190" s="74">
        <v>177.74</v>
      </c>
      <c r="U1190" s="74">
        <v>172.98</v>
      </c>
      <c r="V1190" s="74">
        <v>181.49</v>
      </c>
      <c r="W1190" s="74">
        <v>163.04</v>
      </c>
      <c r="X1190" s="74">
        <v>169.47</v>
      </c>
      <c r="Y1190" s="74">
        <v>168.55</v>
      </c>
      <c r="Z1190" s="74">
        <v>162.09</v>
      </c>
      <c r="AA1190" s="74">
        <v>157.78</v>
      </c>
      <c r="AB1190" s="74">
        <v>172.11</v>
      </c>
      <c r="AC1190" s="74">
        <v>173.03</v>
      </c>
      <c r="AD1190" s="74">
        <v>170.52</v>
      </c>
    </row>
    <row r="1191" spans="1:30" x14ac:dyDescent="0.2">
      <c r="A1191" s="72" t="s">
        <v>48</v>
      </c>
      <c r="B1191" s="74">
        <v>617.44000000000005</v>
      </c>
      <c r="C1191" s="74">
        <v>599.36</v>
      </c>
      <c r="D1191" s="74">
        <v>529.29999999999995</v>
      </c>
      <c r="E1191" s="74">
        <v>521</v>
      </c>
      <c r="F1191" s="74">
        <v>476.49</v>
      </c>
      <c r="G1191" s="74">
        <v>446.37</v>
      </c>
      <c r="H1191" s="74">
        <v>447.13</v>
      </c>
      <c r="I1191" s="74">
        <v>407.43</v>
      </c>
      <c r="J1191" s="74">
        <v>411.01</v>
      </c>
      <c r="K1191" s="74">
        <v>349.78</v>
      </c>
      <c r="L1191" s="74">
        <v>351.09</v>
      </c>
      <c r="M1191" s="74">
        <v>355.3</v>
      </c>
      <c r="N1191" s="74">
        <v>325.85000000000002</v>
      </c>
      <c r="O1191" s="74">
        <v>981.56</v>
      </c>
      <c r="P1191" s="74">
        <v>317.49</v>
      </c>
      <c r="Q1191" s="74">
        <v>319.08</v>
      </c>
      <c r="R1191" s="74">
        <v>322.60000000000002</v>
      </c>
      <c r="S1191" s="74">
        <v>324.97000000000003</v>
      </c>
      <c r="T1191" s="74">
        <v>326.64</v>
      </c>
      <c r="U1191" s="74">
        <v>327.22000000000003</v>
      </c>
      <c r="V1191" s="74">
        <v>321.42</v>
      </c>
      <c r="W1191" s="74">
        <v>294.72000000000003</v>
      </c>
      <c r="X1191" s="74">
        <v>288.62</v>
      </c>
      <c r="Y1191" s="74">
        <v>297.85000000000002</v>
      </c>
      <c r="Z1191" s="74">
        <v>269.51</v>
      </c>
      <c r="AA1191" s="74">
        <v>264.77999999999997</v>
      </c>
      <c r="AB1191" s="74">
        <v>257.52999999999997</v>
      </c>
      <c r="AC1191" s="74">
        <v>244.91</v>
      </c>
      <c r="AD1191" s="74">
        <v>256.82</v>
      </c>
    </row>
    <row r="1192" spans="1:30" x14ac:dyDescent="0.2">
      <c r="A1192" s="72" t="s">
        <v>49</v>
      </c>
      <c r="B1192" s="74">
        <v>1541.68</v>
      </c>
      <c r="C1192" s="74">
        <v>1562.03</v>
      </c>
      <c r="D1192" s="74">
        <v>1608.51</v>
      </c>
      <c r="E1192" s="74">
        <v>1597.66</v>
      </c>
      <c r="F1192" s="74">
        <v>1634.85</v>
      </c>
      <c r="G1192" s="74">
        <v>1656.49</v>
      </c>
      <c r="H1192" s="74">
        <v>1708.15</v>
      </c>
      <c r="I1192" s="74">
        <v>1694.55</v>
      </c>
      <c r="J1192" s="74">
        <v>1754.94</v>
      </c>
      <c r="K1192" s="74">
        <v>1779.19</v>
      </c>
      <c r="L1192" s="74">
        <v>1840.84</v>
      </c>
      <c r="M1192" s="74">
        <v>1893.83</v>
      </c>
      <c r="N1192" s="74">
        <v>1982.19</v>
      </c>
      <c r="O1192" s="74">
        <v>1938.6</v>
      </c>
      <c r="P1192" s="74">
        <v>1983.21</v>
      </c>
      <c r="Q1192" s="74">
        <v>1975.02</v>
      </c>
      <c r="R1192" s="74">
        <v>1874.68</v>
      </c>
      <c r="S1192" s="74">
        <v>1938.96</v>
      </c>
      <c r="T1192" s="74">
        <v>1877.24</v>
      </c>
      <c r="U1192" s="74">
        <v>1821.01</v>
      </c>
      <c r="V1192" s="74">
        <v>1656.51</v>
      </c>
      <c r="W1192" s="74">
        <v>1767.86</v>
      </c>
      <c r="X1192" s="74">
        <v>1891.21</v>
      </c>
      <c r="Y1192" s="74">
        <v>1634.96</v>
      </c>
      <c r="Z1192" s="74">
        <v>1544.24</v>
      </c>
      <c r="AA1192" s="74">
        <v>1464.7</v>
      </c>
      <c r="AB1192" s="74">
        <v>1137.5999999999999</v>
      </c>
      <c r="AC1192" s="74">
        <v>1277.5999999999999</v>
      </c>
      <c r="AD1192" s="74">
        <v>1229.1300000000001</v>
      </c>
    </row>
    <row r="1193" spans="1:30" x14ac:dyDescent="0.2">
      <c r="A1193" s="72" t="s">
        <v>50</v>
      </c>
      <c r="B1193" s="74">
        <v>3173.9</v>
      </c>
      <c r="C1193" s="74">
        <v>2955.95</v>
      </c>
      <c r="D1193" s="74">
        <v>3174.01</v>
      </c>
      <c r="E1193" s="74">
        <v>3014.38</v>
      </c>
      <c r="F1193" s="74">
        <v>2938.83</v>
      </c>
      <c r="G1193" s="74">
        <v>2836.99</v>
      </c>
      <c r="H1193" s="74">
        <v>2872.88</v>
      </c>
      <c r="I1193" s="74">
        <v>2892.18</v>
      </c>
      <c r="J1193" s="74">
        <v>2792.95</v>
      </c>
      <c r="K1193" s="74">
        <v>2859.43</v>
      </c>
      <c r="L1193" s="74">
        <v>2895.84</v>
      </c>
      <c r="M1193" s="74">
        <v>2932.67</v>
      </c>
      <c r="N1193" s="74">
        <v>2992.15</v>
      </c>
      <c r="O1193" s="74">
        <v>3067.19</v>
      </c>
      <c r="P1193" s="74">
        <v>3113.2</v>
      </c>
      <c r="Q1193" s="74">
        <v>3178.24</v>
      </c>
      <c r="R1193" s="74">
        <v>3028.97</v>
      </c>
      <c r="S1193" s="74">
        <v>3033.62</v>
      </c>
      <c r="T1193" s="74">
        <v>3051.7</v>
      </c>
      <c r="U1193" s="74">
        <v>2936.77</v>
      </c>
      <c r="V1193" s="74">
        <v>2921.31</v>
      </c>
      <c r="W1193" s="74">
        <v>2725.1</v>
      </c>
      <c r="X1193" s="74">
        <v>2776.43</v>
      </c>
      <c r="Y1193" s="74">
        <v>2724.92</v>
      </c>
      <c r="Z1193" s="74">
        <v>2425.29</v>
      </c>
      <c r="AA1193" s="74">
        <v>2259.62</v>
      </c>
      <c r="AB1193" s="74">
        <v>2198.59</v>
      </c>
      <c r="AC1193" s="74">
        <v>2393.35</v>
      </c>
      <c r="AD1193" s="74">
        <v>2585.36</v>
      </c>
    </row>
    <row r="1194" spans="1:30" x14ac:dyDescent="0.2">
      <c r="A1194" s="72" t="s">
        <v>51</v>
      </c>
      <c r="B1194" s="74">
        <v>12742</v>
      </c>
      <c r="C1194" s="74">
        <v>13453.4</v>
      </c>
      <c r="D1194" s="74">
        <v>13038.9</v>
      </c>
      <c r="E1194" s="74">
        <v>12920.6</v>
      </c>
      <c r="F1194" s="74">
        <v>12341.33</v>
      </c>
      <c r="G1194" s="74">
        <v>12236.71</v>
      </c>
      <c r="H1194" s="74">
        <v>11177.41</v>
      </c>
      <c r="I1194" s="74">
        <v>9875.3700000000008</v>
      </c>
      <c r="J1194" s="74">
        <v>9671.56</v>
      </c>
      <c r="K1194" s="74">
        <v>9139.02</v>
      </c>
      <c r="L1194" s="74">
        <v>7802.16</v>
      </c>
      <c r="M1194" s="74">
        <v>7435.32</v>
      </c>
      <c r="N1194" s="74">
        <v>6392.5</v>
      </c>
      <c r="O1194" s="74">
        <v>6281.73</v>
      </c>
      <c r="P1194" s="74">
        <v>5664.31</v>
      </c>
      <c r="Q1194" s="74">
        <v>5027.07</v>
      </c>
      <c r="R1194" s="74">
        <v>4396.79</v>
      </c>
      <c r="S1194" s="74">
        <v>3992.46</v>
      </c>
      <c r="T1194" s="74">
        <v>3863.4</v>
      </c>
      <c r="U1194" s="74">
        <v>3686.14</v>
      </c>
      <c r="V1194" s="74">
        <v>3845.58</v>
      </c>
      <c r="W1194" s="74">
        <v>3360.08</v>
      </c>
      <c r="X1194" s="74">
        <v>3367.11</v>
      </c>
      <c r="Y1194" s="74">
        <v>3333.38</v>
      </c>
      <c r="Z1194" s="74">
        <v>2812.78</v>
      </c>
      <c r="AA1194" s="74">
        <v>2837.76</v>
      </c>
      <c r="AB1194" s="74">
        <v>2918.76</v>
      </c>
      <c r="AC1194" s="74">
        <v>2750.29</v>
      </c>
      <c r="AD1194" s="74">
        <v>2604.85</v>
      </c>
    </row>
    <row r="1195" spans="1:30" x14ac:dyDescent="0.2">
      <c r="A1195" s="72" t="s">
        <v>52</v>
      </c>
      <c r="B1195" s="74">
        <v>842.68</v>
      </c>
      <c r="C1195" s="74">
        <v>792.5</v>
      </c>
      <c r="D1195" s="74">
        <v>827.66</v>
      </c>
      <c r="E1195" s="74">
        <v>728.33</v>
      </c>
      <c r="F1195" s="74">
        <v>662.6</v>
      </c>
      <c r="G1195" s="74">
        <v>679.53</v>
      </c>
      <c r="H1195" s="74">
        <v>710.93</v>
      </c>
      <c r="I1195" s="74">
        <v>677.67</v>
      </c>
      <c r="J1195" s="74">
        <v>665.07</v>
      </c>
      <c r="K1195" s="74">
        <v>641.48</v>
      </c>
      <c r="L1195" s="74">
        <v>591.61</v>
      </c>
      <c r="M1195" s="74">
        <v>632.61</v>
      </c>
      <c r="N1195" s="74">
        <v>623.6</v>
      </c>
      <c r="O1195" s="74">
        <v>674.53</v>
      </c>
      <c r="P1195" s="74">
        <v>661.31</v>
      </c>
      <c r="Q1195" s="74">
        <v>681.25</v>
      </c>
      <c r="R1195" s="74">
        <v>671.92</v>
      </c>
      <c r="S1195" s="74">
        <v>673.15</v>
      </c>
      <c r="T1195" s="74">
        <v>663.24</v>
      </c>
      <c r="U1195" s="74">
        <v>669.37</v>
      </c>
      <c r="V1195" s="74">
        <v>693.86</v>
      </c>
      <c r="W1195" s="74">
        <v>661.16</v>
      </c>
      <c r="X1195" s="74">
        <v>622.07000000000005</v>
      </c>
      <c r="Y1195" s="74">
        <v>609.08000000000004</v>
      </c>
      <c r="Z1195" s="74">
        <v>553.38</v>
      </c>
      <c r="AA1195" s="74">
        <v>611.49</v>
      </c>
      <c r="AB1195" s="74">
        <v>602.70000000000005</v>
      </c>
      <c r="AC1195" s="74">
        <v>591.91999999999996</v>
      </c>
      <c r="AD1195" s="74">
        <v>558.04</v>
      </c>
    </row>
    <row r="1196" spans="1:30" x14ac:dyDescent="0.2">
      <c r="A1196" s="72" t="s">
        <v>53</v>
      </c>
      <c r="B1196" s="74">
        <v>11313.01</v>
      </c>
      <c r="C1196" s="74">
        <v>11423.74</v>
      </c>
      <c r="D1196" s="74">
        <v>11465.42</v>
      </c>
      <c r="E1196" s="74">
        <v>11326.65</v>
      </c>
      <c r="F1196" s="74">
        <v>11097.51</v>
      </c>
      <c r="G1196" s="74">
        <v>10861.07</v>
      </c>
      <c r="H1196" s="74">
        <v>10645.64</v>
      </c>
      <c r="I1196" s="74">
        <v>10691.21</v>
      </c>
      <c r="J1196" s="74">
        <v>10734.12</v>
      </c>
      <c r="K1196" s="74">
        <v>10497.02</v>
      </c>
      <c r="L1196" s="74">
        <v>10066.290000000001</v>
      </c>
      <c r="M1196" s="74">
        <v>9525.11</v>
      </c>
      <c r="N1196" s="74">
        <v>9101.32</v>
      </c>
      <c r="O1196" s="74">
        <v>9389.2800000000007</v>
      </c>
      <c r="P1196" s="74">
        <v>8670.1299999999992</v>
      </c>
      <c r="Q1196" s="74">
        <v>9157.98</v>
      </c>
      <c r="R1196" s="74">
        <v>8705.17</v>
      </c>
      <c r="S1196" s="74">
        <v>9118.57</v>
      </c>
      <c r="T1196" s="74">
        <v>9500.76</v>
      </c>
      <c r="U1196" s="74">
        <v>9168</v>
      </c>
      <c r="V1196" s="74">
        <v>9420.5</v>
      </c>
      <c r="W1196" s="74">
        <v>8561.7199999999993</v>
      </c>
      <c r="X1196" s="74">
        <v>9174.23</v>
      </c>
      <c r="Y1196" s="74">
        <v>8999.64</v>
      </c>
      <c r="Z1196" s="74">
        <v>8423.27</v>
      </c>
      <c r="AA1196" s="74">
        <v>8060.9</v>
      </c>
      <c r="AB1196" s="74">
        <v>7752.57</v>
      </c>
      <c r="AC1196" s="74">
        <v>7929.7</v>
      </c>
      <c r="AD1196" s="74">
        <v>7417.04</v>
      </c>
    </row>
    <row r="1197" spans="1:30" x14ac:dyDescent="0.2">
      <c r="A1197" s="72" t="s">
        <v>54</v>
      </c>
      <c r="B1197" s="74">
        <v>12.53</v>
      </c>
      <c r="C1197" s="74">
        <v>12.84</v>
      </c>
      <c r="D1197" s="74">
        <v>12.91</v>
      </c>
      <c r="E1197" s="74">
        <v>12.89</v>
      </c>
      <c r="F1197" s="74">
        <v>13.43</v>
      </c>
      <c r="G1197" s="74">
        <v>13.91</v>
      </c>
      <c r="H1197" s="74">
        <v>14.37</v>
      </c>
      <c r="I1197" s="74">
        <v>14.12</v>
      </c>
      <c r="J1197" s="74">
        <v>14.48</v>
      </c>
      <c r="K1197" s="74">
        <v>14.65</v>
      </c>
      <c r="L1197" s="74">
        <v>14.47</v>
      </c>
      <c r="M1197" s="74">
        <v>14.4</v>
      </c>
      <c r="N1197" s="74">
        <v>14.52</v>
      </c>
      <c r="O1197" s="74">
        <v>15.08</v>
      </c>
      <c r="P1197" s="74">
        <v>14.8</v>
      </c>
      <c r="Q1197" s="74">
        <v>14.84</v>
      </c>
      <c r="R1197" s="74">
        <v>14.87</v>
      </c>
      <c r="S1197" s="74">
        <v>16.04</v>
      </c>
      <c r="T1197" s="74">
        <v>16.190000000000001</v>
      </c>
      <c r="U1197" s="74">
        <v>17.670000000000002</v>
      </c>
      <c r="V1197" s="74">
        <v>16.66</v>
      </c>
      <c r="W1197" s="74">
        <v>16.62</v>
      </c>
      <c r="X1197" s="74">
        <v>15.71</v>
      </c>
      <c r="Y1197" s="74">
        <v>13.79</v>
      </c>
      <c r="Z1197" s="74">
        <v>13.68</v>
      </c>
      <c r="AA1197" s="74">
        <v>14.82</v>
      </c>
      <c r="AB1197" s="74">
        <v>15.6</v>
      </c>
      <c r="AC1197" s="74">
        <v>16.079999999999998</v>
      </c>
      <c r="AD1197" s="74">
        <v>15.31</v>
      </c>
    </row>
    <row r="1198" spans="1:30" x14ac:dyDescent="0.2">
      <c r="A1198" s="72" t="s">
        <v>55</v>
      </c>
      <c r="B1198" s="74">
        <v>545.87</v>
      </c>
      <c r="C1198" s="74">
        <v>567.75</v>
      </c>
      <c r="D1198" s="74">
        <v>514.80999999999995</v>
      </c>
      <c r="E1198" s="74">
        <v>522.92999999999995</v>
      </c>
      <c r="F1198" s="74">
        <v>515.79999999999995</v>
      </c>
      <c r="G1198" s="74">
        <v>522.19000000000005</v>
      </c>
      <c r="H1198" s="74">
        <v>522.96</v>
      </c>
      <c r="I1198" s="74">
        <v>493.98</v>
      </c>
      <c r="J1198" s="74">
        <v>465.79</v>
      </c>
      <c r="K1198" s="74">
        <v>452.05</v>
      </c>
      <c r="L1198" s="74">
        <v>422.01</v>
      </c>
      <c r="M1198" s="74">
        <v>446.11</v>
      </c>
      <c r="N1198" s="74">
        <v>445.45</v>
      </c>
      <c r="O1198" s="74">
        <v>422.54</v>
      </c>
      <c r="P1198" s="74">
        <v>429.01</v>
      </c>
      <c r="Q1198" s="74">
        <v>442.47</v>
      </c>
      <c r="R1198" s="74">
        <v>395.15</v>
      </c>
      <c r="S1198" s="74">
        <v>394.93</v>
      </c>
      <c r="T1198" s="74">
        <v>372.37</v>
      </c>
      <c r="U1198" s="74">
        <v>389.05</v>
      </c>
      <c r="V1198" s="74">
        <v>329.24</v>
      </c>
      <c r="W1198" s="74">
        <v>299.86</v>
      </c>
      <c r="X1198" s="74">
        <v>326.88</v>
      </c>
      <c r="Y1198" s="74">
        <v>327.13</v>
      </c>
      <c r="Z1198" s="74">
        <v>349.89</v>
      </c>
      <c r="AA1198" s="74">
        <v>287.25</v>
      </c>
      <c r="AB1198" s="74">
        <v>301.14999999999998</v>
      </c>
      <c r="AC1198" s="74">
        <v>357.22</v>
      </c>
      <c r="AD1198" s="74">
        <v>297.19</v>
      </c>
    </row>
    <row r="1199" spans="1:30" x14ac:dyDescent="0.2">
      <c r="A1199" s="72" t="s">
        <v>56</v>
      </c>
      <c r="B1199" s="74">
        <v>543.92999999999995</v>
      </c>
      <c r="C1199" s="74">
        <v>547.98</v>
      </c>
      <c r="D1199" s="74">
        <v>404.78</v>
      </c>
      <c r="E1199" s="74">
        <v>414.73</v>
      </c>
      <c r="F1199" s="74">
        <v>403.39</v>
      </c>
      <c r="G1199" s="74">
        <v>396.35</v>
      </c>
      <c r="H1199" s="74">
        <v>393.74</v>
      </c>
      <c r="I1199" s="74">
        <v>394.73</v>
      </c>
      <c r="J1199" s="74">
        <v>388.8</v>
      </c>
      <c r="K1199" s="74">
        <v>383.38</v>
      </c>
      <c r="L1199" s="74">
        <v>390.94</v>
      </c>
      <c r="M1199" s="74">
        <v>394.05</v>
      </c>
      <c r="N1199" s="74">
        <v>409.59</v>
      </c>
      <c r="O1199" s="74">
        <v>419.52</v>
      </c>
      <c r="P1199" s="74">
        <v>441.8</v>
      </c>
      <c r="Q1199" s="74">
        <v>487.06</v>
      </c>
      <c r="R1199" s="74">
        <v>480.9</v>
      </c>
      <c r="S1199" s="74">
        <v>460.09</v>
      </c>
      <c r="T1199" s="74">
        <v>460.23</v>
      </c>
      <c r="U1199" s="74">
        <v>442.49</v>
      </c>
      <c r="V1199" s="74">
        <v>470.74</v>
      </c>
      <c r="W1199" s="74">
        <v>413.07</v>
      </c>
      <c r="X1199" s="74">
        <v>470.69</v>
      </c>
      <c r="Y1199" s="74">
        <v>466.35</v>
      </c>
      <c r="Z1199" s="74">
        <v>496.83</v>
      </c>
      <c r="AA1199" s="74">
        <v>503.51</v>
      </c>
      <c r="AB1199" s="74">
        <v>513.91</v>
      </c>
      <c r="AC1199" s="74">
        <v>510.02</v>
      </c>
      <c r="AD1199" s="74">
        <v>476.51</v>
      </c>
    </row>
    <row r="1200" spans="1:30" x14ac:dyDescent="0.2">
      <c r="A1200" s="72" t="s">
        <v>57</v>
      </c>
      <c r="B1200" s="74">
        <v>48.02</v>
      </c>
      <c r="C1200" s="74">
        <v>50.88</v>
      </c>
      <c r="D1200" s="74">
        <v>49.85</v>
      </c>
      <c r="E1200" s="74">
        <v>48.97</v>
      </c>
      <c r="F1200" s="74">
        <v>46.91</v>
      </c>
      <c r="G1200" s="74">
        <v>47.39</v>
      </c>
      <c r="H1200" s="74">
        <v>48.75</v>
      </c>
      <c r="I1200" s="74">
        <v>48.41</v>
      </c>
      <c r="J1200" s="74">
        <v>47.75</v>
      </c>
      <c r="K1200" s="74">
        <v>48.33</v>
      </c>
      <c r="L1200" s="74">
        <v>48.96</v>
      </c>
      <c r="M1200" s="74">
        <v>52.86</v>
      </c>
      <c r="N1200" s="74">
        <v>66.47</v>
      </c>
      <c r="O1200" s="74">
        <v>66.91</v>
      </c>
      <c r="P1200" s="74">
        <v>72.739999999999995</v>
      </c>
      <c r="Q1200" s="74">
        <v>71.55</v>
      </c>
      <c r="R1200" s="74">
        <v>73.53</v>
      </c>
      <c r="S1200" s="74">
        <v>68.650000000000006</v>
      </c>
      <c r="T1200" s="74">
        <v>66.5</v>
      </c>
      <c r="U1200" s="74">
        <v>66.849999999999994</v>
      </c>
      <c r="V1200" s="74">
        <v>71.010000000000005</v>
      </c>
      <c r="W1200" s="74">
        <v>61.78</v>
      </c>
      <c r="X1200" s="74">
        <v>64.11</v>
      </c>
      <c r="Y1200" s="74">
        <v>57.48</v>
      </c>
      <c r="Z1200" s="74">
        <v>56.05</v>
      </c>
      <c r="AA1200" s="74">
        <v>53.19</v>
      </c>
      <c r="AB1200" s="74">
        <v>51.96</v>
      </c>
      <c r="AC1200" s="74">
        <v>51.29</v>
      </c>
      <c r="AD1200" s="74">
        <v>52.06</v>
      </c>
    </row>
    <row r="1201" spans="1:30" x14ac:dyDescent="0.2">
      <c r="A1201" s="72" t="s">
        <v>58</v>
      </c>
      <c r="B1201" s="74">
        <v>3356.2</v>
      </c>
      <c r="C1201" s="74">
        <v>3311.69</v>
      </c>
      <c r="D1201" s="74">
        <v>2629.86</v>
      </c>
      <c r="E1201" s="74">
        <v>2590.91</v>
      </c>
      <c r="F1201" s="74">
        <v>2467.5700000000002</v>
      </c>
      <c r="G1201" s="74">
        <v>1947.19</v>
      </c>
      <c r="H1201" s="74">
        <v>1997.76</v>
      </c>
      <c r="I1201" s="74">
        <v>1892.26</v>
      </c>
      <c r="J1201" s="74">
        <v>1727.27</v>
      </c>
      <c r="K1201" s="74">
        <v>1673.36</v>
      </c>
      <c r="L1201" s="74">
        <v>1754.31</v>
      </c>
      <c r="M1201" s="74">
        <v>1739.29</v>
      </c>
      <c r="N1201" s="74">
        <v>1611.58</v>
      </c>
      <c r="O1201" s="74">
        <v>1751.45</v>
      </c>
      <c r="P1201" s="74">
        <v>1533.79</v>
      </c>
      <c r="Q1201" s="74">
        <v>1406.96</v>
      </c>
      <c r="R1201" s="74">
        <v>1396.72</v>
      </c>
      <c r="S1201" s="74">
        <v>1327.98</v>
      </c>
      <c r="T1201" s="74">
        <v>1249.33</v>
      </c>
      <c r="U1201" s="74">
        <v>1328.56</v>
      </c>
      <c r="V1201" s="74">
        <v>1399.36</v>
      </c>
      <c r="W1201" s="74">
        <v>1415.35</v>
      </c>
      <c r="X1201" s="74">
        <v>1392.23</v>
      </c>
      <c r="Y1201" s="74">
        <v>1364.87</v>
      </c>
      <c r="Z1201" s="74">
        <v>1216.83</v>
      </c>
      <c r="AA1201" s="74">
        <v>1235.9100000000001</v>
      </c>
      <c r="AB1201" s="74">
        <v>1272.7</v>
      </c>
      <c r="AC1201" s="74">
        <v>1330.51</v>
      </c>
      <c r="AD1201" s="74">
        <v>1214.27</v>
      </c>
    </row>
    <row r="1202" spans="1:30" x14ac:dyDescent="0.2">
      <c r="A1202" s="72" t="s">
        <v>59</v>
      </c>
      <c r="B1202" s="74">
        <v>5.28</v>
      </c>
      <c r="C1202" s="74">
        <v>5.26</v>
      </c>
      <c r="D1202" s="74">
        <v>5.59</v>
      </c>
      <c r="E1202" s="74">
        <v>6.08</v>
      </c>
      <c r="F1202" s="74">
        <v>6.1</v>
      </c>
      <c r="G1202" s="74">
        <v>5.98</v>
      </c>
      <c r="H1202" s="74">
        <v>6.22</v>
      </c>
      <c r="I1202" s="74">
        <v>6.21</v>
      </c>
      <c r="J1202" s="74">
        <v>5.87</v>
      </c>
      <c r="K1202" s="74">
        <v>5.83</v>
      </c>
      <c r="L1202" s="74">
        <v>5.61</v>
      </c>
      <c r="M1202" s="74">
        <v>5.2</v>
      </c>
      <c r="N1202" s="74">
        <v>5.14</v>
      </c>
      <c r="O1202" s="74">
        <v>5.4</v>
      </c>
      <c r="P1202" s="74">
        <v>5.04</v>
      </c>
      <c r="Q1202" s="74">
        <v>4.8099999999999996</v>
      </c>
      <c r="R1202" s="74">
        <v>4.7</v>
      </c>
      <c r="S1202" s="74">
        <v>4.76</v>
      </c>
      <c r="T1202" s="74">
        <v>5.04</v>
      </c>
      <c r="U1202" s="74">
        <v>4.3600000000000003</v>
      </c>
      <c r="V1202" s="74">
        <v>4.62</v>
      </c>
      <c r="W1202" s="74">
        <v>4.37</v>
      </c>
      <c r="X1202" s="74">
        <v>4.59</v>
      </c>
      <c r="Y1202" s="74">
        <v>4.25</v>
      </c>
      <c r="Z1202" s="74">
        <v>4.3099999999999996</v>
      </c>
      <c r="AA1202" s="74">
        <v>3.66</v>
      </c>
      <c r="AB1202" s="74">
        <v>3.17</v>
      </c>
      <c r="AC1202" s="74">
        <v>6.02</v>
      </c>
      <c r="AD1202" s="74">
        <v>6.42</v>
      </c>
    </row>
    <row r="1203" spans="1:30" x14ac:dyDescent="0.2">
      <c r="A1203" s="72" t="s">
        <v>60</v>
      </c>
      <c r="B1203" s="74">
        <v>2848.4</v>
      </c>
      <c r="C1203" s="74">
        <v>2920.39</v>
      </c>
      <c r="D1203" s="74">
        <v>2907.89</v>
      </c>
      <c r="E1203" s="74">
        <v>2963.6</v>
      </c>
      <c r="F1203" s="74">
        <v>2987.07</v>
      </c>
      <c r="G1203" s="74">
        <v>3086.44</v>
      </c>
      <c r="H1203" s="74">
        <v>3150.54</v>
      </c>
      <c r="I1203" s="74">
        <v>2490.54</v>
      </c>
      <c r="J1203" s="74">
        <v>2385.1999999999998</v>
      </c>
      <c r="K1203" s="74">
        <v>2182.44</v>
      </c>
      <c r="L1203" s="74">
        <v>2083.84</v>
      </c>
      <c r="M1203" s="74">
        <v>2061.46</v>
      </c>
      <c r="N1203" s="74">
        <v>1986.74</v>
      </c>
      <c r="O1203" s="74">
        <v>1978.87</v>
      </c>
      <c r="P1203" s="74">
        <v>1924.72</v>
      </c>
      <c r="Q1203" s="74">
        <v>2035.22</v>
      </c>
      <c r="R1203" s="74">
        <v>2076.5</v>
      </c>
      <c r="S1203" s="74">
        <v>2437.3000000000002</v>
      </c>
      <c r="T1203" s="74">
        <v>2841.15</v>
      </c>
      <c r="U1203" s="74">
        <v>2755.59</v>
      </c>
      <c r="V1203" s="74">
        <v>2953.69</v>
      </c>
      <c r="W1203" s="74">
        <v>2803.85</v>
      </c>
      <c r="X1203" s="74">
        <v>2665.3</v>
      </c>
      <c r="Y1203" s="74">
        <v>2582.12</v>
      </c>
      <c r="Z1203" s="74">
        <v>2305.2399999999998</v>
      </c>
      <c r="AA1203" s="74">
        <v>2294.5</v>
      </c>
      <c r="AB1203" s="74">
        <v>2206.37</v>
      </c>
      <c r="AC1203" s="74">
        <v>2216.77</v>
      </c>
      <c r="AD1203" s="74">
        <v>2081.4699999999998</v>
      </c>
    </row>
    <row r="1204" spans="1:30" x14ac:dyDescent="0.2">
      <c r="A1204" s="72" t="s">
        <v>61</v>
      </c>
      <c r="B1204" s="74">
        <v>1211.49</v>
      </c>
      <c r="C1204" s="74">
        <v>1089.82</v>
      </c>
      <c r="D1204" s="74">
        <v>1067.26</v>
      </c>
      <c r="E1204" s="74">
        <v>1007.56</v>
      </c>
      <c r="F1204" s="74">
        <v>834.82</v>
      </c>
      <c r="G1204" s="74">
        <v>856.66</v>
      </c>
      <c r="H1204" s="74">
        <v>834.89</v>
      </c>
      <c r="I1204" s="74">
        <v>772.15</v>
      </c>
      <c r="J1204" s="74">
        <v>753.58</v>
      </c>
      <c r="K1204" s="74">
        <v>755.26</v>
      </c>
      <c r="L1204" s="74">
        <v>740.34</v>
      </c>
      <c r="M1204" s="74">
        <v>756.32</v>
      </c>
      <c r="N1204" s="74">
        <v>724.8</v>
      </c>
      <c r="O1204" s="74">
        <v>718.05</v>
      </c>
      <c r="P1204" s="74">
        <v>678.72</v>
      </c>
      <c r="Q1204" s="74">
        <v>645.05999999999995</v>
      </c>
      <c r="R1204" s="74">
        <v>658.99</v>
      </c>
      <c r="S1204" s="74">
        <v>650.26</v>
      </c>
      <c r="T1204" s="74">
        <v>636.85</v>
      </c>
      <c r="U1204" s="74">
        <v>635.6</v>
      </c>
      <c r="V1204" s="74">
        <v>677.99</v>
      </c>
      <c r="W1204" s="74">
        <v>644.32000000000005</v>
      </c>
      <c r="X1204" s="74">
        <v>665.8</v>
      </c>
      <c r="Y1204" s="74">
        <v>660.62</v>
      </c>
      <c r="Z1204" s="74">
        <v>607.54999999999995</v>
      </c>
      <c r="AA1204" s="74">
        <v>613.29999999999995</v>
      </c>
      <c r="AB1204" s="74">
        <v>615.4</v>
      </c>
      <c r="AC1204" s="74">
        <v>648.74</v>
      </c>
      <c r="AD1204" s="74">
        <v>577.08000000000004</v>
      </c>
    </row>
    <row r="1205" spans="1:30" x14ac:dyDescent="0.2">
      <c r="A1205" s="72" t="s">
        <v>62</v>
      </c>
      <c r="B1205" s="74">
        <v>25388.17</v>
      </c>
      <c r="C1205" s="74">
        <v>23222.61</v>
      </c>
      <c r="D1205" s="74">
        <v>23424.26</v>
      </c>
      <c r="E1205" s="74">
        <v>23546.03</v>
      </c>
      <c r="F1205" s="74">
        <v>23460.18</v>
      </c>
      <c r="G1205" s="74">
        <v>23249.97</v>
      </c>
      <c r="H1205" s="74">
        <v>23371.94</v>
      </c>
      <c r="I1205" s="74">
        <v>23099.42</v>
      </c>
      <c r="J1205" s="74">
        <v>21578.51</v>
      </c>
      <c r="K1205" s="74">
        <v>21347</v>
      </c>
      <c r="L1205" s="74">
        <v>21062.63</v>
      </c>
      <c r="M1205" s="74">
        <v>23803.7</v>
      </c>
      <c r="N1205" s="74">
        <v>22790.39</v>
      </c>
      <c r="O1205" s="74">
        <v>23194.73</v>
      </c>
      <c r="P1205" s="74">
        <v>23518.04</v>
      </c>
      <c r="Q1205" s="74">
        <v>23857.32</v>
      </c>
      <c r="R1205" s="74">
        <v>24069.47</v>
      </c>
      <c r="S1205" s="74">
        <v>23310.25</v>
      </c>
      <c r="T1205" s="74">
        <v>23535.46</v>
      </c>
      <c r="U1205" s="74">
        <v>22674.78</v>
      </c>
      <c r="V1205" s="74">
        <v>22769.97</v>
      </c>
      <c r="W1205" s="74">
        <v>22233.16</v>
      </c>
      <c r="X1205" s="74">
        <v>22423.360000000001</v>
      </c>
      <c r="Y1205" s="74">
        <v>22753.62</v>
      </c>
      <c r="Z1205" s="74">
        <v>22507.16</v>
      </c>
      <c r="AA1205" s="74">
        <v>23421.64</v>
      </c>
      <c r="AB1205" s="74">
        <v>23639.16</v>
      </c>
      <c r="AC1205" s="74">
        <v>23440.93</v>
      </c>
      <c r="AD1205" s="74">
        <v>22903.040000000001</v>
      </c>
    </row>
    <row r="1206" spans="1:30" x14ac:dyDescent="0.2">
      <c r="A1206" s="72" t="s">
        <v>63</v>
      </c>
      <c r="B1206" s="74">
        <v>708.89</v>
      </c>
      <c r="C1206" s="74">
        <v>687.08</v>
      </c>
      <c r="D1206" s="74">
        <v>670.62</v>
      </c>
      <c r="E1206" s="74">
        <v>652.77</v>
      </c>
      <c r="F1206" s="74">
        <v>620.66</v>
      </c>
      <c r="G1206" s="74">
        <v>553.73</v>
      </c>
      <c r="H1206" s="74">
        <v>548.13</v>
      </c>
      <c r="I1206" s="74">
        <v>535.11</v>
      </c>
      <c r="J1206" s="74">
        <v>525.71</v>
      </c>
      <c r="K1206" s="74">
        <v>521.13</v>
      </c>
      <c r="L1206" s="74">
        <v>520.70000000000005</v>
      </c>
      <c r="M1206" s="74">
        <v>504.61</v>
      </c>
      <c r="N1206" s="74">
        <v>496.29</v>
      </c>
      <c r="O1206" s="74">
        <v>478.66</v>
      </c>
      <c r="P1206" s="74">
        <v>466.23</v>
      </c>
      <c r="Q1206" s="74">
        <v>447.99</v>
      </c>
      <c r="R1206" s="74">
        <v>432.18</v>
      </c>
      <c r="S1206" s="74">
        <v>419.33</v>
      </c>
      <c r="T1206" s="74">
        <v>406.53</v>
      </c>
      <c r="U1206" s="74">
        <v>395.59</v>
      </c>
      <c r="V1206" s="74">
        <v>385.83</v>
      </c>
      <c r="W1206" s="74">
        <v>390</v>
      </c>
      <c r="X1206" s="74">
        <v>384</v>
      </c>
      <c r="Y1206" s="74">
        <v>384.28</v>
      </c>
      <c r="Z1206" s="74">
        <v>379.27</v>
      </c>
      <c r="AA1206" s="74">
        <v>379.68</v>
      </c>
      <c r="AB1206" s="74">
        <v>376.42</v>
      </c>
      <c r="AC1206" s="74">
        <v>377.49</v>
      </c>
      <c r="AD1206" s="74">
        <v>376.91</v>
      </c>
    </row>
    <row r="1207" spans="1:30" x14ac:dyDescent="0.2">
      <c r="A1207" s="72" t="s">
        <v>64</v>
      </c>
      <c r="B1207" s="74">
        <v>30612.32</v>
      </c>
      <c r="C1207" s="74">
        <v>25995.77</v>
      </c>
      <c r="D1207" s="74">
        <v>24058.75</v>
      </c>
      <c r="E1207" s="74">
        <v>22957.45</v>
      </c>
      <c r="F1207" s="74">
        <v>23492.5</v>
      </c>
      <c r="G1207" s="74">
        <v>24386.69</v>
      </c>
      <c r="H1207" s="74">
        <v>24337.29</v>
      </c>
      <c r="I1207" s="74">
        <v>29817.83</v>
      </c>
      <c r="J1207" s="74">
        <v>27660.44</v>
      </c>
      <c r="K1207" s="74">
        <v>27019.86</v>
      </c>
      <c r="L1207" s="74">
        <v>17762.21</v>
      </c>
      <c r="M1207" s="74">
        <v>16807.59</v>
      </c>
      <c r="N1207" s="74">
        <v>18523.009999999998</v>
      </c>
      <c r="O1207" s="74">
        <v>19182.04</v>
      </c>
      <c r="P1207" s="74">
        <v>17818.7</v>
      </c>
      <c r="Q1207" s="74">
        <v>18024.11</v>
      </c>
      <c r="R1207" s="74">
        <v>16935.68</v>
      </c>
      <c r="S1207" s="74">
        <v>15465.63</v>
      </c>
      <c r="T1207" s="74">
        <v>15318.67</v>
      </c>
      <c r="U1207" s="74">
        <v>14045.49</v>
      </c>
      <c r="V1207" s="74">
        <v>13451.05</v>
      </c>
      <c r="W1207" s="74">
        <v>13184.4</v>
      </c>
      <c r="X1207" s="74">
        <v>12709.6</v>
      </c>
      <c r="Y1207" s="74">
        <v>12052.52</v>
      </c>
      <c r="Z1207" s="74">
        <v>11675.87</v>
      </c>
      <c r="AA1207" s="74">
        <v>11069.98</v>
      </c>
      <c r="AB1207" s="74">
        <v>10660.51</v>
      </c>
      <c r="AC1207" s="74">
        <v>10678.78</v>
      </c>
      <c r="AD1207" s="74">
        <v>10389.99</v>
      </c>
    </row>
    <row r="1208" spans="1:30" x14ac:dyDescent="0.2">
      <c r="A1208" s="72" t="s">
        <v>65</v>
      </c>
      <c r="B1208" s="74">
        <v>606.86</v>
      </c>
      <c r="C1208" s="74">
        <v>586.09</v>
      </c>
      <c r="D1208" s="74">
        <v>601.65</v>
      </c>
      <c r="E1208" s="74">
        <v>570.41</v>
      </c>
      <c r="F1208" s="74">
        <v>551.96</v>
      </c>
      <c r="G1208" s="74">
        <v>563.08000000000004</v>
      </c>
      <c r="H1208" s="74">
        <v>551.05999999999995</v>
      </c>
      <c r="I1208" s="74">
        <v>572.16</v>
      </c>
      <c r="J1208" s="74">
        <v>569.83000000000004</v>
      </c>
      <c r="K1208" s="74">
        <v>544.04</v>
      </c>
      <c r="L1208" s="74">
        <v>535.75</v>
      </c>
      <c r="M1208" s="74">
        <v>514.86</v>
      </c>
      <c r="N1208" s="74">
        <v>549.37</v>
      </c>
      <c r="O1208" s="74">
        <v>563.99</v>
      </c>
      <c r="P1208" s="74">
        <v>559.63</v>
      </c>
      <c r="Q1208" s="74">
        <v>543.88</v>
      </c>
      <c r="R1208" s="74">
        <v>525.65</v>
      </c>
      <c r="S1208" s="74">
        <v>546.66</v>
      </c>
      <c r="T1208" s="74">
        <v>534.25</v>
      </c>
      <c r="U1208" s="74">
        <v>512.71</v>
      </c>
      <c r="V1208" s="74">
        <v>511.53</v>
      </c>
      <c r="W1208" s="74">
        <v>508.48</v>
      </c>
      <c r="X1208" s="74">
        <v>483.45</v>
      </c>
      <c r="Y1208" s="74">
        <v>462.94</v>
      </c>
      <c r="Z1208" s="74">
        <v>373.19</v>
      </c>
      <c r="AA1208" s="74">
        <v>392.03</v>
      </c>
      <c r="AB1208" s="74">
        <v>410.5</v>
      </c>
      <c r="AC1208" s="74">
        <v>402.8</v>
      </c>
      <c r="AD1208" s="74">
        <v>380.34</v>
      </c>
    </row>
    <row r="1209" spans="1:30" x14ac:dyDescent="0.2">
      <c r="A1209" s="72" t="s">
        <v>66</v>
      </c>
      <c r="B1209" s="74">
        <v>2841.54</v>
      </c>
      <c r="C1209" s="74">
        <v>2837.02</v>
      </c>
      <c r="D1209" s="74">
        <v>2819.79</v>
      </c>
      <c r="E1209" s="74">
        <v>2739.2</v>
      </c>
      <c r="F1209" s="74">
        <v>2731.73</v>
      </c>
      <c r="G1209" s="74">
        <v>2717.87</v>
      </c>
      <c r="H1209" s="74">
        <v>2725.78</v>
      </c>
      <c r="I1209" s="74">
        <v>2629.26</v>
      </c>
      <c r="J1209" s="74">
        <v>2760.93</v>
      </c>
      <c r="K1209" s="74">
        <v>2762.36</v>
      </c>
      <c r="L1209" s="74">
        <v>2556.4</v>
      </c>
      <c r="M1209" s="74">
        <v>2456.44</v>
      </c>
      <c r="N1209" s="74">
        <v>2366.56</v>
      </c>
      <c r="O1209" s="74">
        <v>2325.71</v>
      </c>
      <c r="P1209" s="74">
        <v>2442.69</v>
      </c>
      <c r="Q1209" s="74">
        <v>2464.4699999999998</v>
      </c>
      <c r="R1209" s="74">
        <v>2289.12</v>
      </c>
      <c r="S1209" s="74">
        <v>2248.83</v>
      </c>
      <c r="T1209" s="74">
        <v>2352.7800000000002</v>
      </c>
      <c r="U1209" s="74">
        <v>2108.2600000000002</v>
      </c>
      <c r="V1209" s="74">
        <v>2192.64</v>
      </c>
      <c r="W1209" s="74">
        <v>2243.4</v>
      </c>
      <c r="X1209" s="74">
        <v>1793.43</v>
      </c>
      <c r="Y1209" s="74">
        <v>1942.93</v>
      </c>
      <c r="Z1209" s="74">
        <v>1686.85</v>
      </c>
      <c r="AA1209" s="74">
        <v>1843.24</v>
      </c>
      <c r="AB1209" s="74">
        <v>1940.26</v>
      </c>
      <c r="AC1209" s="74">
        <v>1968.84</v>
      </c>
      <c r="AD1209" s="74">
        <v>1792.61</v>
      </c>
    </row>
    <row r="1210" spans="1:30" x14ac:dyDescent="0.2">
      <c r="A1210" s="72" t="s">
        <v>67</v>
      </c>
      <c r="B1210" s="74">
        <v>321.60000000000002</v>
      </c>
      <c r="C1210" s="74">
        <v>352.07</v>
      </c>
      <c r="D1210" s="74">
        <v>367.58</v>
      </c>
      <c r="E1210" s="74">
        <v>382.14</v>
      </c>
      <c r="F1210" s="74">
        <v>391.43</v>
      </c>
      <c r="G1210" s="74">
        <v>388.83</v>
      </c>
      <c r="H1210" s="74">
        <v>396.32</v>
      </c>
      <c r="I1210" s="74">
        <v>381.22</v>
      </c>
      <c r="J1210" s="74">
        <v>378.67</v>
      </c>
      <c r="K1210" s="74">
        <v>350.98</v>
      </c>
      <c r="L1210" s="74">
        <v>331.93</v>
      </c>
      <c r="M1210" s="74">
        <v>365.06</v>
      </c>
      <c r="N1210" s="74">
        <v>355.61</v>
      </c>
      <c r="O1210" s="74">
        <v>362.14</v>
      </c>
      <c r="P1210" s="74">
        <v>350.43</v>
      </c>
      <c r="Q1210" s="74">
        <v>344.46</v>
      </c>
      <c r="R1210" s="74">
        <v>342.76</v>
      </c>
      <c r="S1210" s="74">
        <v>333.52</v>
      </c>
      <c r="T1210" s="74">
        <v>341.59</v>
      </c>
      <c r="U1210" s="74">
        <v>342.89</v>
      </c>
      <c r="V1210" s="74">
        <v>358.77</v>
      </c>
      <c r="W1210" s="74">
        <v>318.22000000000003</v>
      </c>
      <c r="X1210" s="74">
        <v>331.5</v>
      </c>
      <c r="Y1210" s="74">
        <v>312.27</v>
      </c>
      <c r="Z1210" s="74">
        <v>307.32</v>
      </c>
      <c r="AA1210" s="74">
        <v>300.98</v>
      </c>
      <c r="AB1210" s="74">
        <v>315.33999999999997</v>
      </c>
      <c r="AC1210" s="74">
        <v>309.86</v>
      </c>
      <c r="AD1210" s="74">
        <v>306.56</v>
      </c>
    </row>
    <row r="1211" spans="1:30" x14ac:dyDescent="0.2">
      <c r="A1211" s="72" t="s">
        <v>68</v>
      </c>
      <c r="B1211" s="74">
        <v>403.72</v>
      </c>
      <c r="C1211" s="74">
        <v>428.44</v>
      </c>
      <c r="D1211" s="74">
        <v>419.94</v>
      </c>
      <c r="E1211" s="74">
        <v>405.8</v>
      </c>
      <c r="F1211" s="74">
        <v>415.77</v>
      </c>
      <c r="G1211" s="74">
        <v>408.97</v>
      </c>
      <c r="H1211" s="74">
        <v>419.03</v>
      </c>
      <c r="I1211" s="74">
        <v>393.05</v>
      </c>
      <c r="J1211" s="74">
        <v>386.25</v>
      </c>
      <c r="K1211" s="74">
        <v>363.41</v>
      </c>
      <c r="L1211" s="74">
        <v>345.98</v>
      </c>
      <c r="M1211" s="74">
        <v>348.15</v>
      </c>
      <c r="N1211" s="74">
        <v>336.25</v>
      </c>
      <c r="O1211" s="74">
        <v>321.98</v>
      </c>
      <c r="P1211" s="74">
        <v>328.33</v>
      </c>
      <c r="Q1211" s="74">
        <v>317.10000000000002</v>
      </c>
      <c r="R1211" s="74">
        <v>313.23</v>
      </c>
      <c r="S1211" s="74">
        <v>303.43</v>
      </c>
      <c r="T1211" s="74">
        <v>290.76</v>
      </c>
      <c r="U1211" s="74">
        <v>286.58</v>
      </c>
      <c r="V1211" s="74">
        <v>284.04000000000002</v>
      </c>
      <c r="W1211" s="74">
        <v>264.54000000000002</v>
      </c>
      <c r="X1211" s="74">
        <v>260.08999999999997</v>
      </c>
      <c r="Y1211" s="74">
        <v>247.81</v>
      </c>
      <c r="Z1211" s="74">
        <v>230.23</v>
      </c>
      <c r="AA1211" s="74">
        <v>224.81</v>
      </c>
      <c r="AB1211" s="74">
        <v>226.73</v>
      </c>
      <c r="AC1211" s="74">
        <v>222.41</v>
      </c>
      <c r="AD1211" s="74">
        <v>210.31</v>
      </c>
    </row>
    <row r="1212" spans="1:30" x14ac:dyDescent="0.2">
      <c r="A1212" s="72" t="s">
        <v>69</v>
      </c>
      <c r="B1212" s="74">
        <v>37365.120000000003</v>
      </c>
      <c r="C1212" s="74">
        <v>37845.47</v>
      </c>
      <c r="D1212" s="74">
        <v>37345.39</v>
      </c>
      <c r="E1212" s="74">
        <v>35391.93</v>
      </c>
      <c r="F1212" s="74">
        <v>27881.99</v>
      </c>
      <c r="G1212" s="74">
        <v>28703.7</v>
      </c>
      <c r="H1212" s="74">
        <v>27145.75</v>
      </c>
      <c r="I1212" s="74">
        <v>25225.98</v>
      </c>
      <c r="J1212" s="74">
        <v>22720.34</v>
      </c>
      <c r="K1212" s="74">
        <v>20017.34</v>
      </c>
      <c r="L1212" s="74">
        <v>18171.89</v>
      </c>
      <c r="M1212" s="74">
        <v>16862.740000000002</v>
      </c>
      <c r="N1212" s="74">
        <v>16106.15</v>
      </c>
      <c r="O1212" s="74">
        <v>14460.33</v>
      </c>
      <c r="P1212" s="74">
        <v>14107.42</v>
      </c>
      <c r="Q1212" s="74">
        <v>12316.79</v>
      </c>
      <c r="R1212" s="74">
        <v>11441.83</v>
      </c>
      <c r="S1212" s="74">
        <v>10955.71</v>
      </c>
      <c r="T1212" s="74">
        <v>10566.41</v>
      </c>
      <c r="U1212" s="74">
        <v>10411.82</v>
      </c>
      <c r="V1212" s="74">
        <v>10253.61</v>
      </c>
      <c r="W1212" s="74">
        <v>9800.06</v>
      </c>
      <c r="X1212" s="74">
        <v>9840.0499999999993</v>
      </c>
      <c r="Y1212" s="74">
        <v>8721.31</v>
      </c>
      <c r="Z1212" s="74">
        <v>8311.0300000000007</v>
      </c>
      <c r="AA1212" s="74">
        <v>7895.5</v>
      </c>
      <c r="AB1212" s="74">
        <v>6982.47</v>
      </c>
      <c r="AC1212" s="74">
        <v>7000.77</v>
      </c>
      <c r="AD1212" s="74">
        <v>7037.36</v>
      </c>
    </row>
    <row r="1214" spans="1:30" x14ac:dyDescent="0.2">
      <c r="A1214" s="72" t="s">
        <v>70</v>
      </c>
    </row>
    <row r="1215" spans="1:30" x14ac:dyDescent="0.2">
      <c r="A1215" s="72" t="s">
        <v>71</v>
      </c>
      <c r="B1215" s="74" t="s">
        <v>72</v>
      </c>
    </row>
    <row r="1217" spans="1:30" x14ac:dyDescent="0.2">
      <c r="A1217" s="72" t="s">
        <v>5</v>
      </c>
      <c r="B1217" s="74" t="s">
        <v>6</v>
      </c>
    </row>
    <row r="1218" spans="1:30" x14ac:dyDescent="0.2">
      <c r="A1218" s="72" t="s">
        <v>7</v>
      </c>
      <c r="B1218" s="74" t="s">
        <v>83</v>
      </c>
    </row>
    <row r="1219" spans="1:30" x14ac:dyDescent="0.2">
      <c r="A1219" s="72" t="s">
        <v>9</v>
      </c>
      <c r="B1219" s="74" t="s">
        <v>76</v>
      </c>
    </row>
    <row r="1221" spans="1:30" x14ac:dyDescent="0.2">
      <c r="A1221" s="72" t="s">
        <v>11</v>
      </c>
      <c r="B1221" s="74" t="s">
        <v>12</v>
      </c>
      <c r="C1221" s="74" t="s">
        <v>13</v>
      </c>
      <c r="D1221" s="74" t="s">
        <v>14</v>
      </c>
      <c r="E1221" s="74" t="s">
        <v>15</v>
      </c>
      <c r="F1221" s="74" t="s">
        <v>16</v>
      </c>
      <c r="G1221" s="74" t="s">
        <v>17</v>
      </c>
      <c r="H1221" s="74" t="s">
        <v>18</v>
      </c>
      <c r="I1221" s="74" t="s">
        <v>19</v>
      </c>
      <c r="J1221" s="74" t="s">
        <v>20</v>
      </c>
      <c r="K1221" s="74" t="s">
        <v>21</v>
      </c>
      <c r="L1221" s="74" t="s">
        <v>22</v>
      </c>
      <c r="M1221" s="74" t="s">
        <v>23</v>
      </c>
      <c r="N1221" s="74" t="s">
        <v>24</v>
      </c>
      <c r="O1221" s="74" t="s">
        <v>25</v>
      </c>
      <c r="P1221" s="74" t="s">
        <v>26</v>
      </c>
      <c r="Q1221" s="74" t="s">
        <v>27</v>
      </c>
      <c r="R1221" s="74" t="s">
        <v>28</v>
      </c>
      <c r="S1221" s="74" t="s">
        <v>29</v>
      </c>
      <c r="T1221" s="74" t="s">
        <v>30</v>
      </c>
      <c r="U1221" s="74" t="s">
        <v>31</v>
      </c>
      <c r="V1221" s="74" t="s">
        <v>32</v>
      </c>
      <c r="W1221" s="74" t="s">
        <v>33</v>
      </c>
      <c r="X1221" s="74" t="s">
        <v>34</v>
      </c>
      <c r="Y1221" s="74" t="s">
        <v>35</v>
      </c>
      <c r="Z1221" s="74" t="s">
        <v>36</v>
      </c>
      <c r="AA1221" s="74" t="s">
        <v>37</v>
      </c>
      <c r="AB1221" s="74" t="s">
        <v>38</v>
      </c>
      <c r="AC1221" s="74" t="s">
        <v>39</v>
      </c>
      <c r="AD1221" s="74" t="s">
        <v>40</v>
      </c>
    </row>
    <row r="1222" spans="1:30" x14ac:dyDescent="0.2">
      <c r="A1222" s="72" t="s">
        <v>41</v>
      </c>
      <c r="B1222" s="74">
        <v>1665.59</v>
      </c>
      <c r="C1222" s="74">
        <v>1587.85</v>
      </c>
      <c r="D1222" s="74">
        <v>1599.11</v>
      </c>
      <c r="E1222" s="74">
        <v>1617.1</v>
      </c>
      <c r="F1222" s="74">
        <v>1724.21</v>
      </c>
      <c r="G1222" s="74">
        <v>1691.06</v>
      </c>
      <c r="H1222" s="74">
        <v>1627.25</v>
      </c>
      <c r="I1222" s="74">
        <v>1649.62</v>
      </c>
      <c r="J1222" s="74">
        <v>1602.79</v>
      </c>
      <c r="K1222" s="74">
        <v>1629.59</v>
      </c>
      <c r="L1222" s="74">
        <v>1690.09</v>
      </c>
      <c r="M1222" s="74">
        <v>1666.5</v>
      </c>
      <c r="N1222" s="74">
        <v>1676.14</v>
      </c>
      <c r="O1222" s="74">
        <v>1797.55</v>
      </c>
      <c r="P1222" s="74">
        <v>1844.35</v>
      </c>
      <c r="Q1222" s="74">
        <v>1857.01</v>
      </c>
      <c r="R1222" s="74">
        <v>1851.9</v>
      </c>
      <c r="S1222" s="74">
        <v>1843.91</v>
      </c>
      <c r="T1222" s="74">
        <v>1671.52</v>
      </c>
      <c r="U1222" s="74">
        <v>1484.64</v>
      </c>
      <c r="V1222" s="74">
        <v>1589.67</v>
      </c>
      <c r="W1222" s="74">
        <v>1530.2</v>
      </c>
      <c r="X1222" s="74">
        <v>1481.18</v>
      </c>
      <c r="Y1222" s="74">
        <v>1467.88</v>
      </c>
      <c r="Z1222" s="74">
        <v>1534.61</v>
      </c>
      <c r="AA1222" s="74">
        <v>1474.55</v>
      </c>
      <c r="AB1222" s="74">
        <v>1460.79</v>
      </c>
      <c r="AC1222" s="74">
        <v>1499.81</v>
      </c>
      <c r="AD1222" s="74">
        <v>1422.33</v>
      </c>
    </row>
    <row r="1223" spans="1:30" x14ac:dyDescent="0.2">
      <c r="A1223" s="72" t="s">
        <v>42</v>
      </c>
      <c r="B1223" s="74">
        <v>13.68</v>
      </c>
      <c r="C1223" s="74">
        <v>12.61</v>
      </c>
      <c r="D1223" s="74">
        <v>10.81</v>
      </c>
      <c r="E1223" s="74">
        <v>11.91</v>
      </c>
      <c r="F1223" s="74">
        <v>13.12</v>
      </c>
      <c r="G1223" s="74">
        <v>14.07</v>
      </c>
      <c r="H1223" s="74">
        <v>13.84</v>
      </c>
      <c r="I1223" s="74">
        <v>14.58</v>
      </c>
      <c r="J1223" s="74">
        <v>17.64</v>
      </c>
      <c r="K1223" s="74">
        <v>17.22</v>
      </c>
      <c r="L1223" s="74">
        <v>16.600000000000001</v>
      </c>
      <c r="M1223" s="74">
        <v>19.059999999999999</v>
      </c>
      <c r="N1223" s="74">
        <v>21.96</v>
      </c>
      <c r="O1223" s="74">
        <v>23.1</v>
      </c>
      <c r="P1223" s="74">
        <v>34.86</v>
      </c>
      <c r="Q1223" s="74">
        <v>72.599999999999994</v>
      </c>
      <c r="R1223" s="74">
        <v>83.85</v>
      </c>
      <c r="S1223" s="74">
        <v>91</v>
      </c>
      <c r="T1223" s="74">
        <v>73.400000000000006</v>
      </c>
      <c r="U1223" s="74">
        <v>26.43</v>
      </c>
      <c r="V1223" s="74">
        <v>26.39</v>
      </c>
      <c r="W1223" s="74">
        <v>16.78</v>
      </c>
      <c r="X1223" s="74">
        <v>22.75</v>
      </c>
      <c r="Y1223" s="74">
        <v>20.41</v>
      </c>
      <c r="Z1223" s="74">
        <v>29.85</v>
      </c>
      <c r="AA1223" s="74">
        <v>22.04</v>
      </c>
      <c r="AB1223" s="74">
        <v>30.2</v>
      </c>
      <c r="AC1223" s="74">
        <v>23.1</v>
      </c>
      <c r="AD1223" s="74">
        <v>23.88</v>
      </c>
    </row>
    <row r="1224" spans="1:30" x14ac:dyDescent="0.2">
      <c r="A1224" s="72" t="s">
        <v>43</v>
      </c>
      <c r="B1224" s="74">
        <v>39.909999999999997</v>
      </c>
      <c r="C1224" s="74">
        <v>30.57</v>
      </c>
      <c r="D1224" s="74">
        <v>28.52</v>
      </c>
      <c r="E1224" s="74">
        <v>32.9</v>
      </c>
      <c r="F1224" s="74">
        <v>44.72</v>
      </c>
      <c r="G1224" s="74">
        <v>48.97</v>
      </c>
      <c r="H1224" s="74">
        <v>48.19</v>
      </c>
      <c r="I1224" s="74">
        <v>51.48</v>
      </c>
      <c r="J1224" s="74">
        <v>44.3</v>
      </c>
      <c r="K1224" s="74">
        <v>37.08</v>
      </c>
      <c r="L1224" s="74">
        <v>37.619999999999997</v>
      </c>
      <c r="M1224" s="74">
        <v>37.93</v>
      </c>
      <c r="N1224" s="74">
        <v>33.94</v>
      </c>
      <c r="O1224" s="74">
        <v>42.28</v>
      </c>
      <c r="P1224" s="74">
        <v>36.4</v>
      </c>
      <c r="Q1224" s="74">
        <v>35.119999999999997</v>
      </c>
      <c r="R1224" s="74">
        <v>36.04</v>
      </c>
      <c r="S1224" s="74">
        <v>34.909999999999997</v>
      </c>
      <c r="T1224" s="74">
        <v>19.41</v>
      </c>
      <c r="U1224" s="74">
        <v>4.87</v>
      </c>
      <c r="V1224" s="74">
        <v>0.02</v>
      </c>
      <c r="W1224" s="74">
        <v>0</v>
      </c>
      <c r="X1224" s="74">
        <v>0</v>
      </c>
      <c r="Y1224" s="74">
        <v>0</v>
      </c>
      <c r="Z1224" s="74">
        <v>0</v>
      </c>
      <c r="AA1224" s="74">
        <v>0</v>
      </c>
      <c r="AB1224" s="74">
        <v>0</v>
      </c>
      <c r="AC1224" s="74">
        <v>0</v>
      </c>
      <c r="AD1224" s="74" t="s">
        <v>71</v>
      </c>
    </row>
    <row r="1225" spans="1:30" x14ac:dyDescent="0.2">
      <c r="A1225" s="72" t="s">
        <v>44</v>
      </c>
      <c r="B1225" s="74">
        <v>51.19</v>
      </c>
      <c r="C1225" s="74">
        <v>42.05</v>
      </c>
      <c r="D1225" s="74">
        <v>37.97</v>
      </c>
      <c r="E1225" s="74">
        <v>38.01</v>
      </c>
      <c r="F1225" s="74">
        <v>43.34</v>
      </c>
      <c r="G1225" s="74">
        <v>47.69</v>
      </c>
      <c r="H1225" s="74">
        <v>48.84</v>
      </c>
      <c r="I1225" s="74">
        <v>48.79</v>
      </c>
      <c r="J1225" s="74">
        <v>52.66</v>
      </c>
      <c r="K1225" s="74">
        <v>53.79</v>
      </c>
      <c r="L1225" s="74">
        <v>53.33</v>
      </c>
      <c r="M1225" s="74">
        <v>55.68</v>
      </c>
      <c r="N1225" s="74">
        <v>53.84</v>
      </c>
      <c r="O1225" s="74">
        <v>52.61</v>
      </c>
      <c r="P1225" s="74">
        <v>64.72</v>
      </c>
      <c r="Q1225" s="74">
        <v>64.63</v>
      </c>
      <c r="R1225" s="74">
        <v>63.18</v>
      </c>
      <c r="S1225" s="74">
        <v>57.67</v>
      </c>
      <c r="T1225" s="74">
        <v>60.03</v>
      </c>
      <c r="U1225" s="74">
        <v>54.85</v>
      </c>
      <c r="V1225" s="74">
        <v>59.28</v>
      </c>
      <c r="W1225" s="74">
        <v>56.33</v>
      </c>
      <c r="X1225" s="74">
        <v>61.33</v>
      </c>
      <c r="Y1225" s="74">
        <v>59.44</v>
      </c>
      <c r="Z1225" s="74">
        <v>66.75</v>
      </c>
      <c r="AA1225" s="74">
        <v>50.21</v>
      </c>
      <c r="AB1225" s="74">
        <v>36.49</v>
      </c>
      <c r="AC1225" s="74">
        <v>65.13</v>
      </c>
      <c r="AD1225" s="74">
        <v>63.35</v>
      </c>
    </row>
    <row r="1226" spans="1:30" x14ac:dyDescent="0.2">
      <c r="A1226" s="72" t="s">
        <v>45</v>
      </c>
      <c r="B1226" s="74">
        <v>2.4300000000000002</v>
      </c>
      <c r="C1226" s="74">
        <v>2.2400000000000002</v>
      </c>
      <c r="D1226" s="74">
        <v>2.71</v>
      </c>
      <c r="E1226" s="74">
        <v>2.3199999999999998</v>
      </c>
      <c r="F1226" s="74">
        <v>2.14</v>
      </c>
      <c r="G1226" s="74">
        <v>2.5299999999999998</v>
      </c>
      <c r="H1226" s="74">
        <v>2.87</v>
      </c>
      <c r="I1226" s="74">
        <v>3.37</v>
      </c>
      <c r="J1226" s="74">
        <v>2.87</v>
      </c>
      <c r="K1226" s="74">
        <v>3.03</v>
      </c>
      <c r="L1226" s="74">
        <v>3.35</v>
      </c>
      <c r="M1226" s="74">
        <v>3.04</v>
      </c>
      <c r="N1226" s="74">
        <v>3.83</v>
      </c>
      <c r="O1226" s="74">
        <v>4.3499999999999996</v>
      </c>
      <c r="P1226" s="74">
        <v>3.94</v>
      </c>
      <c r="Q1226" s="74">
        <v>3.64</v>
      </c>
      <c r="R1226" s="74">
        <v>4.33</v>
      </c>
      <c r="S1226" s="74">
        <v>3.3</v>
      </c>
      <c r="T1226" s="74">
        <v>2.95</v>
      </c>
      <c r="U1226" s="74">
        <v>2.95</v>
      </c>
      <c r="V1226" s="74">
        <v>2.46</v>
      </c>
      <c r="W1226" s="74">
        <v>2.31</v>
      </c>
      <c r="X1226" s="74">
        <v>3.3</v>
      </c>
      <c r="Y1226" s="74">
        <v>3.31</v>
      </c>
      <c r="Z1226" s="74">
        <v>2.8</v>
      </c>
      <c r="AA1226" s="74">
        <v>3.56</v>
      </c>
      <c r="AB1226" s="74">
        <v>2.1800000000000002</v>
      </c>
      <c r="AC1226" s="74">
        <v>2.29</v>
      </c>
      <c r="AD1226" s="74">
        <v>2.3199999999999998</v>
      </c>
    </row>
    <row r="1227" spans="1:30" x14ac:dyDescent="0.2">
      <c r="A1227" s="72" t="s">
        <v>46</v>
      </c>
      <c r="B1227" s="74">
        <v>351.46</v>
      </c>
      <c r="C1227" s="74">
        <v>344.57</v>
      </c>
      <c r="D1227" s="74">
        <v>370.73</v>
      </c>
      <c r="E1227" s="74">
        <v>406.79</v>
      </c>
      <c r="F1227" s="74">
        <v>444.03</v>
      </c>
      <c r="G1227" s="74">
        <v>449.27</v>
      </c>
      <c r="H1227" s="74">
        <v>433.79</v>
      </c>
      <c r="I1227" s="74">
        <v>457.86</v>
      </c>
      <c r="J1227" s="74">
        <v>479.24</v>
      </c>
      <c r="K1227" s="74">
        <v>520.59</v>
      </c>
      <c r="L1227" s="74">
        <v>565.72</v>
      </c>
      <c r="M1227" s="74">
        <v>554.88</v>
      </c>
      <c r="N1227" s="74">
        <v>519.91</v>
      </c>
      <c r="O1227" s="74">
        <v>577.11</v>
      </c>
      <c r="P1227" s="74">
        <v>575.26</v>
      </c>
      <c r="Q1227" s="74">
        <v>595.04</v>
      </c>
      <c r="R1227" s="74">
        <v>578.99</v>
      </c>
      <c r="S1227" s="74">
        <v>580.04</v>
      </c>
      <c r="T1227" s="74">
        <v>545.07000000000005</v>
      </c>
      <c r="U1227" s="74">
        <v>512.98</v>
      </c>
      <c r="V1227" s="74">
        <v>531.39</v>
      </c>
      <c r="W1227" s="74">
        <v>529.24</v>
      </c>
      <c r="X1227" s="74">
        <v>512.63</v>
      </c>
      <c r="Y1227" s="74">
        <v>507.41</v>
      </c>
      <c r="Z1227" s="74">
        <v>526.9</v>
      </c>
      <c r="AA1227" s="74">
        <v>528.87</v>
      </c>
      <c r="AB1227" s="74">
        <v>534.45000000000005</v>
      </c>
      <c r="AC1227" s="74">
        <v>542.42999999999995</v>
      </c>
      <c r="AD1227" s="74">
        <v>512.26</v>
      </c>
    </row>
    <row r="1228" spans="1:30" x14ac:dyDescent="0.2">
      <c r="A1228" s="72" t="s">
        <v>47</v>
      </c>
      <c r="B1228" s="74">
        <v>0</v>
      </c>
      <c r="C1228" s="74">
        <v>0</v>
      </c>
      <c r="D1228" s="74">
        <v>0</v>
      </c>
      <c r="E1228" s="74">
        <v>0</v>
      </c>
      <c r="F1228" s="74">
        <v>0</v>
      </c>
      <c r="G1228" s="74">
        <v>0</v>
      </c>
      <c r="H1228" s="74">
        <v>0</v>
      </c>
      <c r="I1228" s="74">
        <v>0</v>
      </c>
      <c r="J1228" s="74">
        <v>0</v>
      </c>
      <c r="K1228" s="74">
        <v>0</v>
      </c>
      <c r="L1228" s="74">
        <v>0</v>
      </c>
      <c r="M1228" s="74">
        <v>0</v>
      </c>
      <c r="N1228" s="74">
        <v>0</v>
      </c>
      <c r="O1228" s="74">
        <v>0</v>
      </c>
      <c r="P1228" s="74">
        <v>0</v>
      </c>
      <c r="Q1228" s="74">
        <v>0</v>
      </c>
      <c r="R1228" s="74">
        <v>0</v>
      </c>
      <c r="S1228" s="74">
        <v>0</v>
      </c>
      <c r="T1228" s="74">
        <v>0</v>
      </c>
      <c r="U1228" s="74">
        <v>0</v>
      </c>
      <c r="V1228" s="74">
        <v>0</v>
      </c>
      <c r="W1228" s="74">
        <v>0</v>
      </c>
      <c r="X1228" s="74">
        <v>0</v>
      </c>
      <c r="Y1228" s="74">
        <v>0</v>
      </c>
      <c r="Z1228" s="74">
        <v>0</v>
      </c>
      <c r="AA1228" s="74">
        <v>0</v>
      </c>
      <c r="AB1228" s="74">
        <v>0</v>
      </c>
      <c r="AC1228" s="74">
        <v>0</v>
      </c>
      <c r="AD1228" s="74">
        <v>0</v>
      </c>
    </row>
    <row r="1229" spans="1:30" x14ac:dyDescent="0.2">
      <c r="A1229" s="72" t="s">
        <v>48</v>
      </c>
      <c r="B1229" s="74">
        <v>0</v>
      </c>
      <c r="C1229" s="74">
        <v>0</v>
      </c>
      <c r="D1229" s="74">
        <v>0</v>
      </c>
      <c r="E1229" s="74">
        <v>0</v>
      </c>
      <c r="F1229" s="74">
        <v>0</v>
      </c>
      <c r="G1229" s="74">
        <v>0</v>
      </c>
      <c r="H1229" s="74">
        <v>0</v>
      </c>
      <c r="I1229" s="74">
        <v>0</v>
      </c>
      <c r="J1229" s="74">
        <v>0</v>
      </c>
      <c r="K1229" s="74">
        <v>0</v>
      </c>
      <c r="L1229" s="74">
        <v>0</v>
      </c>
      <c r="M1229" s="74">
        <v>0</v>
      </c>
      <c r="N1229" s="74">
        <v>0</v>
      </c>
      <c r="O1229" s="74">
        <v>0</v>
      </c>
      <c r="P1229" s="74">
        <v>0</v>
      </c>
      <c r="Q1229" s="74">
        <v>0</v>
      </c>
      <c r="R1229" s="74">
        <v>0</v>
      </c>
      <c r="S1229" s="74">
        <v>0</v>
      </c>
      <c r="T1229" s="74">
        <v>0</v>
      </c>
      <c r="U1229" s="74">
        <v>0</v>
      </c>
      <c r="V1229" s="74">
        <v>0</v>
      </c>
      <c r="W1229" s="74">
        <v>0</v>
      </c>
      <c r="X1229" s="74">
        <v>0</v>
      </c>
      <c r="Y1229" s="74">
        <v>0</v>
      </c>
      <c r="Z1229" s="74">
        <v>0</v>
      </c>
      <c r="AA1229" s="74">
        <v>0</v>
      </c>
      <c r="AB1229" s="74">
        <v>0</v>
      </c>
      <c r="AC1229" s="74">
        <v>0</v>
      </c>
      <c r="AD1229" s="74">
        <v>0</v>
      </c>
    </row>
    <row r="1230" spans="1:30" x14ac:dyDescent="0.2">
      <c r="A1230" s="72" t="s">
        <v>49</v>
      </c>
      <c r="B1230" s="74">
        <v>1.38</v>
      </c>
      <c r="C1230" s="74">
        <v>1.45</v>
      </c>
      <c r="D1230" s="74">
        <v>1.37</v>
      </c>
      <c r="E1230" s="74">
        <v>1.46</v>
      </c>
      <c r="F1230" s="74">
        <v>1.47</v>
      </c>
      <c r="G1230" s="74">
        <v>1.56</v>
      </c>
      <c r="H1230" s="74">
        <v>1.58</v>
      </c>
      <c r="I1230" s="74">
        <v>1.62</v>
      </c>
      <c r="J1230" s="74">
        <v>1.57</v>
      </c>
      <c r="K1230" s="74">
        <v>0.63</v>
      </c>
      <c r="L1230" s="74">
        <v>0.56000000000000005</v>
      </c>
      <c r="M1230" s="74">
        <v>0.32</v>
      </c>
      <c r="N1230" s="74">
        <v>0.46</v>
      </c>
      <c r="O1230" s="74">
        <v>0.43</v>
      </c>
      <c r="P1230" s="74">
        <v>0.49</v>
      </c>
      <c r="Q1230" s="74">
        <v>0.56999999999999995</v>
      </c>
      <c r="R1230" s="74">
        <v>0.6</v>
      </c>
      <c r="S1230" s="74">
        <v>0.64</v>
      </c>
      <c r="T1230" s="74">
        <v>0.62</v>
      </c>
      <c r="U1230" s="74">
        <v>0.5</v>
      </c>
      <c r="V1230" s="74">
        <v>0.46</v>
      </c>
      <c r="W1230" s="74">
        <v>0.48</v>
      </c>
      <c r="X1230" s="74">
        <v>0.31</v>
      </c>
      <c r="Y1230" s="74">
        <v>0.26</v>
      </c>
      <c r="Z1230" s="74">
        <v>0.26</v>
      </c>
      <c r="AA1230" s="74">
        <v>0.23</v>
      </c>
      <c r="AB1230" s="74">
        <v>0.28999999999999998</v>
      </c>
      <c r="AC1230" s="74">
        <v>0.39</v>
      </c>
      <c r="AD1230" s="74">
        <v>0.37</v>
      </c>
    </row>
    <row r="1231" spans="1:30" x14ac:dyDescent="0.2">
      <c r="A1231" s="72" t="s">
        <v>50</v>
      </c>
      <c r="B1231" s="74">
        <v>112.52</v>
      </c>
      <c r="C1231" s="74">
        <v>109.37</v>
      </c>
      <c r="D1231" s="74">
        <v>105.23</v>
      </c>
      <c r="E1231" s="74">
        <v>112.62</v>
      </c>
      <c r="F1231" s="74">
        <v>123.27</v>
      </c>
      <c r="G1231" s="74">
        <v>116.47</v>
      </c>
      <c r="H1231" s="74">
        <v>117.35</v>
      </c>
      <c r="I1231" s="74">
        <v>108.38</v>
      </c>
      <c r="J1231" s="74">
        <v>114.68</v>
      </c>
      <c r="K1231" s="74">
        <v>125.75</v>
      </c>
      <c r="L1231" s="74">
        <v>125.44</v>
      </c>
      <c r="M1231" s="74">
        <v>127.93</v>
      </c>
      <c r="N1231" s="74">
        <v>125.06</v>
      </c>
      <c r="O1231" s="74">
        <v>131.30000000000001</v>
      </c>
      <c r="P1231" s="74">
        <v>136.52000000000001</v>
      </c>
      <c r="Q1231" s="74">
        <v>133.84</v>
      </c>
      <c r="R1231" s="74">
        <v>131.62</v>
      </c>
      <c r="S1231" s="74">
        <v>141.33000000000001</v>
      </c>
      <c r="T1231" s="74">
        <v>116.18</v>
      </c>
      <c r="U1231" s="74">
        <v>115.02</v>
      </c>
      <c r="V1231" s="74">
        <v>127.22</v>
      </c>
      <c r="W1231" s="74">
        <v>125.72</v>
      </c>
      <c r="X1231" s="74">
        <v>110.07</v>
      </c>
      <c r="Y1231" s="74">
        <v>106.14</v>
      </c>
      <c r="Z1231" s="74">
        <v>127.67</v>
      </c>
      <c r="AA1231" s="74">
        <v>133.82</v>
      </c>
      <c r="AB1231" s="74">
        <v>135.04</v>
      </c>
      <c r="AC1231" s="74">
        <v>136.07</v>
      </c>
      <c r="AD1231" s="74">
        <v>134.46</v>
      </c>
    </row>
    <row r="1232" spans="1:30" x14ac:dyDescent="0.2">
      <c r="A1232" s="72" t="s">
        <v>51</v>
      </c>
      <c r="B1232" s="74">
        <v>86.96</v>
      </c>
      <c r="C1232" s="74">
        <v>96.01</v>
      </c>
      <c r="D1232" s="74">
        <v>102.37</v>
      </c>
      <c r="E1232" s="74">
        <v>95.38</v>
      </c>
      <c r="F1232" s="74">
        <v>100.05</v>
      </c>
      <c r="G1232" s="74">
        <v>101.82</v>
      </c>
      <c r="H1232" s="74">
        <v>106.04</v>
      </c>
      <c r="I1232" s="74">
        <v>113.57</v>
      </c>
      <c r="J1232" s="74">
        <v>106.26</v>
      </c>
      <c r="K1232" s="74">
        <v>108.46</v>
      </c>
      <c r="L1232" s="74">
        <v>111.25</v>
      </c>
      <c r="M1232" s="74">
        <v>114.82</v>
      </c>
      <c r="N1232" s="74">
        <v>110.84</v>
      </c>
      <c r="O1232" s="74">
        <v>123.75</v>
      </c>
      <c r="P1232" s="74">
        <v>131.56</v>
      </c>
      <c r="Q1232" s="74">
        <v>107.5</v>
      </c>
      <c r="R1232" s="74">
        <v>102.35</v>
      </c>
      <c r="S1232" s="74">
        <v>95.78</v>
      </c>
      <c r="T1232" s="74">
        <v>85.24</v>
      </c>
      <c r="U1232" s="74">
        <v>74.19</v>
      </c>
      <c r="V1232" s="74">
        <v>88.57</v>
      </c>
      <c r="W1232" s="74">
        <v>63.9</v>
      </c>
      <c r="X1232" s="74">
        <v>54.38</v>
      </c>
      <c r="Y1232" s="74">
        <v>54.21</v>
      </c>
      <c r="Z1232" s="74">
        <v>62.28</v>
      </c>
      <c r="AA1232" s="74">
        <v>58.26</v>
      </c>
      <c r="AB1232" s="74">
        <v>55.22</v>
      </c>
      <c r="AC1232" s="74">
        <v>52.43</v>
      </c>
      <c r="AD1232" s="74">
        <v>48.22</v>
      </c>
    </row>
    <row r="1233" spans="1:30" x14ac:dyDescent="0.2">
      <c r="A1233" s="72" t="s">
        <v>52</v>
      </c>
      <c r="B1233" s="74">
        <v>9.35</v>
      </c>
      <c r="C1233" s="74">
        <v>8.74</v>
      </c>
      <c r="D1233" s="74">
        <v>7.57</v>
      </c>
      <c r="E1233" s="74">
        <v>6.25</v>
      </c>
      <c r="F1233" s="74">
        <v>6.53</v>
      </c>
      <c r="G1233" s="74">
        <v>5.85</v>
      </c>
      <c r="H1233" s="74">
        <v>5.18</v>
      </c>
      <c r="I1233" s="74">
        <v>5.51</v>
      </c>
      <c r="J1233" s="74">
        <v>4.8899999999999997</v>
      </c>
      <c r="K1233" s="74">
        <v>4.95</v>
      </c>
      <c r="L1233" s="74">
        <v>3.4</v>
      </c>
      <c r="M1233" s="74">
        <v>3.52</v>
      </c>
      <c r="N1233" s="74">
        <v>3.27</v>
      </c>
      <c r="O1233" s="74">
        <v>3.12</v>
      </c>
      <c r="P1233" s="74">
        <v>3.74</v>
      </c>
      <c r="Q1233" s="74">
        <v>3.77</v>
      </c>
      <c r="R1233" s="74">
        <v>3.66</v>
      </c>
      <c r="S1233" s="74">
        <v>3.41</v>
      </c>
      <c r="T1233" s="74">
        <v>3.23</v>
      </c>
      <c r="U1233" s="74">
        <v>2.91</v>
      </c>
      <c r="V1233" s="74">
        <v>2.72</v>
      </c>
      <c r="W1233" s="74">
        <v>1.75</v>
      </c>
      <c r="X1233" s="74" t="s">
        <v>71</v>
      </c>
      <c r="Y1233" s="74" t="s">
        <v>71</v>
      </c>
      <c r="Z1233" s="74" t="s">
        <v>71</v>
      </c>
      <c r="AA1233" s="74" t="s">
        <v>71</v>
      </c>
      <c r="AB1233" s="74" t="s">
        <v>71</v>
      </c>
      <c r="AC1233" s="74" t="s">
        <v>71</v>
      </c>
      <c r="AD1233" s="74" t="s">
        <v>71</v>
      </c>
    </row>
    <row r="1234" spans="1:30" x14ac:dyDescent="0.2">
      <c r="A1234" s="72" t="s">
        <v>53</v>
      </c>
      <c r="B1234" s="74">
        <v>128.99</v>
      </c>
      <c r="C1234" s="74">
        <v>123.69</v>
      </c>
      <c r="D1234" s="74">
        <v>120.83</v>
      </c>
      <c r="E1234" s="74">
        <v>121.72</v>
      </c>
      <c r="F1234" s="74">
        <v>126.65</v>
      </c>
      <c r="G1234" s="74">
        <v>133.99</v>
      </c>
      <c r="H1234" s="74">
        <v>72.81</v>
      </c>
      <c r="I1234" s="74">
        <v>78.63</v>
      </c>
      <c r="J1234" s="74">
        <v>75.319999999999993</v>
      </c>
      <c r="K1234" s="74">
        <v>74.099999999999994</v>
      </c>
      <c r="L1234" s="74">
        <v>73.069999999999993</v>
      </c>
      <c r="M1234" s="74">
        <v>68.540000000000006</v>
      </c>
      <c r="N1234" s="74">
        <v>65.48</v>
      </c>
      <c r="O1234" s="74">
        <v>66.97</v>
      </c>
      <c r="P1234" s="74">
        <v>70.58</v>
      </c>
      <c r="Q1234" s="74">
        <v>74.290000000000006</v>
      </c>
      <c r="R1234" s="74">
        <v>76.239999999999995</v>
      </c>
      <c r="S1234" s="74">
        <v>74.959999999999994</v>
      </c>
      <c r="T1234" s="74">
        <v>70.58</v>
      </c>
      <c r="U1234" s="74">
        <v>43.24</v>
      </c>
      <c r="V1234" s="74">
        <v>59.79</v>
      </c>
      <c r="W1234" s="74">
        <v>66.19</v>
      </c>
      <c r="X1234" s="74">
        <v>63.22</v>
      </c>
      <c r="Y1234" s="74">
        <v>50.85</v>
      </c>
      <c r="Z1234" s="74">
        <v>48.03</v>
      </c>
      <c r="AA1234" s="74">
        <v>42.47</v>
      </c>
      <c r="AB1234" s="74">
        <v>47.7</v>
      </c>
      <c r="AC1234" s="74">
        <v>44.31</v>
      </c>
      <c r="AD1234" s="74">
        <v>44.02</v>
      </c>
    </row>
    <row r="1235" spans="1:30" x14ac:dyDescent="0.2">
      <c r="A1235" s="72" t="s">
        <v>54</v>
      </c>
      <c r="B1235" s="74" t="s">
        <v>71</v>
      </c>
      <c r="C1235" s="74" t="s">
        <v>71</v>
      </c>
      <c r="D1235" s="74" t="s">
        <v>71</v>
      </c>
      <c r="E1235" s="74" t="s">
        <v>71</v>
      </c>
      <c r="F1235" s="74" t="s">
        <v>71</v>
      </c>
      <c r="G1235" s="74" t="s">
        <v>71</v>
      </c>
      <c r="H1235" s="74" t="s">
        <v>71</v>
      </c>
      <c r="I1235" s="74" t="s">
        <v>71</v>
      </c>
      <c r="J1235" s="74" t="s">
        <v>71</v>
      </c>
      <c r="K1235" s="74" t="s">
        <v>71</v>
      </c>
      <c r="L1235" s="74" t="s">
        <v>71</v>
      </c>
      <c r="M1235" s="74" t="s">
        <v>71</v>
      </c>
      <c r="N1235" s="74" t="s">
        <v>71</v>
      </c>
      <c r="O1235" s="74" t="s">
        <v>71</v>
      </c>
      <c r="P1235" s="74" t="s">
        <v>71</v>
      </c>
      <c r="Q1235" s="74" t="s">
        <v>71</v>
      </c>
      <c r="R1235" s="74" t="s">
        <v>71</v>
      </c>
      <c r="S1235" s="74" t="s">
        <v>71</v>
      </c>
      <c r="T1235" s="74" t="s">
        <v>71</v>
      </c>
      <c r="U1235" s="74" t="s">
        <v>71</v>
      </c>
      <c r="V1235" s="74" t="s">
        <v>71</v>
      </c>
      <c r="W1235" s="74" t="s">
        <v>71</v>
      </c>
      <c r="X1235" s="74" t="s">
        <v>71</v>
      </c>
      <c r="Y1235" s="74" t="s">
        <v>71</v>
      </c>
      <c r="Z1235" s="74" t="s">
        <v>71</v>
      </c>
      <c r="AA1235" s="74" t="s">
        <v>71</v>
      </c>
      <c r="AB1235" s="74" t="s">
        <v>71</v>
      </c>
      <c r="AC1235" s="74" t="s">
        <v>71</v>
      </c>
      <c r="AD1235" s="74" t="s">
        <v>71</v>
      </c>
    </row>
    <row r="1236" spans="1:30" x14ac:dyDescent="0.2">
      <c r="A1236" s="72" t="s">
        <v>55</v>
      </c>
      <c r="B1236" s="74">
        <v>7.0000000000000007E-2</v>
      </c>
      <c r="C1236" s="74">
        <v>0.05</v>
      </c>
      <c r="D1236" s="74">
        <v>0.03</v>
      </c>
      <c r="E1236" s="74">
        <v>0.04</v>
      </c>
      <c r="F1236" s="74">
        <v>0.04</v>
      </c>
      <c r="G1236" s="74">
        <v>0.04</v>
      </c>
      <c r="H1236" s="74">
        <v>0.04</v>
      </c>
      <c r="I1236" s="74">
        <v>0.06</v>
      </c>
      <c r="J1236" s="74">
        <v>0.06</v>
      </c>
      <c r="K1236" s="74">
        <v>0.06</v>
      </c>
      <c r="L1236" s="74">
        <v>0.06</v>
      </c>
      <c r="M1236" s="74">
        <v>0.06</v>
      </c>
      <c r="N1236" s="74">
        <v>0.06</v>
      </c>
      <c r="O1236" s="74">
        <v>7.0000000000000007E-2</v>
      </c>
      <c r="P1236" s="74">
        <v>7.0000000000000007E-2</v>
      </c>
      <c r="Q1236" s="74">
        <v>7.0000000000000007E-2</v>
      </c>
      <c r="R1236" s="74">
        <v>7.0000000000000007E-2</v>
      </c>
      <c r="S1236" s="74">
        <v>7.0000000000000007E-2</v>
      </c>
      <c r="T1236" s="74">
        <v>7.0000000000000007E-2</v>
      </c>
      <c r="U1236" s="74">
        <v>0.06</v>
      </c>
      <c r="V1236" s="74">
        <v>7.0000000000000007E-2</v>
      </c>
      <c r="W1236" s="74">
        <v>0.02</v>
      </c>
      <c r="X1236" s="74">
        <v>0.1</v>
      </c>
      <c r="Y1236" s="74">
        <v>0.02</v>
      </c>
      <c r="Z1236" s="74">
        <v>0</v>
      </c>
      <c r="AA1236" s="74">
        <v>0</v>
      </c>
      <c r="AB1236" s="74" t="s">
        <v>71</v>
      </c>
      <c r="AC1236" s="74" t="s">
        <v>71</v>
      </c>
      <c r="AD1236" s="74" t="s">
        <v>71</v>
      </c>
    </row>
    <row r="1237" spans="1:30" x14ac:dyDescent="0.2">
      <c r="A1237" s="72" t="s">
        <v>56</v>
      </c>
      <c r="B1237" s="74">
        <v>5.24</v>
      </c>
      <c r="C1237" s="74">
        <v>5.73</v>
      </c>
      <c r="D1237" s="74">
        <v>3.27</v>
      </c>
      <c r="E1237" s="74">
        <v>0.28999999999999998</v>
      </c>
      <c r="F1237" s="74">
        <v>1.84</v>
      </c>
      <c r="G1237" s="74">
        <v>2.2400000000000002</v>
      </c>
      <c r="H1237" s="74">
        <v>1.05</v>
      </c>
      <c r="I1237" s="74">
        <v>1.35</v>
      </c>
      <c r="J1237" s="74">
        <v>0.62</v>
      </c>
      <c r="K1237" s="74">
        <v>0</v>
      </c>
      <c r="L1237" s="74">
        <v>0.46</v>
      </c>
      <c r="M1237" s="74">
        <v>1.86</v>
      </c>
      <c r="N1237" s="74">
        <v>1.7</v>
      </c>
      <c r="O1237" s="74">
        <v>2.36</v>
      </c>
      <c r="P1237" s="74">
        <v>2.44</v>
      </c>
      <c r="Q1237" s="74">
        <v>2.25</v>
      </c>
      <c r="R1237" s="74">
        <v>2.75</v>
      </c>
      <c r="S1237" s="74">
        <v>2.81</v>
      </c>
      <c r="T1237" s="74">
        <v>3.17</v>
      </c>
      <c r="U1237" s="74">
        <v>0</v>
      </c>
      <c r="V1237" s="74">
        <v>0</v>
      </c>
      <c r="W1237" s="74">
        <v>0</v>
      </c>
      <c r="X1237" s="74">
        <v>0</v>
      </c>
      <c r="Y1237" s="74">
        <v>0</v>
      </c>
      <c r="Z1237" s="74">
        <v>0</v>
      </c>
      <c r="AA1237" s="74">
        <v>0</v>
      </c>
      <c r="AB1237" s="74">
        <v>0</v>
      </c>
      <c r="AC1237" s="74">
        <v>0</v>
      </c>
      <c r="AD1237" s="74">
        <v>0</v>
      </c>
    </row>
    <row r="1238" spans="1:30" x14ac:dyDescent="0.2">
      <c r="A1238" s="72" t="s">
        <v>57</v>
      </c>
      <c r="B1238" s="74">
        <v>0</v>
      </c>
      <c r="C1238" s="74">
        <v>0</v>
      </c>
      <c r="D1238" s="74">
        <v>0</v>
      </c>
      <c r="E1238" s="74">
        <v>0</v>
      </c>
      <c r="F1238" s="74">
        <v>0</v>
      </c>
      <c r="G1238" s="74">
        <v>0</v>
      </c>
      <c r="H1238" s="74">
        <v>0</v>
      </c>
      <c r="I1238" s="74">
        <v>0</v>
      </c>
      <c r="J1238" s="74">
        <v>0</v>
      </c>
      <c r="K1238" s="74">
        <v>0</v>
      </c>
      <c r="L1238" s="74">
        <v>0</v>
      </c>
      <c r="M1238" s="74">
        <v>0</v>
      </c>
      <c r="N1238" s="74">
        <v>0</v>
      </c>
      <c r="O1238" s="74">
        <v>0</v>
      </c>
      <c r="P1238" s="74">
        <v>0</v>
      </c>
      <c r="Q1238" s="74">
        <v>0</v>
      </c>
      <c r="R1238" s="74">
        <v>0</v>
      </c>
      <c r="S1238" s="74">
        <v>0</v>
      </c>
      <c r="T1238" s="74">
        <v>0</v>
      </c>
      <c r="U1238" s="74">
        <v>0</v>
      </c>
      <c r="V1238" s="74">
        <v>0</v>
      </c>
      <c r="W1238" s="74">
        <v>0</v>
      </c>
      <c r="X1238" s="74">
        <v>0</v>
      </c>
      <c r="Y1238" s="74">
        <v>0</v>
      </c>
      <c r="Z1238" s="74">
        <v>0</v>
      </c>
      <c r="AA1238" s="74">
        <v>0</v>
      </c>
      <c r="AB1238" s="74">
        <v>0</v>
      </c>
      <c r="AC1238" s="74">
        <v>0</v>
      </c>
      <c r="AD1238" s="74">
        <v>0</v>
      </c>
    </row>
    <row r="1239" spans="1:30" x14ac:dyDescent="0.2">
      <c r="A1239" s="72" t="s">
        <v>58</v>
      </c>
      <c r="B1239" s="74">
        <v>25.19</v>
      </c>
      <c r="C1239" s="74">
        <v>25.03</v>
      </c>
      <c r="D1239" s="74">
        <v>26.78</v>
      </c>
      <c r="E1239" s="74">
        <v>26.52</v>
      </c>
      <c r="F1239" s="74">
        <v>27.26</v>
      </c>
      <c r="G1239" s="74">
        <v>26.8</v>
      </c>
      <c r="H1239" s="74">
        <v>26.99</v>
      </c>
      <c r="I1239" s="74">
        <v>27.42</v>
      </c>
      <c r="J1239" s="74">
        <v>29.08</v>
      </c>
      <c r="K1239" s="74">
        <v>28.35</v>
      </c>
      <c r="L1239" s="74">
        <v>33.25</v>
      </c>
      <c r="M1239" s="74">
        <v>32.4</v>
      </c>
      <c r="N1239" s="74">
        <v>33.01</v>
      </c>
      <c r="O1239" s="74">
        <v>31.99</v>
      </c>
      <c r="P1239" s="74">
        <v>33.79</v>
      </c>
      <c r="Q1239" s="74">
        <v>50.08</v>
      </c>
      <c r="R1239" s="74">
        <v>48.91</v>
      </c>
      <c r="S1239" s="74">
        <v>54.52</v>
      </c>
      <c r="T1239" s="74">
        <v>51.08</v>
      </c>
      <c r="U1239" s="74">
        <v>47.38</v>
      </c>
      <c r="V1239" s="74">
        <v>50.52</v>
      </c>
      <c r="W1239" s="74">
        <v>49.96</v>
      </c>
      <c r="X1239" s="74">
        <v>42.27</v>
      </c>
      <c r="Y1239" s="74">
        <v>43.45</v>
      </c>
      <c r="Z1239" s="74">
        <v>45.34</v>
      </c>
      <c r="AA1239" s="74">
        <v>50.49</v>
      </c>
      <c r="AB1239" s="74">
        <v>43.88</v>
      </c>
      <c r="AC1239" s="74">
        <v>49.93</v>
      </c>
      <c r="AD1239" s="74">
        <v>51.46</v>
      </c>
    </row>
    <row r="1240" spans="1:30" x14ac:dyDescent="0.2">
      <c r="A1240" s="72" t="s">
        <v>59</v>
      </c>
      <c r="B1240" s="74" t="s">
        <v>71</v>
      </c>
      <c r="C1240" s="74" t="s">
        <v>71</v>
      </c>
      <c r="D1240" s="74" t="s">
        <v>71</v>
      </c>
      <c r="E1240" s="74" t="s">
        <v>71</v>
      </c>
      <c r="F1240" s="74" t="s">
        <v>71</v>
      </c>
      <c r="G1240" s="74" t="s">
        <v>71</v>
      </c>
      <c r="H1240" s="74" t="s">
        <v>71</v>
      </c>
      <c r="I1240" s="74" t="s">
        <v>71</v>
      </c>
      <c r="J1240" s="74" t="s">
        <v>71</v>
      </c>
      <c r="K1240" s="74" t="s">
        <v>71</v>
      </c>
      <c r="L1240" s="74" t="s">
        <v>71</v>
      </c>
      <c r="M1240" s="74" t="s">
        <v>71</v>
      </c>
      <c r="N1240" s="74" t="s">
        <v>71</v>
      </c>
      <c r="O1240" s="74" t="s">
        <v>71</v>
      </c>
      <c r="P1240" s="74" t="s">
        <v>71</v>
      </c>
      <c r="Q1240" s="74" t="s">
        <v>71</v>
      </c>
      <c r="R1240" s="74" t="s">
        <v>71</v>
      </c>
      <c r="S1240" s="74" t="s">
        <v>71</v>
      </c>
      <c r="T1240" s="74" t="s">
        <v>71</v>
      </c>
      <c r="U1240" s="74" t="s">
        <v>71</v>
      </c>
      <c r="V1240" s="74" t="s">
        <v>71</v>
      </c>
      <c r="W1240" s="74" t="s">
        <v>71</v>
      </c>
      <c r="X1240" s="74" t="s">
        <v>71</v>
      </c>
      <c r="Y1240" s="74" t="s">
        <v>71</v>
      </c>
      <c r="Z1240" s="74" t="s">
        <v>71</v>
      </c>
      <c r="AA1240" s="74" t="s">
        <v>71</v>
      </c>
      <c r="AB1240" s="74" t="s">
        <v>71</v>
      </c>
      <c r="AC1240" s="74" t="s">
        <v>71</v>
      </c>
      <c r="AD1240" s="74" t="s">
        <v>71</v>
      </c>
    </row>
    <row r="1241" spans="1:30" x14ac:dyDescent="0.2">
      <c r="A1241" s="72" t="s">
        <v>60</v>
      </c>
      <c r="B1241" s="74">
        <v>319.70999999999998</v>
      </c>
      <c r="C1241" s="74">
        <v>319.86</v>
      </c>
      <c r="D1241" s="74">
        <v>319.33</v>
      </c>
      <c r="E1241" s="74">
        <v>315.97000000000003</v>
      </c>
      <c r="F1241" s="74">
        <v>316.98</v>
      </c>
      <c r="G1241" s="74">
        <v>317.75</v>
      </c>
      <c r="H1241" s="74">
        <v>316.54000000000002</v>
      </c>
      <c r="I1241" s="74">
        <v>316.48</v>
      </c>
      <c r="J1241" s="74">
        <v>316.36</v>
      </c>
      <c r="K1241" s="74">
        <v>331.24</v>
      </c>
      <c r="L1241" s="74">
        <v>331.28</v>
      </c>
      <c r="M1241" s="74">
        <v>329.93</v>
      </c>
      <c r="N1241" s="74">
        <v>364.97</v>
      </c>
      <c r="O1241" s="74">
        <v>366.74</v>
      </c>
      <c r="P1241" s="74">
        <v>367.11</v>
      </c>
      <c r="Q1241" s="74">
        <v>364.05</v>
      </c>
      <c r="R1241" s="74">
        <v>335.93</v>
      </c>
      <c r="S1241" s="74">
        <v>336.72</v>
      </c>
      <c r="T1241" s="74">
        <v>327.25</v>
      </c>
      <c r="U1241" s="74">
        <v>318.95999999999998</v>
      </c>
      <c r="V1241" s="74">
        <v>338.17</v>
      </c>
      <c r="W1241" s="74">
        <v>332.89</v>
      </c>
      <c r="X1241" s="74">
        <v>335.28</v>
      </c>
      <c r="Y1241" s="74">
        <v>333.59</v>
      </c>
      <c r="Z1241" s="74">
        <v>339.45</v>
      </c>
      <c r="AA1241" s="74">
        <v>335.69</v>
      </c>
      <c r="AB1241" s="74">
        <v>335.77</v>
      </c>
      <c r="AC1241" s="74">
        <v>343.27</v>
      </c>
      <c r="AD1241" s="74">
        <v>334.61</v>
      </c>
    </row>
    <row r="1242" spans="1:30" x14ac:dyDescent="0.2">
      <c r="A1242" s="72" t="s">
        <v>61</v>
      </c>
      <c r="B1242" s="74">
        <v>35.1</v>
      </c>
      <c r="C1242" s="74">
        <v>34.9</v>
      </c>
      <c r="D1242" s="74">
        <v>34.1</v>
      </c>
      <c r="E1242" s="74">
        <v>34.9</v>
      </c>
      <c r="F1242" s="74">
        <v>35.25</v>
      </c>
      <c r="G1242" s="74">
        <v>34.58</v>
      </c>
      <c r="H1242" s="74">
        <v>34.85</v>
      </c>
      <c r="I1242" s="74">
        <v>35.1</v>
      </c>
      <c r="J1242" s="74">
        <v>35.83</v>
      </c>
      <c r="K1242" s="74">
        <v>34.81</v>
      </c>
      <c r="L1242" s="74">
        <v>34.880000000000003</v>
      </c>
      <c r="M1242" s="74">
        <v>34.22</v>
      </c>
      <c r="N1242" s="74">
        <v>35.06</v>
      </c>
      <c r="O1242" s="74">
        <v>34.86</v>
      </c>
      <c r="P1242" s="74">
        <v>34.96</v>
      </c>
      <c r="Q1242" s="74">
        <v>36.21</v>
      </c>
      <c r="R1242" s="74">
        <v>47.92</v>
      </c>
      <c r="S1242" s="74">
        <v>47.57</v>
      </c>
      <c r="T1242" s="74">
        <v>47.07</v>
      </c>
      <c r="U1242" s="74">
        <v>46.05</v>
      </c>
      <c r="V1242" s="74">
        <v>46.63</v>
      </c>
      <c r="W1242" s="74">
        <v>46.86</v>
      </c>
      <c r="X1242" s="74">
        <v>46.72</v>
      </c>
      <c r="Y1242" s="74">
        <v>49.07</v>
      </c>
      <c r="Z1242" s="74">
        <v>46.78</v>
      </c>
      <c r="AA1242" s="74">
        <v>46.9</v>
      </c>
      <c r="AB1242" s="74">
        <v>46.55</v>
      </c>
      <c r="AC1242" s="74">
        <v>46.51</v>
      </c>
      <c r="AD1242" s="74">
        <v>45.63</v>
      </c>
    </row>
    <row r="1243" spans="1:30" x14ac:dyDescent="0.2">
      <c r="A1243" s="72" t="s">
        <v>62</v>
      </c>
      <c r="B1243" s="74">
        <v>62.8</v>
      </c>
      <c r="C1243" s="74">
        <v>48.21</v>
      </c>
      <c r="D1243" s="74">
        <v>46.52</v>
      </c>
      <c r="E1243" s="74">
        <v>44.39</v>
      </c>
      <c r="F1243" s="74">
        <v>43.35</v>
      </c>
      <c r="G1243" s="74">
        <v>49.64</v>
      </c>
      <c r="H1243" s="74">
        <v>51.14</v>
      </c>
      <c r="I1243" s="74">
        <v>54.01</v>
      </c>
      <c r="J1243" s="74">
        <v>50.36</v>
      </c>
      <c r="K1243" s="74">
        <v>45.23</v>
      </c>
      <c r="L1243" s="74">
        <v>52.15</v>
      </c>
      <c r="M1243" s="74">
        <v>47.8</v>
      </c>
      <c r="N1243" s="74">
        <v>53.43</v>
      </c>
      <c r="O1243" s="74">
        <v>52.35</v>
      </c>
      <c r="P1243" s="74">
        <v>55.73</v>
      </c>
      <c r="Q1243" s="74">
        <v>47.16</v>
      </c>
      <c r="R1243" s="74">
        <v>69.91</v>
      </c>
      <c r="S1243" s="74">
        <v>72.88</v>
      </c>
      <c r="T1243" s="74">
        <v>64.44</v>
      </c>
      <c r="U1243" s="74">
        <v>60.31</v>
      </c>
      <c r="V1243" s="74">
        <v>62.4</v>
      </c>
      <c r="W1243" s="74">
        <v>68.83</v>
      </c>
      <c r="X1243" s="74">
        <v>60.17</v>
      </c>
      <c r="Y1243" s="74">
        <v>63.65</v>
      </c>
      <c r="Z1243" s="74">
        <v>62.97</v>
      </c>
      <c r="AA1243" s="74">
        <v>65.53</v>
      </c>
      <c r="AB1243" s="74">
        <v>50.94</v>
      </c>
      <c r="AC1243" s="74">
        <v>64.48</v>
      </c>
      <c r="AD1243" s="74">
        <v>61.87</v>
      </c>
    </row>
    <row r="1244" spans="1:30" x14ac:dyDescent="0.2">
      <c r="A1244" s="72" t="s">
        <v>63</v>
      </c>
      <c r="B1244" s="74">
        <v>27.04</v>
      </c>
      <c r="C1244" s="74">
        <v>20.57</v>
      </c>
      <c r="D1244" s="74">
        <v>23.52</v>
      </c>
      <c r="E1244" s="74">
        <v>22.75</v>
      </c>
      <c r="F1244" s="74">
        <v>24.13</v>
      </c>
      <c r="G1244" s="74">
        <v>23.75</v>
      </c>
      <c r="H1244" s="74">
        <v>20.16</v>
      </c>
      <c r="I1244" s="74">
        <v>28.02</v>
      </c>
      <c r="J1244" s="74">
        <v>27.22</v>
      </c>
      <c r="K1244" s="74">
        <v>26.53</v>
      </c>
      <c r="L1244" s="74">
        <v>27.61</v>
      </c>
      <c r="M1244" s="74">
        <v>21.05</v>
      </c>
      <c r="N1244" s="74">
        <v>22.56</v>
      </c>
      <c r="O1244" s="74">
        <v>25.13</v>
      </c>
      <c r="P1244" s="74">
        <v>30.35</v>
      </c>
      <c r="Q1244" s="74">
        <v>29.45</v>
      </c>
      <c r="R1244" s="74">
        <v>25.01</v>
      </c>
      <c r="S1244" s="74">
        <v>30.7</v>
      </c>
      <c r="T1244" s="74">
        <v>22.83</v>
      </c>
      <c r="U1244" s="74">
        <v>18.18</v>
      </c>
      <c r="V1244" s="74">
        <v>26.04</v>
      </c>
      <c r="W1244" s="74">
        <v>24.4</v>
      </c>
      <c r="X1244" s="74">
        <v>15.35</v>
      </c>
      <c r="Y1244" s="74">
        <v>21.26</v>
      </c>
      <c r="Z1244" s="74">
        <v>25.68</v>
      </c>
      <c r="AA1244" s="74">
        <v>27.48</v>
      </c>
      <c r="AB1244" s="74">
        <v>27.9</v>
      </c>
      <c r="AC1244" s="74">
        <v>28.44</v>
      </c>
      <c r="AD1244" s="74">
        <v>17.14</v>
      </c>
    </row>
    <row r="1245" spans="1:30" x14ac:dyDescent="0.2">
      <c r="A1245" s="72" t="s">
        <v>64</v>
      </c>
      <c r="B1245" s="74">
        <v>71.17</v>
      </c>
      <c r="C1245" s="74">
        <v>46.21</v>
      </c>
      <c r="D1245" s="74">
        <v>34.18</v>
      </c>
      <c r="E1245" s="74">
        <v>33.119999999999997</v>
      </c>
      <c r="F1245" s="74">
        <v>48.56</v>
      </c>
      <c r="G1245" s="74">
        <v>49.55</v>
      </c>
      <c r="H1245" s="74">
        <v>45.18</v>
      </c>
      <c r="I1245" s="74">
        <v>52.56</v>
      </c>
      <c r="J1245" s="74">
        <v>42.65</v>
      </c>
      <c r="K1245" s="74">
        <v>38.799999999999997</v>
      </c>
      <c r="L1245" s="74">
        <v>52.28</v>
      </c>
      <c r="M1245" s="74">
        <v>48.66</v>
      </c>
      <c r="N1245" s="74">
        <v>58.11</v>
      </c>
      <c r="O1245" s="74">
        <v>69.430000000000007</v>
      </c>
      <c r="P1245" s="74">
        <v>87.79</v>
      </c>
      <c r="Q1245" s="74">
        <v>84.47</v>
      </c>
      <c r="R1245" s="74">
        <v>88.49</v>
      </c>
      <c r="S1245" s="74">
        <v>50.62</v>
      </c>
      <c r="T1245" s="74">
        <v>49.99</v>
      </c>
      <c r="U1245" s="74">
        <v>17.96</v>
      </c>
      <c r="V1245" s="74">
        <v>26.17</v>
      </c>
      <c r="W1245" s="74">
        <v>19.649999999999999</v>
      </c>
      <c r="X1245" s="74">
        <v>20.329999999999998</v>
      </c>
      <c r="Y1245" s="74">
        <v>15.36</v>
      </c>
      <c r="Z1245" s="74">
        <v>13.57</v>
      </c>
      <c r="AA1245" s="74">
        <v>15.7</v>
      </c>
      <c r="AB1245" s="74">
        <v>12.16</v>
      </c>
      <c r="AC1245" s="74">
        <v>9.23</v>
      </c>
      <c r="AD1245" s="74">
        <v>10.31</v>
      </c>
    </row>
    <row r="1246" spans="1:30" x14ac:dyDescent="0.2">
      <c r="A1246" s="72" t="s">
        <v>65</v>
      </c>
      <c r="B1246" s="74">
        <v>4.88</v>
      </c>
      <c r="C1246" s="74">
        <v>5.34</v>
      </c>
      <c r="D1246" s="74">
        <v>0.5</v>
      </c>
      <c r="E1246" s="74">
        <v>1.01</v>
      </c>
      <c r="F1246" s="74">
        <v>3.64</v>
      </c>
      <c r="G1246" s="74">
        <v>5.53</v>
      </c>
      <c r="H1246" s="74">
        <v>4.95</v>
      </c>
      <c r="I1246" s="74">
        <v>7.47</v>
      </c>
      <c r="J1246" s="74">
        <v>7.5</v>
      </c>
      <c r="K1246" s="74">
        <v>8.18</v>
      </c>
      <c r="L1246" s="74">
        <v>7.83</v>
      </c>
      <c r="M1246" s="74">
        <v>8.41</v>
      </c>
      <c r="N1246" s="74">
        <v>7.45</v>
      </c>
      <c r="O1246" s="74">
        <v>9.2899999999999991</v>
      </c>
      <c r="P1246" s="74">
        <v>7.67</v>
      </c>
      <c r="Q1246" s="74">
        <v>8.65</v>
      </c>
      <c r="R1246" s="74">
        <v>7.77</v>
      </c>
      <c r="S1246" s="74">
        <v>8.6199999999999992</v>
      </c>
      <c r="T1246" s="74">
        <v>5.26</v>
      </c>
      <c r="U1246" s="74">
        <v>6</v>
      </c>
      <c r="V1246" s="74">
        <v>4.71</v>
      </c>
      <c r="W1246" s="74" t="s">
        <v>71</v>
      </c>
      <c r="X1246" s="74" t="s">
        <v>71</v>
      </c>
      <c r="Y1246" s="74" t="s">
        <v>71</v>
      </c>
      <c r="Z1246" s="74" t="s">
        <v>71</v>
      </c>
      <c r="AA1246" s="74" t="s">
        <v>71</v>
      </c>
      <c r="AB1246" s="74" t="s">
        <v>71</v>
      </c>
      <c r="AC1246" s="74" t="s">
        <v>71</v>
      </c>
      <c r="AD1246" s="74" t="s">
        <v>71</v>
      </c>
    </row>
    <row r="1247" spans="1:30" x14ac:dyDescent="0.2">
      <c r="A1247" s="72" t="s">
        <v>66</v>
      </c>
      <c r="B1247" s="74">
        <v>0.32</v>
      </c>
      <c r="C1247" s="74">
        <v>0.33</v>
      </c>
      <c r="D1247" s="74">
        <v>0.33</v>
      </c>
      <c r="E1247" s="74">
        <v>0.24</v>
      </c>
      <c r="F1247" s="74">
        <v>0.31</v>
      </c>
      <c r="G1247" s="74">
        <v>0.37</v>
      </c>
      <c r="H1247" s="74">
        <v>0.38</v>
      </c>
      <c r="I1247" s="74">
        <v>0.39</v>
      </c>
      <c r="J1247" s="74">
        <v>0.65</v>
      </c>
      <c r="K1247" s="74">
        <v>0.8</v>
      </c>
      <c r="L1247" s="74">
        <v>0.66</v>
      </c>
      <c r="M1247" s="74">
        <v>0.57999999999999996</v>
      </c>
      <c r="N1247" s="74">
        <v>1.46</v>
      </c>
      <c r="O1247" s="74">
        <v>1.78</v>
      </c>
      <c r="P1247" s="74">
        <v>1.61</v>
      </c>
      <c r="Q1247" s="74">
        <v>1</v>
      </c>
      <c r="R1247" s="74">
        <v>0.91</v>
      </c>
      <c r="S1247" s="74">
        <v>0.74</v>
      </c>
      <c r="T1247" s="74">
        <v>0.77</v>
      </c>
      <c r="U1247" s="74">
        <v>0.57999999999999996</v>
      </c>
      <c r="V1247" s="74">
        <v>1.2</v>
      </c>
      <c r="W1247" s="74">
        <v>1.46</v>
      </c>
      <c r="X1247" s="74">
        <v>1.4</v>
      </c>
      <c r="Y1247" s="74">
        <v>1.63</v>
      </c>
      <c r="Z1247" s="74">
        <v>1.71</v>
      </c>
      <c r="AA1247" s="74">
        <v>1.77</v>
      </c>
      <c r="AB1247" s="74">
        <v>1.49</v>
      </c>
      <c r="AC1247" s="74">
        <v>2.0099999999999998</v>
      </c>
      <c r="AD1247" s="74">
        <v>1.93</v>
      </c>
    </row>
    <row r="1248" spans="1:30" x14ac:dyDescent="0.2">
      <c r="A1248" s="72" t="s">
        <v>67</v>
      </c>
      <c r="B1248" s="74">
        <v>0.28000000000000003</v>
      </c>
      <c r="C1248" s="74">
        <v>0.23</v>
      </c>
      <c r="D1248" s="74">
        <v>0.23</v>
      </c>
      <c r="E1248" s="74">
        <v>0.23</v>
      </c>
      <c r="F1248" s="74">
        <v>0.25</v>
      </c>
      <c r="G1248" s="74">
        <v>0.25</v>
      </c>
      <c r="H1248" s="74">
        <v>0.22</v>
      </c>
      <c r="I1248" s="74">
        <v>0.2</v>
      </c>
      <c r="J1248" s="74">
        <v>0.19</v>
      </c>
      <c r="K1248" s="74">
        <v>0.18</v>
      </c>
      <c r="L1248" s="74">
        <v>0.18</v>
      </c>
      <c r="M1248" s="74">
        <v>0.18</v>
      </c>
      <c r="N1248" s="74">
        <v>0.18</v>
      </c>
      <c r="O1248" s="74">
        <v>0.14000000000000001</v>
      </c>
      <c r="P1248" s="74">
        <v>0.13</v>
      </c>
      <c r="Q1248" s="74">
        <v>0.12</v>
      </c>
      <c r="R1248" s="74">
        <v>0.13</v>
      </c>
      <c r="S1248" s="74">
        <v>0.15</v>
      </c>
      <c r="T1248" s="74">
        <v>0.14000000000000001</v>
      </c>
      <c r="U1248" s="74">
        <v>0.15</v>
      </c>
      <c r="V1248" s="74">
        <v>0.12</v>
      </c>
      <c r="W1248" s="74">
        <v>0.12</v>
      </c>
      <c r="X1248" s="74">
        <v>0.13</v>
      </c>
      <c r="Y1248" s="74">
        <v>0.14000000000000001</v>
      </c>
      <c r="Z1248" s="74">
        <v>0.12</v>
      </c>
      <c r="AA1248" s="74">
        <v>0.15</v>
      </c>
      <c r="AB1248" s="74">
        <v>0.15</v>
      </c>
      <c r="AC1248" s="74">
        <v>0.15</v>
      </c>
      <c r="AD1248" s="74">
        <v>0.17</v>
      </c>
    </row>
    <row r="1249" spans="1:30" x14ac:dyDescent="0.2">
      <c r="A1249" s="72" t="s">
        <v>68</v>
      </c>
      <c r="B1249" s="74">
        <v>26.21</v>
      </c>
      <c r="C1249" s="74">
        <v>28.33</v>
      </c>
      <c r="D1249" s="74">
        <v>27.27</v>
      </c>
      <c r="E1249" s="74">
        <v>27.47</v>
      </c>
      <c r="F1249" s="74">
        <v>27.7</v>
      </c>
      <c r="G1249" s="74">
        <v>18.350000000000001</v>
      </c>
      <c r="H1249" s="74">
        <v>8.3800000000000008</v>
      </c>
      <c r="I1249" s="74">
        <v>8.86</v>
      </c>
      <c r="J1249" s="74">
        <v>8.67</v>
      </c>
      <c r="K1249" s="74">
        <v>8.4600000000000009</v>
      </c>
      <c r="L1249" s="74">
        <v>9.41</v>
      </c>
      <c r="M1249" s="74">
        <v>9.65</v>
      </c>
      <c r="N1249" s="74">
        <v>9.6</v>
      </c>
      <c r="O1249" s="74">
        <v>9.9</v>
      </c>
      <c r="P1249" s="74">
        <v>9.8699999999999992</v>
      </c>
      <c r="Q1249" s="74">
        <v>9.3699999999999992</v>
      </c>
      <c r="R1249" s="74">
        <v>9.41</v>
      </c>
      <c r="S1249" s="74">
        <v>9.36</v>
      </c>
      <c r="T1249" s="74">
        <v>8.83</v>
      </c>
      <c r="U1249" s="74">
        <v>8.43</v>
      </c>
      <c r="V1249" s="74">
        <v>8.69</v>
      </c>
      <c r="W1249" s="74">
        <v>8.5</v>
      </c>
      <c r="X1249" s="74">
        <v>9.11</v>
      </c>
      <c r="Y1249" s="74">
        <v>8.76</v>
      </c>
      <c r="Z1249" s="74">
        <v>8.9</v>
      </c>
      <c r="AA1249" s="74">
        <v>8.89</v>
      </c>
      <c r="AB1249" s="74">
        <v>8.89</v>
      </c>
      <c r="AC1249" s="74">
        <v>9.06</v>
      </c>
      <c r="AD1249" s="74">
        <v>9.1300000000000008</v>
      </c>
    </row>
    <row r="1250" spans="1:30" x14ac:dyDescent="0.2">
      <c r="A1250" s="72" t="s">
        <v>69</v>
      </c>
      <c r="B1250" s="74">
        <v>289.68</v>
      </c>
      <c r="C1250" s="74">
        <v>281.75</v>
      </c>
      <c r="D1250" s="74">
        <v>294.93</v>
      </c>
      <c r="E1250" s="74">
        <v>280.82</v>
      </c>
      <c r="F1250" s="74">
        <v>289.58999999999997</v>
      </c>
      <c r="G1250" s="74">
        <v>240</v>
      </c>
      <c r="H1250" s="74">
        <v>266.89999999999998</v>
      </c>
      <c r="I1250" s="74">
        <v>233.93</v>
      </c>
      <c r="J1250" s="74">
        <v>184.19</v>
      </c>
      <c r="K1250" s="74">
        <v>161.36000000000001</v>
      </c>
      <c r="L1250" s="74">
        <v>149.71</v>
      </c>
      <c r="M1250" s="74">
        <v>145.96</v>
      </c>
      <c r="N1250" s="74">
        <v>149.94</v>
      </c>
      <c r="O1250" s="74">
        <v>168.5</v>
      </c>
      <c r="P1250" s="74">
        <v>154.75</v>
      </c>
      <c r="Q1250" s="74">
        <v>133.13</v>
      </c>
      <c r="R1250" s="74">
        <v>133.81</v>
      </c>
      <c r="S1250" s="74">
        <v>146.13</v>
      </c>
      <c r="T1250" s="74">
        <v>113.92</v>
      </c>
      <c r="U1250" s="74">
        <v>122.64</v>
      </c>
      <c r="V1250" s="74">
        <v>126.64</v>
      </c>
      <c r="W1250" s="74">
        <v>114.78</v>
      </c>
      <c r="X1250" s="74">
        <v>122.32</v>
      </c>
      <c r="Y1250" s="74">
        <v>128.91</v>
      </c>
      <c r="Z1250" s="74">
        <v>125.53</v>
      </c>
      <c r="AA1250" s="74">
        <v>82.49</v>
      </c>
      <c r="AB1250" s="74">
        <v>91.48</v>
      </c>
      <c r="AC1250" s="74">
        <v>80.58</v>
      </c>
      <c r="AD1250" s="74">
        <v>61.22</v>
      </c>
    </row>
    <row r="1252" spans="1:30" x14ac:dyDescent="0.2">
      <c r="A1252" s="72" t="s">
        <v>70</v>
      </c>
    </row>
    <row r="1253" spans="1:30" x14ac:dyDescent="0.2">
      <c r="A1253" s="72" t="s">
        <v>71</v>
      </c>
      <c r="B1253" s="74" t="s">
        <v>72</v>
      </c>
    </row>
    <row r="1255" spans="1:30" x14ac:dyDescent="0.2">
      <c r="A1255" s="72" t="s">
        <v>5</v>
      </c>
      <c r="B1255" s="74" t="s">
        <v>6</v>
      </c>
    </row>
    <row r="1256" spans="1:30" x14ac:dyDescent="0.2">
      <c r="A1256" s="72" t="s">
        <v>7</v>
      </c>
      <c r="B1256" s="74" t="s">
        <v>83</v>
      </c>
    </row>
    <row r="1257" spans="1:30" x14ac:dyDescent="0.2">
      <c r="A1257" s="72" t="s">
        <v>9</v>
      </c>
      <c r="B1257" s="74" t="s">
        <v>77</v>
      </c>
    </row>
    <row r="1259" spans="1:30" x14ac:dyDescent="0.2">
      <c r="A1259" s="72" t="s">
        <v>11</v>
      </c>
      <c r="B1259" s="74" t="s">
        <v>12</v>
      </c>
      <c r="C1259" s="74" t="s">
        <v>13</v>
      </c>
      <c r="D1259" s="74" t="s">
        <v>14</v>
      </c>
      <c r="E1259" s="74" t="s">
        <v>15</v>
      </c>
      <c r="F1259" s="74" t="s">
        <v>16</v>
      </c>
      <c r="G1259" s="74" t="s">
        <v>17</v>
      </c>
      <c r="H1259" s="74" t="s">
        <v>18</v>
      </c>
      <c r="I1259" s="74" t="s">
        <v>19</v>
      </c>
      <c r="J1259" s="74" t="s">
        <v>20</v>
      </c>
      <c r="K1259" s="74" t="s">
        <v>21</v>
      </c>
      <c r="L1259" s="74" t="s">
        <v>22</v>
      </c>
      <c r="M1259" s="74" t="s">
        <v>23</v>
      </c>
      <c r="N1259" s="74" t="s">
        <v>24</v>
      </c>
      <c r="O1259" s="74" t="s">
        <v>25</v>
      </c>
      <c r="P1259" s="74" t="s">
        <v>26</v>
      </c>
      <c r="Q1259" s="74" t="s">
        <v>27</v>
      </c>
      <c r="R1259" s="74" t="s">
        <v>28</v>
      </c>
      <c r="S1259" s="74" t="s">
        <v>29</v>
      </c>
      <c r="T1259" s="74" t="s">
        <v>30</v>
      </c>
      <c r="U1259" s="74" t="s">
        <v>31</v>
      </c>
      <c r="V1259" s="74" t="s">
        <v>32</v>
      </c>
      <c r="W1259" s="74" t="s">
        <v>33</v>
      </c>
      <c r="X1259" s="74" t="s">
        <v>34</v>
      </c>
      <c r="Y1259" s="74" t="s">
        <v>35</v>
      </c>
      <c r="Z1259" s="74" t="s">
        <v>36</v>
      </c>
      <c r="AA1259" s="74" t="s">
        <v>37</v>
      </c>
      <c r="AB1259" s="74" t="s">
        <v>38</v>
      </c>
      <c r="AC1259" s="74" t="s">
        <v>39</v>
      </c>
      <c r="AD1259" s="74" t="s">
        <v>40</v>
      </c>
    </row>
    <row r="1260" spans="1:30" x14ac:dyDescent="0.2">
      <c r="A1260" s="72" t="s">
        <v>41</v>
      </c>
      <c r="B1260" s="74">
        <v>305576.07</v>
      </c>
      <c r="C1260" s="74">
        <v>290561.71000000002</v>
      </c>
      <c r="D1260" s="74">
        <v>280299.3</v>
      </c>
      <c r="E1260" s="74">
        <v>273209.32</v>
      </c>
      <c r="F1260" s="74">
        <v>269842.89</v>
      </c>
      <c r="G1260" s="74">
        <v>268336.73</v>
      </c>
      <c r="H1260" s="74">
        <v>268900.5</v>
      </c>
      <c r="I1260" s="74">
        <v>265198.90999999997</v>
      </c>
      <c r="J1260" s="74">
        <v>263526.58</v>
      </c>
      <c r="K1260" s="74">
        <v>261514.61</v>
      </c>
      <c r="L1260" s="74">
        <v>258513.3</v>
      </c>
      <c r="M1260" s="74">
        <v>255182.54</v>
      </c>
      <c r="N1260" s="74">
        <v>251358.7</v>
      </c>
      <c r="O1260" s="74">
        <v>250426.26</v>
      </c>
      <c r="P1260" s="74">
        <v>247658.6</v>
      </c>
      <c r="Q1260" s="74">
        <v>245866.77</v>
      </c>
      <c r="R1260" s="74">
        <v>244353.22</v>
      </c>
      <c r="S1260" s="74">
        <v>246095.35999999999</v>
      </c>
      <c r="T1260" s="74">
        <v>242902.36</v>
      </c>
      <c r="U1260" s="74">
        <v>241708.41</v>
      </c>
      <c r="V1260" s="74">
        <v>237812.48000000001</v>
      </c>
      <c r="W1260" s="74">
        <v>236310.06</v>
      </c>
      <c r="X1260" s="74">
        <v>235207.16</v>
      </c>
      <c r="Y1260" s="74">
        <v>235416.34</v>
      </c>
      <c r="Z1260" s="74">
        <v>238374.47</v>
      </c>
      <c r="AA1260" s="74">
        <v>240505.17</v>
      </c>
      <c r="AB1260" s="74">
        <v>240660.52</v>
      </c>
      <c r="AC1260" s="74">
        <v>241076.23</v>
      </c>
      <c r="AD1260" s="74">
        <v>239342.42</v>
      </c>
    </row>
    <row r="1261" spans="1:30" x14ac:dyDescent="0.2">
      <c r="A1261" s="72" t="s">
        <v>42</v>
      </c>
      <c r="B1261" s="74">
        <v>6709.27</v>
      </c>
      <c r="C1261" s="74">
        <v>6644.06</v>
      </c>
      <c r="D1261" s="74">
        <v>6608.12</v>
      </c>
      <c r="E1261" s="74">
        <v>6699.66</v>
      </c>
      <c r="F1261" s="74">
        <v>6686.22</v>
      </c>
      <c r="G1261" s="74">
        <v>6762.81</v>
      </c>
      <c r="H1261" s="74">
        <v>6695.47</v>
      </c>
      <c r="I1261" s="74">
        <v>6623.52</v>
      </c>
      <c r="J1261" s="74">
        <v>6611.28</v>
      </c>
      <c r="K1261" s="74">
        <v>6631.77</v>
      </c>
      <c r="L1261" s="74">
        <v>6365.78</v>
      </c>
      <c r="M1261" s="74">
        <v>6346.28</v>
      </c>
      <c r="N1261" s="74">
        <v>6153.33</v>
      </c>
      <c r="O1261" s="74">
        <v>5947.54</v>
      </c>
      <c r="P1261" s="74">
        <v>5901.85</v>
      </c>
      <c r="Q1261" s="74">
        <v>5826.16</v>
      </c>
      <c r="R1261" s="74">
        <v>5791.88</v>
      </c>
      <c r="S1261" s="74">
        <v>5889.04</v>
      </c>
      <c r="T1261" s="74">
        <v>5843.56</v>
      </c>
      <c r="U1261" s="74">
        <v>5875.76</v>
      </c>
      <c r="V1261" s="74">
        <v>5903.06</v>
      </c>
      <c r="W1261" s="74">
        <v>5836.55</v>
      </c>
      <c r="X1261" s="74">
        <v>5769.5</v>
      </c>
      <c r="Y1261" s="74">
        <v>5733.83</v>
      </c>
      <c r="Z1261" s="74">
        <v>5792.86</v>
      </c>
      <c r="AA1261" s="74">
        <v>5870.5</v>
      </c>
      <c r="AB1261" s="74">
        <v>5898.98</v>
      </c>
      <c r="AC1261" s="74">
        <v>5793.27</v>
      </c>
      <c r="AD1261" s="74">
        <v>5812.33</v>
      </c>
    </row>
    <row r="1262" spans="1:30" x14ac:dyDescent="0.2">
      <c r="A1262" s="72" t="s">
        <v>43</v>
      </c>
      <c r="B1262" s="74">
        <v>5644.6</v>
      </c>
      <c r="C1262" s="74">
        <v>5344.91</v>
      </c>
      <c r="D1262" s="74">
        <v>4836.8900000000003</v>
      </c>
      <c r="E1262" s="74">
        <v>3959.58</v>
      </c>
      <c r="F1262" s="74">
        <v>3109.46</v>
      </c>
      <c r="G1262" s="74">
        <v>2648.82</v>
      </c>
      <c r="H1262" s="74">
        <v>2523.2800000000002</v>
      </c>
      <c r="I1262" s="74">
        <v>2437.16</v>
      </c>
      <c r="J1262" s="74">
        <v>2350.63</v>
      </c>
      <c r="K1262" s="74">
        <v>2389.81</v>
      </c>
      <c r="L1262" s="74">
        <v>2299.66</v>
      </c>
      <c r="M1262" s="74">
        <v>2017.73</v>
      </c>
      <c r="N1262" s="74">
        <v>2090.86</v>
      </c>
      <c r="O1262" s="74">
        <v>2191.4699999999998</v>
      </c>
      <c r="P1262" s="74">
        <v>2165.02</v>
      </c>
      <c r="Q1262" s="74">
        <v>2073.06</v>
      </c>
      <c r="R1262" s="74">
        <v>2041.89</v>
      </c>
      <c r="S1262" s="74">
        <v>1958.16</v>
      </c>
      <c r="T1262" s="74">
        <v>1920.7</v>
      </c>
      <c r="U1262" s="74">
        <v>1822.27</v>
      </c>
      <c r="V1262" s="74">
        <v>1830.3</v>
      </c>
      <c r="W1262" s="74">
        <v>1817.78</v>
      </c>
      <c r="X1262" s="74">
        <v>1751.64</v>
      </c>
      <c r="Y1262" s="74">
        <v>1791.94</v>
      </c>
      <c r="Z1262" s="74">
        <v>1814</v>
      </c>
      <c r="AA1262" s="74">
        <v>1788.14</v>
      </c>
      <c r="AB1262" s="74">
        <v>1775.17</v>
      </c>
      <c r="AC1262" s="74">
        <v>1752.29</v>
      </c>
      <c r="AD1262" s="74">
        <v>1736.84</v>
      </c>
    </row>
    <row r="1263" spans="1:30" x14ac:dyDescent="0.2">
      <c r="A1263" s="72" t="s">
        <v>44</v>
      </c>
      <c r="B1263" s="74">
        <v>7332</v>
      </c>
      <c r="C1263" s="74">
        <v>6933.11</v>
      </c>
      <c r="D1263" s="74">
        <v>6302.75</v>
      </c>
      <c r="E1263" s="74">
        <v>5564.91</v>
      </c>
      <c r="F1263" s="74">
        <v>4881.24</v>
      </c>
      <c r="G1263" s="74">
        <v>4715.0200000000004</v>
      </c>
      <c r="H1263" s="74">
        <v>4639.41</v>
      </c>
      <c r="I1263" s="74">
        <v>4364.28</v>
      </c>
      <c r="J1263" s="74">
        <v>4123.83</v>
      </c>
      <c r="K1263" s="74">
        <v>4206.3900000000003</v>
      </c>
      <c r="L1263" s="74">
        <v>4047.4</v>
      </c>
      <c r="M1263" s="74">
        <v>4050.75</v>
      </c>
      <c r="N1263" s="74">
        <v>4007.15</v>
      </c>
      <c r="O1263" s="74">
        <v>3991.81</v>
      </c>
      <c r="P1263" s="74">
        <v>3867.38</v>
      </c>
      <c r="Q1263" s="74">
        <v>3762.87</v>
      </c>
      <c r="R1263" s="74">
        <v>3709.3</v>
      </c>
      <c r="S1263" s="74">
        <v>3733.52</v>
      </c>
      <c r="T1263" s="74">
        <v>3709.08</v>
      </c>
      <c r="U1263" s="74">
        <v>3547.32</v>
      </c>
      <c r="V1263" s="74">
        <v>3427.57</v>
      </c>
      <c r="W1263" s="74">
        <v>3407.03</v>
      </c>
      <c r="X1263" s="74">
        <v>3411.06</v>
      </c>
      <c r="Y1263" s="74">
        <v>3424.33</v>
      </c>
      <c r="Z1263" s="74">
        <v>3485.65</v>
      </c>
      <c r="AA1263" s="74">
        <v>3572.42</v>
      </c>
      <c r="AB1263" s="74">
        <v>3404.64</v>
      </c>
      <c r="AC1263" s="74">
        <v>3441.45</v>
      </c>
      <c r="AD1263" s="74">
        <v>3572.34</v>
      </c>
    </row>
    <row r="1264" spans="1:30" x14ac:dyDescent="0.2">
      <c r="A1264" s="72" t="s">
        <v>45</v>
      </c>
      <c r="B1264" s="74">
        <v>5895.3</v>
      </c>
      <c r="C1264" s="74">
        <v>6003.86</v>
      </c>
      <c r="D1264" s="74">
        <v>6071.41</v>
      </c>
      <c r="E1264" s="74">
        <v>6222.65</v>
      </c>
      <c r="F1264" s="74">
        <v>6098.5</v>
      </c>
      <c r="G1264" s="74">
        <v>6111.18</v>
      </c>
      <c r="H1264" s="74">
        <v>6136.22</v>
      </c>
      <c r="I1264" s="74">
        <v>6066.7</v>
      </c>
      <c r="J1264" s="74">
        <v>6172.13</v>
      </c>
      <c r="K1264" s="74">
        <v>5981.26</v>
      </c>
      <c r="L1264" s="74">
        <v>6006.36</v>
      </c>
      <c r="M1264" s="74">
        <v>6178.65</v>
      </c>
      <c r="N1264" s="74">
        <v>6207.2</v>
      </c>
      <c r="O1264" s="74">
        <v>6215.82</v>
      </c>
      <c r="P1264" s="74">
        <v>6161.74</v>
      </c>
      <c r="Q1264" s="74">
        <v>6004.97</v>
      </c>
      <c r="R1264" s="74">
        <v>5889.02</v>
      </c>
      <c r="S1264" s="74">
        <v>5955.91</v>
      </c>
      <c r="T1264" s="74">
        <v>5907.42</v>
      </c>
      <c r="U1264" s="74">
        <v>5889.09</v>
      </c>
      <c r="V1264" s="74">
        <v>5969.88</v>
      </c>
      <c r="W1264" s="74">
        <v>5917.5</v>
      </c>
      <c r="X1264" s="74">
        <v>5948.92</v>
      </c>
      <c r="Y1264" s="74">
        <v>5925.24</v>
      </c>
      <c r="Z1264" s="74">
        <v>5943.24</v>
      </c>
      <c r="AA1264" s="74">
        <v>5895.53</v>
      </c>
      <c r="AB1264" s="74">
        <v>5918.83</v>
      </c>
      <c r="AC1264" s="74">
        <v>5918.59</v>
      </c>
      <c r="AD1264" s="74">
        <v>5990.08</v>
      </c>
    </row>
    <row r="1265" spans="1:30" x14ac:dyDescent="0.2">
      <c r="A1265" s="72" t="s">
        <v>46</v>
      </c>
      <c r="B1265" s="74">
        <v>43453.440000000002</v>
      </c>
      <c r="C1265" s="74">
        <v>38432.06</v>
      </c>
      <c r="D1265" s="74">
        <v>37476.69</v>
      </c>
      <c r="E1265" s="74">
        <v>37286.879999999997</v>
      </c>
      <c r="F1265" s="74">
        <v>37607.25</v>
      </c>
      <c r="G1265" s="74">
        <v>37371.86</v>
      </c>
      <c r="H1265" s="74">
        <v>37635.03</v>
      </c>
      <c r="I1265" s="74">
        <v>36589.17</v>
      </c>
      <c r="J1265" s="74">
        <v>36406.19</v>
      </c>
      <c r="K1265" s="74">
        <v>36129.54</v>
      </c>
      <c r="L1265" s="74">
        <v>35419.74</v>
      </c>
      <c r="M1265" s="74">
        <v>35881.980000000003</v>
      </c>
      <c r="N1265" s="74">
        <v>34537.550000000003</v>
      </c>
      <c r="O1265" s="74">
        <v>34123.199999999997</v>
      </c>
      <c r="P1265" s="74">
        <v>33152.410000000003</v>
      </c>
      <c r="Q1265" s="74">
        <v>33161.21</v>
      </c>
      <c r="R1265" s="74">
        <v>32557.7</v>
      </c>
      <c r="S1265" s="74">
        <v>32719.200000000001</v>
      </c>
      <c r="T1265" s="74">
        <v>33117.230000000003</v>
      </c>
      <c r="U1265" s="74">
        <v>33223.56</v>
      </c>
      <c r="V1265" s="74">
        <v>33038.26</v>
      </c>
      <c r="W1265" s="74">
        <v>32805.58</v>
      </c>
      <c r="X1265" s="74">
        <v>32959.089999999997</v>
      </c>
      <c r="Y1265" s="74">
        <v>33550.239999999998</v>
      </c>
      <c r="Z1265" s="74">
        <v>33843.74</v>
      </c>
      <c r="AA1265" s="74">
        <v>33759.339999999997</v>
      </c>
      <c r="AB1265" s="74">
        <v>33434.19</v>
      </c>
      <c r="AC1265" s="74">
        <v>33146.559999999998</v>
      </c>
      <c r="AD1265" s="74">
        <v>32543.08</v>
      </c>
    </row>
    <row r="1266" spans="1:30" x14ac:dyDescent="0.2">
      <c r="A1266" s="72" t="s">
        <v>47</v>
      </c>
      <c r="B1266" s="74">
        <v>1385.65</v>
      </c>
      <c r="C1266" s="74">
        <v>1299.67</v>
      </c>
      <c r="D1266" s="74">
        <v>1109.92</v>
      </c>
      <c r="E1266" s="74">
        <v>876.86</v>
      </c>
      <c r="F1266" s="74">
        <v>813.1</v>
      </c>
      <c r="G1266" s="74">
        <v>725.03</v>
      </c>
      <c r="H1266" s="74">
        <v>672.41</v>
      </c>
      <c r="I1266" s="74">
        <v>668.21</v>
      </c>
      <c r="J1266" s="74">
        <v>646.64</v>
      </c>
      <c r="K1266" s="74">
        <v>555.86</v>
      </c>
      <c r="L1266" s="74">
        <v>547.37</v>
      </c>
      <c r="M1266" s="74">
        <v>571.85</v>
      </c>
      <c r="N1266" s="74">
        <v>547.65</v>
      </c>
      <c r="O1266" s="74">
        <v>559.44000000000005</v>
      </c>
      <c r="P1266" s="74">
        <v>572.16999999999996</v>
      </c>
      <c r="Q1266" s="74">
        <v>583.84</v>
      </c>
      <c r="R1266" s="74">
        <v>592.19000000000005</v>
      </c>
      <c r="S1266" s="74">
        <v>596.82000000000005</v>
      </c>
      <c r="T1266" s="74">
        <v>596.84</v>
      </c>
      <c r="U1266" s="74">
        <v>596.17999999999995</v>
      </c>
      <c r="V1266" s="74">
        <v>614.14</v>
      </c>
      <c r="W1266" s="74">
        <v>622.76</v>
      </c>
      <c r="X1266" s="74">
        <v>649.94000000000005</v>
      </c>
      <c r="Y1266" s="74">
        <v>686.95</v>
      </c>
      <c r="Z1266" s="74">
        <v>698.3</v>
      </c>
      <c r="AA1266" s="74">
        <v>676.72</v>
      </c>
      <c r="AB1266" s="74">
        <v>661.1</v>
      </c>
      <c r="AC1266" s="74">
        <v>673.21</v>
      </c>
      <c r="AD1266" s="74">
        <v>674.98</v>
      </c>
    </row>
    <row r="1267" spans="1:30" x14ac:dyDescent="0.2">
      <c r="A1267" s="72" t="s">
        <v>48</v>
      </c>
      <c r="B1267" s="74">
        <v>12763.02</v>
      </c>
      <c r="C1267" s="74">
        <v>12879.99</v>
      </c>
      <c r="D1267" s="74">
        <v>12999.29</v>
      </c>
      <c r="E1267" s="74">
        <v>12973.99</v>
      </c>
      <c r="F1267" s="74">
        <v>12891.63</v>
      </c>
      <c r="G1267" s="74">
        <v>12897.36</v>
      </c>
      <c r="H1267" s="74">
        <v>13256.59</v>
      </c>
      <c r="I1267" s="74">
        <v>13526.96</v>
      </c>
      <c r="J1267" s="74">
        <v>13693.28</v>
      </c>
      <c r="K1267" s="74">
        <v>13256.56</v>
      </c>
      <c r="L1267" s="74">
        <v>12654.75</v>
      </c>
      <c r="M1267" s="74">
        <v>12576.61</v>
      </c>
      <c r="N1267" s="74">
        <v>12428.26</v>
      </c>
      <c r="O1267" s="74">
        <v>12366.07</v>
      </c>
      <c r="P1267" s="74">
        <v>12339.54</v>
      </c>
      <c r="Q1267" s="74">
        <v>12196.1</v>
      </c>
      <c r="R1267" s="74">
        <v>12117.78</v>
      </c>
      <c r="S1267" s="74">
        <v>11887.05</v>
      </c>
      <c r="T1267" s="74">
        <v>11825.14</v>
      </c>
      <c r="U1267" s="74">
        <v>11646.48</v>
      </c>
      <c r="V1267" s="74">
        <v>11407.14</v>
      </c>
      <c r="W1267" s="74">
        <v>11297.22</v>
      </c>
      <c r="X1267" s="74">
        <v>11681.53</v>
      </c>
      <c r="Y1267" s="74">
        <v>11850.16</v>
      </c>
      <c r="Z1267" s="74">
        <v>11985.52</v>
      </c>
      <c r="AA1267" s="74">
        <v>12234.09</v>
      </c>
      <c r="AB1267" s="74">
        <v>12609.6</v>
      </c>
      <c r="AC1267" s="74">
        <v>12963.01</v>
      </c>
      <c r="AD1267" s="74">
        <v>12970.09</v>
      </c>
    </row>
    <row r="1268" spans="1:30" x14ac:dyDescent="0.2">
      <c r="A1268" s="72" t="s">
        <v>49</v>
      </c>
      <c r="B1268" s="74">
        <v>4914.53</v>
      </c>
      <c r="C1268" s="74">
        <v>4920.9399999999996</v>
      </c>
      <c r="D1268" s="74">
        <v>4855.72</v>
      </c>
      <c r="E1268" s="74">
        <v>4850.46</v>
      </c>
      <c r="F1268" s="74">
        <v>4786</v>
      </c>
      <c r="G1268" s="74">
        <v>4915.82</v>
      </c>
      <c r="H1268" s="74">
        <v>4933.79</v>
      </c>
      <c r="I1268" s="74">
        <v>4943.34</v>
      </c>
      <c r="J1268" s="74">
        <v>4927.3900000000003</v>
      </c>
      <c r="K1268" s="74">
        <v>4942.8599999999997</v>
      </c>
      <c r="L1268" s="74">
        <v>4866.7700000000004</v>
      </c>
      <c r="M1268" s="74">
        <v>4899.9399999999996</v>
      </c>
      <c r="N1268" s="74">
        <v>4962.3100000000004</v>
      </c>
      <c r="O1268" s="74">
        <v>4989.63</v>
      </c>
      <c r="P1268" s="74">
        <v>4964.1499999999996</v>
      </c>
      <c r="Q1268" s="74">
        <v>4965.33</v>
      </c>
      <c r="R1268" s="74">
        <v>4976.88</v>
      </c>
      <c r="S1268" s="74">
        <v>4962.7700000000004</v>
      </c>
      <c r="T1268" s="74">
        <v>4906.7700000000004</v>
      </c>
      <c r="U1268" s="74">
        <v>4882.6000000000004</v>
      </c>
      <c r="V1268" s="74">
        <v>4970.7700000000004</v>
      </c>
      <c r="W1268" s="74">
        <v>4949.3900000000003</v>
      </c>
      <c r="X1268" s="74">
        <v>4886.16</v>
      </c>
      <c r="Y1268" s="74">
        <v>4802.79</v>
      </c>
      <c r="Z1268" s="74">
        <v>4622.17</v>
      </c>
      <c r="AA1268" s="74">
        <v>4544.72</v>
      </c>
      <c r="AB1268" s="74">
        <v>4462.05</v>
      </c>
      <c r="AC1268" s="74">
        <v>4448.2299999999996</v>
      </c>
      <c r="AD1268" s="74">
        <v>4427.38</v>
      </c>
    </row>
    <row r="1269" spans="1:30" x14ac:dyDescent="0.2">
      <c r="A1269" s="72" t="s">
        <v>50</v>
      </c>
      <c r="B1269" s="74">
        <v>23917.06</v>
      </c>
      <c r="C1269" s="74">
        <v>22760.01</v>
      </c>
      <c r="D1269" s="74">
        <v>22917.08</v>
      </c>
      <c r="E1269" s="74">
        <v>22628.69</v>
      </c>
      <c r="F1269" s="74">
        <v>23431.79</v>
      </c>
      <c r="G1269" s="74">
        <v>24062.35</v>
      </c>
      <c r="H1269" s="74">
        <v>25366.54</v>
      </c>
      <c r="I1269" s="74">
        <v>25666.5</v>
      </c>
      <c r="J1269" s="74">
        <v>26009.48</v>
      </c>
      <c r="K1269" s="74">
        <v>26732.400000000001</v>
      </c>
      <c r="L1269" s="74">
        <v>27933.78</v>
      </c>
      <c r="M1269" s="74">
        <v>27929.96</v>
      </c>
      <c r="N1269" s="74">
        <v>27853.85</v>
      </c>
      <c r="O1269" s="74">
        <v>28280.68</v>
      </c>
      <c r="P1269" s="74">
        <v>28189.96</v>
      </c>
      <c r="Q1269" s="74">
        <v>26954</v>
      </c>
      <c r="R1269" s="74">
        <v>26067.16</v>
      </c>
      <c r="S1269" s="74">
        <v>26662.68</v>
      </c>
      <c r="T1269" s="74">
        <v>25060.45</v>
      </c>
      <c r="U1269" s="74">
        <v>25299.64</v>
      </c>
      <c r="V1269" s="74">
        <v>24488.99</v>
      </c>
      <c r="W1269" s="74">
        <v>24235.51</v>
      </c>
      <c r="X1269" s="74">
        <v>23329.05</v>
      </c>
      <c r="Y1269" s="74">
        <v>22634.48</v>
      </c>
      <c r="Z1269" s="74">
        <v>23364.13</v>
      </c>
      <c r="AA1269" s="74">
        <v>24000.67</v>
      </c>
      <c r="AB1269" s="74">
        <v>24438.39</v>
      </c>
      <c r="AC1269" s="74">
        <v>24887.19</v>
      </c>
      <c r="AD1269" s="74">
        <v>24916.1</v>
      </c>
    </row>
    <row r="1270" spans="1:30" x14ac:dyDescent="0.2">
      <c r="A1270" s="72" t="s">
        <v>51</v>
      </c>
      <c r="B1270" s="74">
        <v>42303.05</v>
      </c>
      <c r="C1270" s="74">
        <v>41639.47</v>
      </c>
      <c r="D1270" s="74">
        <v>41111.449999999997</v>
      </c>
      <c r="E1270" s="74">
        <v>40824.129999999997</v>
      </c>
      <c r="F1270" s="74">
        <v>41011.730000000003</v>
      </c>
      <c r="G1270" s="74">
        <v>41230.410000000003</v>
      </c>
      <c r="H1270" s="74">
        <v>41109.56</v>
      </c>
      <c r="I1270" s="74">
        <v>40924.18</v>
      </c>
      <c r="J1270" s="74">
        <v>40662.239999999998</v>
      </c>
      <c r="K1270" s="74">
        <v>40853.53</v>
      </c>
      <c r="L1270" s="74">
        <v>42262.55</v>
      </c>
      <c r="M1270" s="74">
        <v>42234.05</v>
      </c>
      <c r="N1270" s="74">
        <v>41400.14</v>
      </c>
      <c r="O1270" s="74">
        <v>40356.879999999997</v>
      </c>
      <c r="P1270" s="74">
        <v>39601.57</v>
      </c>
      <c r="Q1270" s="74">
        <v>39427.5</v>
      </c>
      <c r="R1270" s="74">
        <v>39572.26</v>
      </c>
      <c r="S1270" s="74">
        <v>39737.57</v>
      </c>
      <c r="T1270" s="74">
        <v>40155.339999999997</v>
      </c>
      <c r="U1270" s="74">
        <v>39840.660000000003</v>
      </c>
      <c r="V1270" s="74">
        <v>39378.75</v>
      </c>
      <c r="W1270" s="74">
        <v>39164</v>
      </c>
      <c r="X1270" s="74">
        <v>38463.57</v>
      </c>
      <c r="Y1270" s="74">
        <v>38428.36</v>
      </c>
      <c r="Z1270" s="74">
        <v>39217.08</v>
      </c>
      <c r="AA1270" s="74">
        <v>39336.51</v>
      </c>
      <c r="AB1270" s="74">
        <v>38928.54</v>
      </c>
      <c r="AC1270" s="74">
        <v>38575.089999999997</v>
      </c>
      <c r="AD1270" s="74">
        <v>38135.86</v>
      </c>
    </row>
    <row r="1271" spans="1:30" x14ac:dyDescent="0.2">
      <c r="A1271" s="72" t="s">
        <v>52</v>
      </c>
      <c r="B1271" s="74">
        <v>2546.4</v>
      </c>
      <c r="C1271" s="74">
        <v>2426.2199999999998</v>
      </c>
      <c r="D1271" s="74">
        <v>1911.49</v>
      </c>
      <c r="E1271" s="74">
        <v>1909.73</v>
      </c>
      <c r="F1271" s="74">
        <v>1766.85</v>
      </c>
      <c r="G1271" s="74">
        <v>1689.61</v>
      </c>
      <c r="H1271" s="74">
        <v>1606.45</v>
      </c>
      <c r="I1271" s="74">
        <v>1585.61</v>
      </c>
      <c r="J1271" s="74">
        <v>1555.91</v>
      </c>
      <c r="K1271" s="74">
        <v>1608.28</v>
      </c>
      <c r="L1271" s="74">
        <v>1567.51</v>
      </c>
      <c r="M1271" s="74">
        <v>1589.55</v>
      </c>
      <c r="N1271" s="74">
        <v>1571.17</v>
      </c>
      <c r="O1271" s="74">
        <v>1651.12</v>
      </c>
      <c r="P1271" s="74">
        <v>1708.52</v>
      </c>
      <c r="Q1271" s="74">
        <v>1710.38</v>
      </c>
      <c r="R1271" s="74">
        <v>1762.1</v>
      </c>
      <c r="S1271" s="74">
        <v>1696.66</v>
      </c>
      <c r="T1271" s="74">
        <v>1610</v>
      </c>
      <c r="U1271" s="74">
        <v>1632.33</v>
      </c>
      <c r="V1271" s="74">
        <v>1621.54</v>
      </c>
      <c r="W1271" s="74">
        <v>1575.3</v>
      </c>
      <c r="X1271" s="74">
        <v>1572.54</v>
      </c>
      <c r="Y1271" s="74">
        <v>1501.07</v>
      </c>
      <c r="Z1271" s="74">
        <v>1482.29</v>
      </c>
      <c r="AA1271" s="74">
        <v>1473.44</v>
      </c>
      <c r="AB1271" s="74">
        <v>1475.27</v>
      </c>
      <c r="AC1271" s="74">
        <v>1467.83</v>
      </c>
      <c r="AD1271" s="74">
        <v>1384.53</v>
      </c>
    </row>
    <row r="1272" spans="1:30" x14ac:dyDescent="0.2">
      <c r="A1272" s="72" t="s">
        <v>53</v>
      </c>
      <c r="B1272" s="74">
        <v>21335.87</v>
      </c>
      <c r="C1272" s="74">
        <v>21494.66</v>
      </c>
      <c r="D1272" s="74">
        <v>20909.86</v>
      </c>
      <c r="E1272" s="74">
        <v>20816.03</v>
      </c>
      <c r="F1272" s="74">
        <v>20844.25</v>
      </c>
      <c r="G1272" s="74">
        <v>21107.55</v>
      </c>
      <c r="H1272" s="74">
        <v>21229.24</v>
      </c>
      <c r="I1272" s="74">
        <v>21159.08</v>
      </c>
      <c r="J1272" s="74">
        <v>20936.64</v>
      </c>
      <c r="K1272" s="74">
        <v>21128.73</v>
      </c>
      <c r="L1272" s="74">
        <v>20483.14</v>
      </c>
      <c r="M1272" s="74">
        <v>19901.099999999999</v>
      </c>
      <c r="N1272" s="74">
        <v>19444.45</v>
      </c>
      <c r="O1272" s="74">
        <v>19545.36</v>
      </c>
      <c r="P1272" s="74">
        <v>19241.04</v>
      </c>
      <c r="Q1272" s="74">
        <v>19188.95</v>
      </c>
      <c r="R1272" s="74">
        <v>18948.09</v>
      </c>
      <c r="S1272" s="74">
        <v>19587.849999999999</v>
      </c>
      <c r="T1272" s="74">
        <v>19306.560000000001</v>
      </c>
      <c r="U1272" s="74">
        <v>19550.669999999998</v>
      </c>
      <c r="V1272" s="74">
        <v>19141.97</v>
      </c>
      <c r="W1272" s="74">
        <v>19195.46</v>
      </c>
      <c r="X1272" s="74">
        <v>19099.57</v>
      </c>
      <c r="Y1272" s="74">
        <v>19188.93</v>
      </c>
      <c r="Z1272" s="74">
        <v>19021.150000000001</v>
      </c>
      <c r="AA1272" s="74">
        <v>19185.14</v>
      </c>
      <c r="AB1272" s="74">
        <v>19311.240000000002</v>
      </c>
      <c r="AC1272" s="74">
        <v>19411.75</v>
      </c>
      <c r="AD1272" s="74">
        <v>19250.32</v>
      </c>
    </row>
    <row r="1273" spans="1:30" x14ac:dyDescent="0.2">
      <c r="A1273" s="72" t="s">
        <v>54</v>
      </c>
      <c r="B1273" s="74">
        <v>267.94</v>
      </c>
      <c r="C1273" s="74">
        <v>274.51</v>
      </c>
      <c r="D1273" s="74">
        <v>285.26</v>
      </c>
      <c r="E1273" s="74">
        <v>300.52999999999997</v>
      </c>
      <c r="F1273" s="74">
        <v>301.83</v>
      </c>
      <c r="G1273" s="74">
        <v>315.08</v>
      </c>
      <c r="H1273" s="74">
        <v>326.26</v>
      </c>
      <c r="I1273" s="74">
        <v>322.54000000000002</v>
      </c>
      <c r="J1273" s="74">
        <v>317.35000000000002</v>
      </c>
      <c r="K1273" s="74">
        <v>313.22000000000003</v>
      </c>
      <c r="L1273" s="74">
        <v>321.20999999999998</v>
      </c>
      <c r="M1273" s="74">
        <v>344.02</v>
      </c>
      <c r="N1273" s="74">
        <v>361.4</v>
      </c>
      <c r="O1273" s="74">
        <v>349.83</v>
      </c>
      <c r="P1273" s="74">
        <v>342.58</v>
      </c>
      <c r="Q1273" s="74">
        <v>317.92</v>
      </c>
      <c r="R1273" s="74">
        <v>320.25</v>
      </c>
      <c r="S1273" s="74">
        <v>321.76</v>
      </c>
      <c r="T1273" s="74">
        <v>312.62</v>
      </c>
      <c r="U1273" s="74">
        <v>308.88</v>
      </c>
      <c r="V1273" s="74">
        <v>316.73</v>
      </c>
      <c r="W1273" s="74">
        <v>319.17</v>
      </c>
      <c r="X1273" s="74">
        <v>299.69</v>
      </c>
      <c r="Y1273" s="74">
        <v>283.83</v>
      </c>
      <c r="Z1273" s="74">
        <v>274.45999999999998</v>
      </c>
      <c r="AA1273" s="74">
        <v>277.93</v>
      </c>
      <c r="AB1273" s="74">
        <v>297.35000000000002</v>
      </c>
      <c r="AC1273" s="74">
        <v>306.77</v>
      </c>
      <c r="AD1273" s="74">
        <v>311.87</v>
      </c>
    </row>
    <row r="1274" spans="1:30" x14ac:dyDescent="0.2">
      <c r="A1274" s="72" t="s">
        <v>55</v>
      </c>
      <c r="B1274" s="74">
        <v>2411.36</v>
      </c>
      <c r="C1274" s="74">
        <v>2312.58</v>
      </c>
      <c r="D1274" s="74">
        <v>1912.63</v>
      </c>
      <c r="E1274" s="74">
        <v>1256.18</v>
      </c>
      <c r="F1274" s="74">
        <v>1102.57</v>
      </c>
      <c r="G1274" s="74">
        <v>1074.6300000000001</v>
      </c>
      <c r="H1274" s="74">
        <v>1028.43</v>
      </c>
      <c r="I1274" s="74">
        <v>1006.39</v>
      </c>
      <c r="J1274" s="74">
        <v>936.46</v>
      </c>
      <c r="K1274" s="74">
        <v>807.23</v>
      </c>
      <c r="L1274" s="74">
        <v>811.72</v>
      </c>
      <c r="M1274" s="74">
        <v>857.76</v>
      </c>
      <c r="N1274" s="74">
        <v>849.71</v>
      </c>
      <c r="O1274" s="74">
        <v>849.82</v>
      </c>
      <c r="P1274" s="74">
        <v>822.29</v>
      </c>
      <c r="Q1274" s="74">
        <v>847.65</v>
      </c>
      <c r="R1274" s="74">
        <v>854.86</v>
      </c>
      <c r="S1274" s="74">
        <v>894.29</v>
      </c>
      <c r="T1274" s="74">
        <v>868.74</v>
      </c>
      <c r="U1274" s="74">
        <v>866.55</v>
      </c>
      <c r="V1274" s="74">
        <v>860.44</v>
      </c>
      <c r="W1274" s="74">
        <v>870.29</v>
      </c>
      <c r="X1274" s="74">
        <v>889.77</v>
      </c>
      <c r="Y1274" s="74">
        <v>923.75</v>
      </c>
      <c r="Z1274" s="74">
        <v>958.18</v>
      </c>
      <c r="AA1274" s="74">
        <v>959.37</v>
      </c>
      <c r="AB1274" s="74">
        <v>963.23</v>
      </c>
      <c r="AC1274" s="74">
        <v>970.6</v>
      </c>
      <c r="AD1274" s="74">
        <v>939.91</v>
      </c>
    </row>
    <row r="1275" spans="1:30" x14ac:dyDescent="0.2">
      <c r="A1275" s="72" t="s">
        <v>56</v>
      </c>
      <c r="B1275" s="74">
        <v>4956.78</v>
      </c>
      <c r="C1275" s="74">
        <v>4716.28</v>
      </c>
      <c r="D1275" s="74">
        <v>4018.34</v>
      </c>
      <c r="E1275" s="74">
        <v>3240.73</v>
      </c>
      <c r="F1275" s="74">
        <v>2787.32</v>
      </c>
      <c r="G1275" s="74">
        <v>2536.56</v>
      </c>
      <c r="H1275" s="74">
        <v>2459.12</v>
      </c>
      <c r="I1275" s="74">
        <v>2464.9499999999998</v>
      </c>
      <c r="J1275" s="74">
        <v>2368.06</v>
      </c>
      <c r="K1275" s="74">
        <v>2153.58</v>
      </c>
      <c r="L1275" s="74">
        <v>1997.91</v>
      </c>
      <c r="M1275" s="74">
        <v>1881.05</v>
      </c>
      <c r="N1275" s="74">
        <v>1929.52</v>
      </c>
      <c r="O1275" s="74">
        <v>1989.19</v>
      </c>
      <c r="P1275" s="74">
        <v>2011.41</v>
      </c>
      <c r="Q1275" s="74">
        <v>2001.58</v>
      </c>
      <c r="R1275" s="74">
        <v>2039.9</v>
      </c>
      <c r="S1275" s="74">
        <v>2046.66</v>
      </c>
      <c r="T1275" s="74">
        <v>1992.86</v>
      </c>
      <c r="U1275" s="74">
        <v>1955.21</v>
      </c>
      <c r="V1275" s="74">
        <v>1928.21</v>
      </c>
      <c r="W1275" s="74">
        <v>1906.39</v>
      </c>
      <c r="X1275" s="74">
        <v>1888.08</v>
      </c>
      <c r="Y1275" s="74">
        <v>1857.09</v>
      </c>
      <c r="Z1275" s="74">
        <v>1894.14</v>
      </c>
      <c r="AA1275" s="74">
        <v>1902.85</v>
      </c>
      <c r="AB1275" s="74">
        <v>1830.02</v>
      </c>
      <c r="AC1275" s="74">
        <v>1772.12</v>
      </c>
      <c r="AD1275" s="74">
        <v>1736.83</v>
      </c>
    </row>
    <row r="1276" spans="1:30" x14ac:dyDescent="0.2">
      <c r="A1276" s="72" t="s">
        <v>57</v>
      </c>
      <c r="B1276" s="74">
        <v>434.14</v>
      </c>
      <c r="C1276" s="74">
        <v>441.9</v>
      </c>
      <c r="D1276" s="74">
        <v>426.73</v>
      </c>
      <c r="E1276" s="74">
        <v>432.23</v>
      </c>
      <c r="F1276" s="74">
        <v>430.29</v>
      </c>
      <c r="G1276" s="74">
        <v>445.69</v>
      </c>
      <c r="H1276" s="74">
        <v>452.1</v>
      </c>
      <c r="I1276" s="74">
        <v>445.16</v>
      </c>
      <c r="J1276" s="74">
        <v>442.61</v>
      </c>
      <c r="K1276" s="74">
        <v>447.63</v>
      </c>
      <c r="L1276" s="74">
        <v>441.88</v>
      </c>
      <c r="M1276" s="74">
        <v>443.96</v>
      </c>
      <c r="N1276" s="74">
        <v>429.44</v>
      </c>
      <c r="O1276" s="74">
        <v>415.77</v>
      </c>
      <c r="P1276" s="74">
        <v>411.37</v>
      </c>
      <c r="Q1276" s="74">
        <v>411.82</v>
      </c>
      <c r="R1276" s="74">
        <v>406.24</v>
      </c>
      <c r="S1276" s="74">
        <v>419.17</v>
      </c>
      <c r="T1276" s="74">
        <v>431.23</v>
      </c>
      <c r="U1276" s="74">
        <v>433.06</v>
      </c>
      <c r="V1276" s="74">
        <v>439.81</v>
      </c>
      <c r="W1276" s="74">
        <v>426.67</v>
      </c>
      <c r="X1276" s="74">
        <v>416.69</v>
      </c>
      <c r="Y1276" s="74">
        <v>427.03</v>
      </c>
      <c r="Z1276" s="74">
        <v>440.81</v>
      </c>
      <c r="AA1276" s="74">
        <v>453.31</v>
      </c>
      <c r="AB1276" s="74">
        <v>461.04</v>
      </c>
      <c r="AC1276" s="74">
        <v>467.98</v>
      </c>
      <c r="AD1276" s="74">
        <v>463.37</v>
      </c>
    </row>
    <row r="1277" spans="1:30" x14ac:dyDescent="0.2">
      <c r="A1277" s="72" t="s">
        <v>58</v>
      </c>
      <c r="B1277" s="74">
        <v>4910.18</v>
      </c>
      <c r="C1277" s="74">
        <v>4604.8500000000004</v>
      </c>
      <c r="D1277" s="74">
        <v>3943.23</v>
      </c>
      <c r="E1277" s="74">
        <v>3378.82</v>
      </c>
      <c r="F1277" s="74">
        <v>2991.41</v>
      </c>
      <c r="G1277" s="74">
        <v>2929.14</v>
      </c>
      <c r="H1277" s="74">
        <v>2928.69</v>
      </c>
      <c r="I1277" s="74">
        <v>2849.89</v>
      </c>
      <c r="J1277" s="74">
        <v>2846.12</v>
      </c>
      <c r="K1277" s="74">
        <v>2908.89</v>
      </c>
      <c r="L1277" s="74">
        <v>2864.04</v>
      </c>
      <c r="M1277" s="74">
        <v>2760.04</v>
      </c>
      <c r="N1277" s="74">
        <v>2767.55</v>
      </c>
      <c r="O1277" s="74">
        <v>2762.65</v>
      </c>
      <c r="P1277" s="74">
        <v>2651.5</v>
      </c>
      <c r="Q1277" s="74">
        <v>2590.34</v>
      </c>
      <c r="R1277" s="74">
        <v>2510.4699999999998</v>
      </c>
      <c r="S1277" s="74">
        <v>2526.1999999999998</v>
      </c>
      <c r="T1277" s="74">
        <v>2464.21</v>
      </c>
      <c r="U1277" s="74">
        <v>2399.11</v>
      </c>
      <c r="V1277" s="74">
        <v>2374.21</v>
      </c>
      <c r="W1277" s="74">
        <v>2370.16</v>
      </c>
      <c r="X1277" s="74">
        <v>2445.5500000000002</v>
      </c>
      <c r="Y1277" s="74">
        <v>2497.4699999999998</v>
      </c>
      <c r="Z1277" s="74">
        <v>2577.5</v>
      </c>
      <c r="AA1277" s="74">
        <v>2651.11</v>
      </c>
      <c r="AB1277" s="74">
        <v>2685.41</v>
      </c>
      <c r="AC1277" s="74">
        <v>2685.27</v>
      </c>
      <c r="AD1277" s="74">
        <v>2724.68</v>
      </c>
    </row>
    <row r="1278" spans="1:30" x14ac:dyDescent="0.2">
      <c r="A1278" s="72" t="s">
        <v>59</v>
      </c>
      <c r="B1278" s="74">
        <v>41.27</v>
      </c>
      <c r="C1278" s="74">
        <v>42.3</v>
      </c>
      <c r="D1278" s="74">
        <v>43.16</v>
      </c>
      <c r="E1278" s="74">
        <v>42.96</v>
      </c>
      <c r="F1278" s="74">
        <v>41.53</v>
      </c>
      <c r="G1278" s="74">
        <v>40.130000000000003</v>
      </c>
      <c r="H1278" s="74">
        <v>41.32</v>
      </c>
      <c r="I1278" s="74">
        <v>41.72</v>
      </c>
      <c r="J1278" s="74">
        <v>39.42</v>
      </c>
      <c r="K1278" s="74">
        <v>40.6</v>
      </c>
      <c r="L1278" s="74">
        <v>42.14</v>
      </c>
      <c r="M1278" s="74">
        <v>40.590000000000003</v>
      </c>
      <c r="N1278" s="74">
        <v>40.450000000000003</v>
      </c>
      <c r="O1278" s="74">
        <v>38.840000000000003</v>
      </c>
      <c r="P1278" s="74">
        <v>40.69</v>
      </c>
      <c r="Q1278" s="74">
        <v>42.94</v>
      </c>
      <c r="R1278" s="74">
        <v>42.27</v>
      </c>
      <c r="S1278" s="74">
        <v>42.77</v>
      </c>
      <c r="T1278" s="74">
        <v>40.78</v>
      </c>
      <c r="U1278" s="74">
        <v>38.840000000000003</v>
      </c>
      <c r="V1278" s="74">
        <v>37.729999999999997</v>
      </c>
      <c r="W1278" s="74">
        <v>36.29</v>
      </c>
      <c r="X1278" s="74">
        <v>37.049999999999997</v>
      </c>
      <c r="Y1278" s="74">
        <v>36.36</v>
      </c>
      <c r="Z1278" s="74">
        <v>36</v>
      </c>
      <c r="AA1278" s="74">
        <v>37.79</v>
      </c>
      <c r="AB1278" s="74">
        <v>37.53</v>
      </c>
      <c r="AC1278" s="74">
        <v>36.18</v>
      </c>
      <c r="AD1278" s="74">
        <v>36.340000000000003</v>
      </c>
    </row>
    <row r="1279" spans="1:30" x14ac:dyDescent="0.2">
      <c r="A1279" s="72" t="s">
        <v>60</v>
      </c>
      <c r="B1279" s="74">
        <v>14673.71</v>
      </c>
      <c r="C1279" s="74">
        <v>14878.12</v>
      </c>
      <c r="D1279" s="74">
        <v>14763.07</v>
      </c>
      <c r="E1279" s="74">
        <v>14629.51</v>
      </c>
      <c r="F1279" s="74">
        <v>14100.36</v>
      </c>
      <c r="G1279" s="74">
        <v>13943.65</v>
      </c>
      <c r="H1279" s="74">
        <v>13586.43</v>
      </c>
      <c r="I1279" s="74">
        <v>12985.96</v>
      </c>
      <c r="J1279" s="74">
        <v>12843.02</v>
      </c>
      <c r="K1279" s="74">
        <v>12679.48</v>
      </c>
      <c r="L1279" s="74">
        <v>12255.32</v>
      </c>
      <c r="M1279" s="74">
        <v>12172.17</v>
      </c>
      <c r="N1279" s="74">
        <v>11547.06</v>
      </c>
      <c r="O1279" s="74">
        <v>11334.89</v>
      </c>
      <c r="P1279" s="74">
        <v>11331.58</v>
      </c>
      <c r="Q1279" s="74">
        <v>11269.73</v>
      </c>
      <c r="R1279" s="74">
        <v>11267.43</v>
      </c>
      <c r="S1279" s="74">
        <v>11346.98</v>
      </c>
      <c r="T1279" s="74">
        <v>11521.46</v>
      </c>
      <c r="U1279" s="74">
        <v>11657.3</v>
      </c>
      <c r="V1279" s="74">
        <v>11680.34</v>
      </c>
      <c r="W1279" s="74">
        <v>11559.74</v>
      </c>
      <c r="X1279" s="74">
        <v>11502.94</v>
      </c>
      <c r="Y1279" s="74">
        <v>11773.04</v>
      </c>
      <c r="Z1279" s="74">
        <v>11862.71</v>
      </c>
      <c r="AA1279" s="74">
        <v>12282.47</v>
      </c>
      <c r="AB1279" s="74">
        <v>12665.33</v>
      </c>
      <c r="AC1279" s="74">
        <v>12538.02</v>
      </c>
      <c r="AD1279" s="74">
        <v>12075.37</v>
      </c>
    </row>
    <row r="1280" spans="1:30" x14ac:dyDescent="0.2">
      <c r="A1280" s="72" t="s">
        <v>61</v>
      </c>
      <c r="B1280" s="74">
        <v>5365.86</v>
      </c>
      <c r="C1280" s="74">
        <v>5292.18</v>
      </c>
      <c r="D1280" s="74">
        <v>5071.1099999999997</v>
      </c>
      <c r="E1280" s="74">
        <v>5078.8</v>
      </c>
      <c r="F1280" s="74">
        <v>5070.49</v>
      </c>
      <c r="G1280" s="74">
        <v>5151.8500000000004</v>
      </c>
      <c r="H1280" s="74">
        <v>5066.67</v>
      </c>
      <c r="I1280" s="74">
        <v>4978.12</v>
      </c>
      <c r="J1280" s="74">
        <v>4942.26</v>
      </c>
      <c r="K1280" s="74">
        <v>4886.92</v>
      </c>
      <c r="L1280" s="74">
        <v>4851.37</v>
      </c>
      <c r="M1280" s="74">
        <v>4787.26</v>
      </c>
      <c r="N1280" s="74">
        <v>4687.63</v>
      </c>
      <c r="O1280" s="74">
        <v>4635.1899999999996</v>
      </c>
      <c r="P1280" s="74">
        <v>4629.97</v>
      </c>
      <c r="Q1280" s="74">
        <v>4575.26</v>
      </c>
      <c r="R1280" s="74">
        <v>4572.24</v>
      </c>
      <c r="S1280" s="74">
        <v>4604.3599999999997</v>
      </c>
      <c r="T1280" s="74">
        <v>4603.47</v>
      </c>
      <c r="U1280" s="74">
        <v>4675.47</v>
      </c>
      <c r="V1280" s="74">
        <v>4675.3100000000004</v>
      </c>
      <c r="W1280" s="74">
        <v>4625.8100000000004</v>
      </c>
      <c r="X1280" s="74">
        <v>4605.1499999999996</v>
      </c>
      <c r="Y1280" s="74">
        <v>4622.8999999999996</v>
      </c>
      <c r="Z1280" s="74">
        <v>4654.78</v>
      </c>
      <c r="AA1280" s="74">
        <v>4659.93</v>
      </c>
      <c r="AB1280" s="74">
        <v>4686.28</v>
      </c>
      <c r="AC1280" s="74">
        <v>4710.2</v>
      </c>
      <c r="AD1280" s="74">
        <v>4663.38</v>
      </c>
    </row>
    <row r="1281" spans="1:30" x14ac:dyDescent="0.2">
      <c r="A1281" s="72" t="s">
        <v>62</v>
      </c>
      <c r="B1281" s="74">
        <v>23852.12</v>
      </c>
      <c r="C1281" s="74">
        <v>21605.13</v>
      </c>
      <c r="D1281" s="74">
        <v>19845.580000000002</v>
      </c>
      <c r="E1281" s="74">
        <v>18237.66</v>
      </c>
      <c r="F1281" s="74">
        <v>18011.02</v>
      </c>
      <c r="G1281" s="74">
        <v>17081.29</v>
      </c>
      <c r="H1281" s="74">
        <v>16464.330000000002</v>
      </c>
      <c r="I1281" s="74">
        <v>16798.28</v>
      </c>
      <c r="J1281" s="74">
        <v>16453.8</v>
      </c>
      <c r="K1281" s="74">
        <v>15675.46</v>
      </c>
      <c r="L1281" s="74">
        <v>14554.75</v>
      </c>
      <c r="M1281" s="74">
        <v>14057.5</v>
      </c>
      <c r="N1281" s="74">
        <v>13795.39</v>
      </c>
      <c r="O1281" s="74">
        <v>13790.69</v>
      </c>
      <c r="P1281" s="74">
        <v>13394.76</v>
      </c>
      <c r="Q1281" s="74">
        <v>13708.15</v>
      </c>
      <c r="R1281" s="74">
        <v>13984.59</v>
      </c>
      <c r="S1281" s="74">
        <v>14085.15</v>
      </c>
      <c r="T1281" s="74">
        <v>13911.35</v>
      </c>
      <c r="U1281" s="74">
        <v>13610.29</v>
      </c>
      <c r="V1281" s="74">
        <v>13553.75</v>
      </c>
      <c r="W1281" s="74">
        <v>13509.26</v>
      </c>
      <c r="X1281" s="74">
        <v>13495.67</v>
      </c>
      <c r="Y1281" s="74">
        <v>13555.3</v>
      </c>
      <c r="Z1281" s="74">
        <v>13692.09</v>
      </c>
      <c r="AA1281" s="74">
        <v>13872.55</v>
      </c>
      <c r="AB1281" s="74">
        <v>13703.52</v>
      </c>
      <c r="AC1281" s="74">
        <v>14276.49</v>
      </c>
      <c r="AD1281" s="74">
        <v>14588.24</v>
      </c>
    </row>
    <row r="1282" spans="1:30" x14ac:dyDescent="0.2">
      <c r="A1282" s="72" t="s">
        <v>63</v>
      </c>
      <c r="B1282" s="74">
        <v>4511.68</v>
      </c>
      <c r="C1282" s="74">
        <v>4549.5200000000004</v>
      </c>
      <c r="D1282" s="74">
        <v>4477.3500000000004</v>
      </c>
      <c r="E1282" s="74">
        <v>4436.04</v>
      </c>
      <c r="F1282" s="74">
        <v>4446.3999999999996</v>
      </c>
      <c r="G1282" s="74">
        <v>4534.22</v>
      </c>
      <c r="H1282" s="74">
        <v>4577.17</v>
      </c>
      <c r="I1282" s="74">
        <v>4608.18</v>
      </c>
      <c r="J1282" s="74">
        <v>4644.08</v>
      </c>
      <c r="K1282" s="74">
        <v>4712.68</v>
      </c>
      <c r="L1282" s="74">
        <v>4688.9399999999996</v>
      </c>
      <c r="M1282" s="74">
        <v>4545.67</v>
      </c>
      <c r="N1282" s="74">
        <v>4424.51</v>
      </c>
      <c r="O1282" s="74">
        <v>4308.3</v>
      </c>
      <c r="P1282" s="74">
        <v>4328.07</v>
      </c>
      <c r="Q1282" s="74">
        <v>4389.57</v>
      </c>
      <c r="R1282" s="74">
        <v>4398.1000000000004</v>
      </c>
      <c r="S1282" s="74">
        <v>4359.04</v>
      </c>
      <c r="T1282" s="74">
        <v>4335.8900000000003</v>
      </c>
      <c r="U1282" s="74">
        <v>4285.88</v>
      </c>
      <c r="V1282" s="74">
        <v>4228.93</v>
      </c>
      <c r="W1282" s="74">
        <v>4180.0600000000004</v>
      </c>
      <c r="X1282" s="74">
        <v>4150.08</v>
      </c>
      <c r="Y1282" s="74">
        <v>4086.02</v>
      </c>
      <c r="Z1282" s="74">
        <v>4092.8</v>
      </c>
      <c r="AA1282" s="74">
        <v>4150.04</v>
      </c>
      <c r="AB1282" s="74">
        <v>4234.79</v>
      </c>
      <c r="AC1282" s="74">
        <v>4330.25</v>
      </c>
      <c r="AD1282" s="74">
        <v>4390.43</v>
      </c>
    </row>
    <row r="1283" spans="1:30" x14ac:dyDescent="0.2">
      <c r="A1283" s="72" t="s">
        <v>64</v>
      </c>
      <c r="B1283" s="74">
        <v>24816.1</v>
      </c>
      <c r="C1283" s="74">
        <v>20855.310000000001</v>
      </c>
      <c r="D1283" s="74">
        <v>18727.560000000001</v>
      </c>
      <c r="E1283" s="74">
        <v>18140.52</v>
      </c>
      <c r="F1283" s="74">
        <v>17186.36</v>
      </c>
      <c r="G1283" s="74">
        <v>17033.98</v>
      </c>
      <c r="H1283" s="74">
        <v>16847.12</v>
      </c>
      <c r="I1283" s="74">
        <v>15188.16</v>
      </c>
      <c r="J1283" s="74">
        <v>14883.59</v>
      </c>
      <c r="K1283" s="74">
        <v>14039.34</v>
      </c>
      <c r="L1283" s="74">
        <v>13784.61</v>
      </c>
      <c r="M1283" s="74">
        <v>13248.26</v>
      </c>
      <c r="N1283" s="74">
        <v>13904.55</v>
      </c>
      <c r="O1283" s="74">
        <v>14338.32</v>
      </c>
      <c r="P1283" s="74">
        <v>14222.34</v>
      </c>
      <c r="Q1283" s="74">
        <v>14577.33</v>
      </c>
      <c r="R1283" s="74">
        <v>15188.09</v>
      </c>
      <c r="S1283" s="74">
        <v>15621.32</v>
      </c>
      <c r="T1283" s="74">
        <v>14894.67</v>
      </c>
      <c r="U1283" s="74">
        <v>14471.36</v>
      </c>
      <c r="V1283" s="74">
        <v>12560.78</v>
      </c>
      <c r="W1283" s="74">
        <v>12530.61</v>
      </c>
      <c r="X1283" s="74">
        <v>12903.98</v>
      </c>
      <c r="Y1283" s="74">
        <v>12763.29</v>
      </c>
      <c r="Z1283" s="74">
        <v>13025.9</v>
      </c>
      <c r="AA1283" s="74">
        <v>13162.95</v>
      </c>
      <c r="AB1283" s="74">
        <v>13053.39</v>
      </c>
      <c r="AC1283" s="74">
        <v>12697.94</v>
      </c>
      <c r="AD1283" s="74">
        <v>12540.35</v>
      </c>
    </row>
    <row r="1284" spans="1:30" x14ac:dyDescent="0.2">
      <c r="A1284" s="72" t="s">
        <v>65</v>
      </c>
      <c r="B1284" s="74">
        <v>1277.01</v>
      </c>
      <c r="C1284" s="74">
        <v>1204.96</v>
      </c>
      <c r="D1284" s="74">
        <v>1235.45</v>
      </c>
      <c r="E1284" s="74">
        <v>1178.99</v>
      </c>
      <c r="F1284" s="74">
        <v>1185.5999999999999</v>
      </c>
      <c r="G1284" s="74">
        <v>1197.6199999999999</v>
      </c>
      <c r="H1284" s="74">
        <v>1162.6600000000001</v>
      </c>
      <c r="I1284" s="74">
        <v>1115.1199999999999</v>
      </c>
      <c r="J1284" s="74">
        <v>1138.97</v>
      </c>
      <c r="K1284" s="74">
        <v>1149.2</v>
      </c>
      <c r="L1284" s="74">
        <v>1224.6600000000001</v>
      </c>
      <c r="M1284" s="74">
        <v>1205.5</v>
      </c>
      <c r="N1284" s="74">
        <v>1251.01</v>
      </c>
      <c r="O1284" s="74">
        <v>1184.55</v>
      </c>
      <c r="P1284" s="74">
        <v>1162.8800000000001</v>
      </c>
      <c r="Q1284" s="74">
        <v>1179.9000000000001</v>
      </c>
      <c r="R1284" s="74">
        <v>1175.3800000000001</v>
      </c>
      <c r="S1284" s="74">
        <v>1225</v>
      </c>
      <c r="T1284" s="74">
        <v>1188.78</v>
      </c>
      <c r="U1284" s="74">
        <v>1175.49</v>
      </c>
      <c r="V1284" s="74">
        <v>1154.44</v>
      </c>
      <c r="W1284" s="74">
        <v>1149.1400000000001</v>
      </c>
      <c r="X1284" s="74">
        <v>1138.74</v>
      </c>
      <c r="Y1284" s="74">
        <v>1129.03</v>
      </c>
      <c r="Z1284" s="74">
        <v>1152.32</v>
      </c>
      <c r="AA1284" s="74">
        <v>1188.55</v>
      </c>
      <c r="AB1284" s="74">
        <v>1209.57</v>
      </c>
      <c r="AC1284" s="74">
        <v>1186.51</v>
      </c>
      <c r="AD1284" s="74">
        <v>1180.0899999999999</v>
      </c>
    </row>
    <row r="1285" spans="1:30" x14ac:dyDescent="0.2">
      <c r="A1285" s="72" t="s">
        <v>66</v>
      </c>
      <c r="B1285" s="74">
        <v>3235.71</v>
      </c>
      <c r="C1285" s="74">
        <v>2924.11</v>
      </c>
      <c r="D1285" s="74">
        <v>2308.79</v>
      </c>
      <c r="E1285" s="74">
        <v>2142.89</v>
      </c>
      <c r="F1285" s="74">
        <v>1981.46</v>
      </c>
      <c r="G1285" s="74">
        <v>2035.01</v>
      </c>
      <c r="H1285" s="74">
        <v>1938.08</v>
      </c>
      <c r="I1285" s="74">
        <v>1819.71</v>
      </c>
      <c r="J1285" s="74">
        <v>1605.51</v>
      </c>
      <c r="K1285" s="74">
        <v>1563.89</v>
      </c>
      <c r="L1285" s="74">
        <v>1517.3</v>
      </c>
      <c r="M1285" s="74">
        <v>1483.05</v>
      </c>
      <c r="N1285" s="74">
        <v>1476.54</v>
      </c>
      <c r="O1285" s="74">
        <v>1356.7</v>
      </c>
      <c r="P1285" s="74">
        <v>1313.66</v>
      </c>
      <c r="Q1285" s="74">
        <v>1308.46</v>
      </c>
      <c r="R1285" s="74">
        <v>1271.58</v>
      </c>
      <c r="S1285" s="74">
        <v>1253.3599999999999</v>
      </c>
      <c r="T1285" s="74">
        <v>1211.9100000000001</v>
      </c>
      <c r="U1285" s="74">
        <v>1166.17</v>
      </c>
      <c r="V1285" s="74">
        <v>1159.56</v>
      </c>
      <c r="W1285" s="74">
        <v>1139.08</v>
      </c>
      <c r="X1285" s="74">
        <v>1175.8599999999999</v>
      </c>
      <c r="Y1285" s="74">
        <v>1158.8599999999999</v>
      </c>
      <c r="Z1285" s="74">
        <v>1138.78</v>
      </c>
      <c r="AA1285" s="74">
        <v>1138.3</v>
      </c>
      <c r="AB1285" s="74">
        <v>1106.73</v>
      </c>
      <c r="AC1285" s="74">
        <v>1101.1199999999999</v>
      </c>
      <c r="AD1285" s="74">
        <v>1101.69</v>
      </c>
    </row>
    <row r="1286" spans="1:30" x14ac:dyDescent="0.2">
      <c r="A1286" s="72" t="s">
        <v>67</v>
      </c>
      <c r="B1286" s="74">
        <v>2788.26</v>
      </c>
      <c r="C1286" s="74">
        <v>2685.19</v>
      </c>
      <c r="D1286" s="74">
        <v>2606.42</v>
      </c>
      <c r="E1286" s="74">
        <v>2637.88</v>
      </c>
      <c r="F1286" s="74">
        <v>2662.31</v>
      </c>
      <c r="G1286" s="74">
        <v>2534.38</v>
      </c>
      <c r="H1286" s="74">
        <v>2555.91</v>
      </c>
      <c r="I1286" s="74">
        <v>2612.7600000000002</v>
      </c>
      <c r="J1286" s="74">
        <v>2548.65</v>
      </c>
      <c r="K1286" s="74">
        <v>2506.85</v>
      </c>
      <c r="L1286" s="74">
        <v>2518.36</v>
      </c>
      <c r="M1286" s="74">
        <v>2510.4499999999998</v>
      </c>
      <c r="N1286" s="74">
        <v>2549.1</v>
      </c>
      <c r="O1286" s="74">
        <v>2542.7199999999998</v>
      </c>
      <c r="P1286" s="74">
        <v>2530</v>
      </c>
      <c r="Q1286" s="74">
        <v>2531.75</v>
      </c>
      <c r="R1286" s="74">
        <v>2533.36</v>
      </c>
      <c r="S1286" s="74">
        <v>2518.5100000000002</v>
      </c>
      <c r="T1286" s="74">
        <v>2486.23</v>
      </c>
      <c r="U1286" s="74">
        <v>2517.59</v>
      </c>
      <c r="V1286" s="74">
        <v>2564.77</v>
      </c>
      <c r="W1286" s="74">
        <v>2522.86</v>
      </c>
      <c r="X1286" s="74">
        <v>2507.4</v>
      </c>
      <c r="Y1286" s="74">
        <v>2508.87</v>
      </c>
      <c r="Z1286" s="74">
        <v>2549.64</v>
      </c>
      <c r="AA1286" s="74">
        <v>2581.59</v>
      </c>
      <c r="AB1286" s="74">
        <v>2571.33</v>
      </c>
      <c r="AC1286" s="74">
        <v>2551.9899999999998</v>
      </c>
      <c r="AD1286" s="74">
        <v>2531.17</v>
      </c>
    </row>
    <row r="1287" spans="1:30" x14ac:dyDescent="0.2">
      <c r="A1287" s="72" t="s">
        <v>68</v>
      </c>
      <c r="B1287" s="74">
        <v>3522.16</v>
      </c>
      <c r="C1287" s="74">
        <v>3435.54</v>
      </c>
      <c r="D1287" s="74">
        <v>3575.15</v>
      </c>
      <c r="E1287" s="74">
        <v>3678.2</v>
      </c>
      <c r="F1287" s="74">
        <v>3741.25</v>
      </c>
      <c r="G1287" s="74">
        <v>3664.81</v>
      </c>
      <c r="H1287" s="74">
        <v>3701.36</v>
      </c>
      <c r="I1287" s="74">
        <v>3688.65</v>
      </c>
      <c r="J1287" s="74">
        <v>3637.16</v>
      </c>
      <c r="K1287" s="74">
        <v>3590.91</v>
      </c>
      <c r="L1287" s="74">
        <v>3534.25</v>
      </c>
      <c r="M1287" s="74">
        <v>3511.43</v>
      </c>
      <c r="N1287" s="74">
        <v>3463.12</v>
      </c>
      <c r="O1287" s="74">
        <v>3419.56</v>
      </c>
      <c r="P1287" s="74">
        <v>3467.13</v>
      </c>
      <c r="Q1287" s="74">
        <v>3443.18</v>
      </c>
      <c r="R1287" s="74">
        <v>3419.66</v>
      </c>
      <c r="S1287" s="74">
        <v>3353.2</v>
      </c>
      <c r="T1287" s="74">
        <v>3363.1</v>
      </c>
      <c r="U1287" s="74">
        <v>3308.79</v>
      </c>
      <c r="V1287" s="74">
        <v>3311.4</v>
      </c>
      <c r="W1287" s="74">
        <v>3284.13</v>
      </c>
      <c r="X1287" s="74">
        <v>3250.64</v>
      </c>
      <c r="Y1287" s="74">
        <v>3271.01</v>
      </c>
      <c r="Z1287" s="74">
        <v>3270.77</v>
      </c>
      <c r="AA1287" s="74">
        <v>3255.78</v>
      </c>
      <c r="AB1287" s="74">
        <v>3250.58</v>
      </c>
      <c r="AC1287" s="74">
        <v>3281.06</v>
      </c>
      <c r="AD1287" s="74">
        <v>3269.86</v>
      </c>
    </row>
    <row r="1288" spans="1:30" x14ac:dyDescent="0.2">
      <c r="A1288" s="72" t="s">
        <v>69</v>
      </c>
      <c r="B1288" s="74">
        <v>30311.599999999999</v>
      </c>
      <c r="C1288" s="74">
        <v>29960.28</v>
      </c>
      <c r="D1288" s="74">
        <v>29948.79</v>
      </c>
      <c r="E1288" s="74">
        <v>29783.8</v>
      </c>
      <c r="F1288" s="74">
        <v>29874.68</v>
      </c>
      <c r="G1288" s="74">
        <v>29580.880000000001</v>
      </c>
      <c r="H1288" s="74">
        <v>29960.89</v>
      </c>
      <c r="I1288" s="74">
        <v>29718.62</v>
      </c>
      <c r="J1288" s="74">
        <v>29783.89</v>
      </c>
      <c r="K1288" s="74">
        <v>29621.75</v>
      </c>
      <c r="L1288" s="74">
        <v>28650.03</v>
      </c>
      <c r="M1288" s="74">
        <v>27155.37</v>
      </c>
      <c r="N1288" s="74">
        <v>26677.82</v>
      </c>
      <c r="O1288" s="74">
        <v>26890.2</v>
      </c>
      <c r="P1288" s="74">
        <v>27133.03</v>
      </c>
      <c r="Q1288" s="74">
        <v>26816.82</v>
      </c>
      <c r="R1288" s="74">
        <v>26342.52</v>
      </c>
      <c r="S1288" s="74">
        <v>26090.35</v>
      </c>
      <c r="T1288" s="74">
        <v>25315.97</v>
      </c>
      <c r="U1288" s="74">
        <v>25031.85</v>
      </c>
      <c r="V1288" s="74">
        <v>25173.72</v>
      </c>
      <c r="W1288" s="74">
        <v>25056.31</v>
      </c>
      <c r="X1288" s="74">
        <v>24977.3</v>
      </c>
      <c r="Y1288" s="74">
        <v>25004.15</v>
      </c>
      <c r="Z1288" s="74">
        <v>25483.47</v>
      </c>
      <c r="AA1288" s="74">
        <v>25593.42</v>
      </c>
      <c r="AB1288" s="74">
        <v>25586.44</v>
      </c>
      <c r="AC1288" s="74">
        <v>25685.24</v>
      </c>
      <c r="AD1288" s="74">
        <v>25374.91</v>
      </c>
    </row>
    <row r="1290" spans="1:30" x14ac:dyDescent="0.2">
      <c r="A1290" s="72" t="s">
        <v>70</v>
      </c>
    </row>
    <row r="1291" spans="1:30" x14ac:dyDescent="0.2">
      <c r="A1291" s="72" t="s">
        <v>71</v>
      </c>
      <c r="B1291" s="74" t="s">
        <v>72</v>
      </c>
    </row>
    <row r="1293" spans="1:30" x14ac:dyDescent="0.2">
      <c r="A1293" s="72" t="s">
        <v>5</v>
      </c>
      <c r="B1293" s="74" t="s">
        <v>6</v>
      </c>
    </row>
    <row r="1294" spans="1:30" x14ac:dyDescent="0.2">
      <c r="A1294" s="72" t="s">
        <v>7</v>
      </c>
      <c r="B1294" s="74" t="s">
        <v>83</v>
      </c>
    </row>
    <row r="1295" spans="1:30" x14ac:dyDescent="0.2">
      <c r="A1295" s="72" t="s">
        <v>9</v>
      </c>
      <c r="B1295" s="74" t="s">
        <v>78</v>
      </c>
    </row>
    <row r="1297" spans="1:30" x14ac:dyDescent="0.2">
      <c r="A1297" s="72" t="s">
        <v>11</v>
      </c>
      <c r="B1297" s="74" t="s">
        <v>12</v>
      </c>
      <c r="C1297" s="74" t="s">
        <v>13</v>
      </c>
      <c r="D1297" s="74" t="s">
        <v>14</v>
      </c>
      <c r="E1297" s="74" t="s">
        <v>15</v>
      </c>
      <c r="F1297" s="74" t="s">
        <v>16</v>
      </c>
      <c r="G1297" s="74" t="s">
        <v>17</v>
      </c>
      <c r="H1297" s="74" t="s">
        <v>18</v>
      </c>
      <c r="I1297" s="74" t="s">
        <v>19</v>
      </c>
      <c r="J1297" s="74" t="s">
        <v>20</v>
      </c>
      <c r="K1297" s="74" t="s">
        <v>21</v>
      </c>
      <c r="L1297" s="74" t="s">
        <v>22</v>
      </c>
      <c r="M1297" s="74" t="s">
        <v>23</v>
      </c>
      <c r="N1297" s="74" t="s">
        <v>24</v>
      </c>
      <c r="O1297" s="74" t="s">
        <v>25</v>
      </c>
      <c r="P1297" s="74" t="s">
        <v>26</v>
      </c>
      <c r="Q1297" s="74" t="s">
        <v>27</v>
      </c>
      <c r="R1297" s="74" t="s">
        <v>28</v>
      </c>
      <c r="S1297" s="74" t="s">
        <v>29</v>
      </c>
      <c r="T1297" s="74" t="s">
        <v>30</v>
      </c>
      <c r="U1297" s="74" t="s">
        <v>31</v>
      </c>
      <c r="V1297" s="74" t="s">
        <v>32</v>
      </c>
      <c r="W1297" s="74" t="s">
        <v>33</v>
      </c>
      <c r="X1297" s="74" t="s">
        <v>34</v>
      </c>
      <c r="Y1297" s="74" t="s">
        <v>35</v>
      </c>
      <c r="Z1297" s="74" t="s">
        <v>36</v>
      </c>
      <c r="AA1297" s="74" t="s">
        <v>37</v>
      </c>
      <c r="AB1297" s="74" t="s">
        <v>38</v>
      </c>
      <c r="AC1297" s="74" t="s">
        <v>39</v>
      </c>
      <c r="AD1297" s="74" t="s">
        <v>40</v>
      </c>
    </row>
    <row r="1298" spans="1:30" x14ac:dyDescent="0.2">
      <c r="A1298" s="72" t="s">
        <v>41</v>
      </c>
      <c r="B1298" s="74">
        <v>7149.49</v>
      </c>
      <c r="C1298" s="74">
        <v>6668.4</v>
      </c>
      <c r="D1298" s="74">
        <v>6547.71</v>
      </c>
      <c r="E1298" s="74">
        <v>6976.91</v>
      </c>
      <c r="F1298" s="74">
        <v>9401.39</v>
      </c>
      <c r="G1298" s="74">
        <v>8866.0499999999993</v>
      </c>
      <c r="H1298" s="74">
        <v>7919.15</v>
      </c>
      <c r="I1298" s="74">
        <v>7690.69</v>
      </c>
      <c r="J1298" s="74">
        <v>8021.55</v>
      </c>
      <c r="K1298" s="74">
        <v>6737.77</v>
      </c>
      <c r="L1298" s="74">
        <v>7636.02</v>
      </c>
      <c r="M1298" s="74">
        <v>6594.75</v>
      </c>
      <c r="N1298" s="74">
        <v>6143.18</v>
      </c>
      <c r="O1298" s="74">
        <v>7459.1</v>
      </c>
      <c r="P1298" s="74">
        <v>6146.45</v>
      </c>
      <c r="Q1298" s="74">
        <v>6678.8</v>
      </c>
      <c r="R1298" s="74">
        <v>5870.59</v>
      </c>
      <c r="S1298" s="74">
        <v>7047.66</v>
      </c>
      <c r="T1298" s="74">
        <v>5516.89</v>
      </c>
      <c r="U1298" s="74">
        <v>5792.8</v>
      </c>
      <c r="V1298" s="74">
        <v>5767.33</v>
      </c>
      <c r="W1298" s="74">
        <v>5685.99</v>
      </c>
      <c r="X1298" s="74">
        <v>6514.32</v>
      </c>
      <c r="Y1298" s="74">
        <v>5258.84</v>
      </c>
      <c r="Z1298" s="74">
        <v>5195.4399999999996</v>
      </c>
      <c r="AA1298" s="74">
        <v>5392.49</v>
      </c>
      <c r="AB1298" s="74">
        <v>5722.62</v>
      </c>
      <c r="AC1298" s="74">
        <v>7952.14</v>
      </c>
      <c r="AD1298" s="74">
        <v>5550.24</v>
      </c>
    </row>
    <row r="1299" spans="1:30" x14ac:dyDescent="0.2">
      <c r="A1299" s="72" t="s">
        <v>42</v>
      </c>
      <c r="B1299" s="74">
        <v>0.56999999999999995</v>
      </c>
      <c r="C1299" s="74">
        <v>0.57999999999999996</v>
      </c>
      <c r="D1299" s="74">
        <v>0.49</v>
      </c>
      <c r="E1299" s="74">
        <v>0.56999999999999995</v>
      </c>
      <c r="F1299" s="74">
        <v>0.47</v>
      </c>
      <c r="G1299" s="74">
        <v>0.03</v>
      </c>
      <c r="H1299" s="74">
        <v>27.22</v>
      </c>
      <c r="I1299" s="74">
        <v>0.28999999999999998</v>
      </c>
      <c r="J1299" s="74">
        <v>0.44</v>
      </c>
      <c r="K1299" s="74">
        <v>0.09</v>
      </c>
      <c r="L1299" s="74">
        <v>0</v>
      </c>
      <c r="M1299" s="74">
        <v>0.03</v>
      </c>
      <c r="N1299" s="74">
        <v>0.26</v>
      </c>
      <c r="O1299" s="74">
        <v>0.16</v>
      </c>
      <c r="P1299" s="74" t="s">
        <v>71</v>
      </c>
      <c r="Q1299" s="74">
        <v>0</v>
      </c>
      <c r="R1299" s="74">
        <v>0</v>
      </c>
      <c r="S1299" s="74">
        <v>0.04</v>
      </c>
      <c r="T1299" s="74" t="s">
        <v>71</v>
      </c>
      <c r="U1299" s="74" t="s">
        <v>71</v>
      </c>
      <c r="V1299" s="74" t="s">
        <v>71</v>
      </c>
      <c r="W1299" s="74">
        <v>8.77</v>
      </c>
      <c r="X1299" s="74" t="s">
        <v>71</v>
      </c>
      <c r="Y1299" s="74" t="s">
        <v>71</v>
      </c>
      <c r="Z1299" s="74" t="s">
        <v>71</v>
      </c>
      <c r="AA1299" s="74" t="s">
        <v>71</v>
      </c>
      <c r="AB1299" s="74" t="s">
        <v>71</v>
      </c>
      <c r="AC1299" s="74" t="s">
        <v>71</v>
      </c>
      <c r="AD1299" s="74" t="s">
        <v>71</v>
      </c>
    </row>
    <row r="1300" spans="1:30" x14ac:dyDescent="0.2">
      <c r="A1300" s="72" t="s">
        <v>43</v>
      </c>
      <c r="B1300" s="74">
        <v>2.42</v>
      </c>
      <c r="C1300" s="74">
        <v>1.19</v>
      </c>
      <c r="D1300" s="74">
        <v>12.2</v>
      </c>
      <c r="E1300" s="74">
        <v>42.26</v>
      </c>
      <c r="F1300" s="74">
        <v>42.11</v>
      </c>
      <c r="G1300" s="74">
        <v>1.28</v>
      </c>
      <c r="H1300" s="74">
        <v>5</v>
      </c>
      <c r="I1300" s="74">
        <v>1.81</v>
      </c>
      <c r="J1300" s="74">
        <v>16.21</v>
      </c>
      <c r="K1300" s="74">
        <v>19.29</v>
      </c>
      <c r="L1300" s="74">
        <v>134.74</v>
      </c>
      <c r="M1300" s="74">
        <v>46.93</v>
      </c>
      <c r="N1300" s="74">
        <v>15.15</v>
      </c>
      <c r="O1300" s="74">
        <v>11.88</v>
      </c>
      <c r="P1300" s="74">
        <v>2.65</v>
      </c>
      <c r="Q1300" s="74">
        <v>3.36</v>
      </c>
      <c r="R1300" s="74">
        <v>8.6199999999999992</v>
      </c>
      <c r="S1300" s="74">
        <v>101.05</v>
      </c>
      <c r="T1300" s="74">
        <v>12.65</v>
      </c>
      <c r="U1300" s="74">
        <v>5.28</v>
      </c>
      <c r="V1300" s="74">
        <v>15.19</v>
      </c>
      <c r="W1300" s="74">
        <v>16.670000000000002</v>
      </c>
      <c r="X1300" s="74">
        <v>30.35</v>
      </c>
      <c r="Y1300" s="74">
        <v>7.72</v>
      </c>
      <c r="Z1300" s="74">
        <v>2.15</v>
      </c>
      <c r="AA1300" s="74">
        <v>12.77</v>
      </c>
      <c r="AB1300" s="74">
        <v>14.75</v>
      </c>
      <c r="AC1300" s="74">
        <v>10.63</v>
      </c>
      <c r="AD1300" s="74">
        <v>3.38</v>
      </c>
    </row>
    <row r="1301" spans="1:30" x14ac:dyDescent="0.2">
      <c r="A1301" s="72" t="s">
        <v>44</v>
      </c>
      <c r="B1301" s="74">
        <v>44.15</v>
      </c>
      <c r="C1301" s="74">
        <v>32.78</v>
      </c>
      <c r="D1301" s="74">
        <v>37.76</v>
      </c>
      <c r="E1301" s="74">
        <v>42.7</v>
      </c>
      <c r="F1301" s="74">
        <v>42.98</v>
      </c>
      <c r="G1301" s="74">
        <v>39.340000000000003</v>
      </c>
      <c r="H1301" s="74">
        <v>56.15</v>
      </c>
      <c r="I1301" s="74">
        <v>64.38</v>
      </c>
      <c r="J1301" s="74">
        <v>50.8</v>
      </c>
      <c r="K1301" s="74">
        <v>44.8</v>
      </c>
      <c r="L1301" s="74">
        <v>41.33</v>
      </c>
      <c r="M1301" s="74">
        <v>42.08</v>
      </c>
      <c r="N1301" s="74">
        <v>45.55</v>
      </c>
      <c r="O1301" s="74">
        <v>60.19</v>
      </c>
      <c r="P1301" s="74">
        <v>52.64</v>
      </c>
      <c r="Q1301" s="74">
        <v>49.95</v>
      </c>
      <c r="R1301" s="74">
        <v>62.26</v>
      </c>
      <c r="S1301" s="74">
        <v>80.260000000000005</v>
      </c>
      <c r="T1301" s="74">
        <v>62.89</v>
      </c>
      <c r="U1301" s="74">
        <v>53.46</v>
      </c>
      <c r="V1301" s="74">
        <v>56.5</v>
      </c>
      <c r="W1301" s="74">
        <v>25.83</v>
      </c>
      <c r="X1301" s="74">
        <v>28.63</v>
      </c>
      <c r="Y1301" s="74">
        <v>24.88</v>
      </c>
      <c r="Z1301" s="74">
        <v>29.12</v>
      </c>
      <c r="AA1301" s="74">
        <v>31.66</v>
      </c>
      <c r="AB1301" s="74">
        <v>11.79</v>
      </c>
      <c r="AC1301" s="74">
        <v>13.68</v>
      </c>
      <c r="AD1301" s="74">
        <v>22.9</v>
      </c>
    </row>
    <row r="1302" spans="1:30" x14ac:dyDescent="0.2">
      <c r="A1302" s="72" t="s">
        <v>45</v>
      </c>
      <c r="B1302" s="74">
        <v>256.27</v>
      </c>
      <c r="C1302" s="74">
        <v>256.69</v>
      </c>
      <c r="D1302" s="74">
        <v>257.77</v>
      </c>
      <c r="E1302" s="74">
        <v>258.83999999999997</v>
      </c>
      <c r="F1302" s="74">
        <v>259.91000000000003</v>
      </c>
      <c r="G1302" s="74">
        <v>260.97000000000003</v>
      </c>
      <c r="H1302" s="74">
        <v>262.04000000000002</v>
      </c>
      <c r="I1302" s="74">
        <v>263.10000000000002</v>
      </c>
      <c r="J1302" s="74">
        <v>264.18</v>
      </c>
      <c r="K1302" s="74">
        <v>265.22000000000003</v>
      </c>
      <c r="L1302" s="74">
        <v>266.27</v>
      </c>
      <c r="M1302" s="74">
        <v>267.33</v>
      </c>
      <c r="N1302" s="74">
        <v>268.38</v>
      </c>
      <c r="O1302" s="74">
        <v>269.43</v>
      </c>
      <c r="P1302" s="74">
        <v>271.14</v>
      </c>
      <c r="Q1302" s="74">
        <v>271.87</v>
      </c>
      <c r="R1302" s="74">
        <v>273.27</v>
      </c>
      <c r="S1302" s="74">
        <v>274.64</v>
      </c>
      <c r="T1302" s="74">
        <v>276.02</v>
      </c>
      <c r="U1302" s="74">
        <v>277.39999999999998</v>
      </c>
      <c r="V1302" s="74">
        <v>277.56</v>
      </c>
      <c r="W1302" s="74">
        <v>281.47000000000003</v>
      </c>
      <c r="X1302" s="74">
        <v>284.17</v>
      </c>
      <c r="Y1302" s="74">
        <v>289.25</v>
      </c>
      <c r="Z1302" s="74">
        <v>291.05</v>
      </c>
      <c r="AA1302" s="74">
        <v>286.18</v>
      </c>
      <c r="AB1302" s="74">
        <v>291.74</v>
      </c>
      <c r="AC1302" s="74">
        <v>295.97000000000003</v>
      </c>
      <c r="AD1302" s="74">
        <v>301.26</v>
      </c>
    </row>
    <row r="1303" spans="1:30" x14ac:dyDescent="0.2">
      <c r="A1303" s="72" t="s">
        <v>46</v>
      </c>
      <c r="B1303" s="74">
        <v>867.99</v>
      </c>
      <c r="C1303" s="74">
        <v>865.13</v>
      </c>
      <c r="D1303" s="74">
        <v>882.01</v>
      </c>
      <c r="E1303" s="74">
        <v>867.63</v>
      </c>
      <c r="F1303" s="74">
        <v>866.07</v>
      </c>
      <c r="G1303" s="74">
        <v>863.89</v>
      </c>
      <c r="H1303" s="74">
        <v>867.28</v>
      </c>
      <c r="I1303" s="74">
        <v>864</v>
      </c>
      <c r="J1303" s="74">
        <v>863.18</v>
      </c>
      <c r="K1303" s="74">
        <v>863.29</v>
      </c>
      <c r="L1303" s="74">
        <v>864.03</v>
      </c>
      <c r="M1303" s="74">
        <v>862.95</v>
      </c>
      <c r="N1303" s="74">
        <v>863.83</v>
      </c>
      <c r="O1303" s="74">
        <v>869.81</v>
      </c>
      <c r="P1303" s="74">
        <v>866.23</v>
      </c>
      <c r="Q1303" s="74">
        <v>866.72</v>
      </c>
      <c r="R1303" s="74">
        <v>867.36</v>
      </c>
      <c r="S1303" s="74">
        <v>865.72</v>
      </c>
      <c r="T1303" s="74">
        <v>866.31</v>
      </c>
      <c r="U1303" s="74">
        <v>867.5</v>
      </c>
      <c r="V1303" s="74">
        <v>866.69</v>
      </c>
      <c r="W1303" s="74">
        <v>865.52</v>
      </c>
      <c r="X1303" s="74">
        <v>865.98</v>
      </c>
      <c r="Y1303" s="74">
        <v>865.41</v>
      </c>
      <c r="Z1303" s="74">
        <v>864.79</v>
      </c>
      <c r="AA1303" s="74">
        <v>866.45</v>
      </c>
      <c r="AB1303" s="74">
        <v>865.06</v>
      </c>
      <c r="AC1303" s="74">
        <v>864.91</v>
      </c>
      <c r="AD1303" s="74">
        <v>965.99</v>
      </c>
    </row>
    <row r="1304" spans="1:30" x14ac:dyDescent="0.2">
      <c r="A1304" s="72" t="s">
        <v>47</v>
      </c>
      <c r="B1304" s="74">
        <v>62.41</v>
      </c>
      <c r="C1304" s="74">
        <v>62.24</v>
      </c>
      <c r="D1304" s="74">
        <v>64.819999999999993</v>
      </c>
      <c r="E1304" s="74">
        <v>63.23</v>
      </c>
      <c r="F1304" s="74">
        <v>63.04</v>
      </c>
      <c r="G1304" s="74">
        <v>62.73</v>
      </c>
      <c r="H1304" s="74">
        <v>63.41</v>
      </c>
      <c r="I1304" s="74">
        <v>64.34</v>
      </c>
      <c r="J1304" s="74">
        <v>62.77</v>
      </c>
      <c r="K1304" s="74">
        <v>63.71</v>
      </c>
      <c r="L1304" s="74">
        <v>64.08</v>
      </c>
      <c r="M1304" s="74">
        <v>63.09</v>
      </c>
      <c r="N1304" s="74">
        <v>65.77</v>
      </c>
      <c r="O1304" s="74">
        <v>63.5</v>
      </c>
      <c r="P1304" s="74">
        <v>64</v>
      </c>
      <c r="Q1304" s="74">
        <v>63.51</v>
      </c>
      <c r="R1304" s="74">
        <v>69.709999999999994</v>
      </c>
      <c r="S1304" s="74">
        <v>63.63</v>
      </c>
      <c r="T1304" s="74">
        <v>64.48</v>
      </c>
      <c r="U1304" s="74">
        <v>63.74</v>
      </c>
      <c r="V1304" s="74">
        <v>63.75</v>
      </c>
      <c r="W1304" s="74">
        <v>63.82</v>
      </c>
      <c r="X1304" s="74">
        <v>63.86</v>
      </c>
      <c r="Y1304" s="74">
        <v>63.93</v>
      </c>
      <c r="Z1304" s="74">
        <v>64.05</v>
      </c>
      <c r="AA1304" s="74">
        <v>64.45</v>
      </c>
      <c r="AB1304" s="74">
        <v>64.64</v>
      </c>
      <c r="AC1304" s="74">
        <v>64.260000000000005</v>
      </c>
      <c r="AD1304" s="74">
        <v>66.8</v>
      </c>
    </row>
    <row r="1305" spans="1:30" x14ac:dyDescent="0.2">
      <c r="A1305" s="72" t="s">
        <v>48</v>
      </c>
      <c r="B1305" s="74">
        <v>450.54</v>
      </c>
      <c r="C1305" s="74">
        <v>427.71</v>
      </c>
      <c r="D1305" s="74">
        <v>399.73</v>
      </c>
      <c r="E1305" s="74">
        <v>458.87</v>
      </c>
      <c r="F1305" s="74">
        <v>435.66</v>
      </c>
      <c r="G1305" s="74">
        <v>444.35</v>
      </c>
      <c r="H1305" s="74">
        <v>472.85</v>
      </c>
      <c r="I1305" s="74">
        <v>405.9</v>
      </c>
      <c r="J1305" s="74">
        <v>385.7</v>
      </c>
      <c r="K1305" s="74">
        <v>363.92</v>
      </c>
      <c r="L1305" s="74">
        <v>426.58</v>
      </c>
      <c r="M1305" s="74">
        <v>509.84</v>
      </c>
      <c r="N1305" s="74">
        <v>378.99</v>
      </c>
      <c r="O1305" s="74">
        <v>565.54</v>
      </c>
      <c r="P1305" s="74">
        <v>510.66</v>
      </c>
      <c r="Q1305" s="74">
        <v>490.2</v>
      </c>
      <c r="R1305" s="74">
        <v>424.46</v>
      </c>
      <c r="S1305" s="74">
        <v>407.39</v>
      </c>
      <c r="T1305" s="74">
        <v>383.55</v>
      </c>
      <c r="U1305" s="74">
        <v>389.47</v>
      </c>
      <c r="V1305" s="74">
        <v>650.26</v>
      </c>
      <c r="W1305" s="74">
        <v>458.95</v>
      </c>
      <c r="X1305" s="74">
        <v>371.32</v>
      </c>
      <c r="Y1305" s="74">
        <v>439.93</v>
      </c>
      <c r="Z1305" s="74">
        <v>452.25</v>
      </c>
      <c r="AA1305" s="74">
        <v>439.47</v>
      </c>
      <c r="AB1305" s="74">
        <v>405.58</v>
      </c>
      <c r="AC1305" s="74">
        <v>668.77</v>
      </c>
      <c r="AD1305" s="74">
        <v>459.88</v>
      </c>
    </row>
    <row r="1306" spans="1:30" x14ac:dyDescent="0.2">
      <c r="A1306" s="72" t="s">
        <v>49</v>
      </c>
      <c r="B1306" s="74">
        <v>62.68</v>
      </c>
      <c r="C1306" s="74">
        <v>31.09</v>
      </c>
      <c r="D1306" s="74">
        <v>91.81</v>
      </c>
      <c r="E1306" s="74">
        <v>81.95</v>
      </c>
      <c r="F1306" s="74">
        <v>76.42</v>
      </c>
      <c r="G1306" s="74">
        <v>43.38</v>
      </c>
      <c r="H1306" s="74">
        <v>26.21</v>
      </c>
      <c r="I1306" s="74">
        <v>57.79</v>
      </c>
      <c r="J1306" s="74">
        <v>157.63</v>
      </c>
      <c r="K1306" s="74">
        <v>12</v>
      </c>
      <c r="L1306" s="74">
        <v>208.03</v>
      </c>
      <c r="M1306" s="74">
        <v>27.94</v>
      </c>
      <c r="N1306" s="74">
        <v>3.81</v>
      </c>
      <c r="O1306" s="74">
        <v>5.35</v>
      </c>
      <c r="P1306" s="74">
        <v>13.53</v>
      </c>
      <c r="Q1306" s="74">
        <v>10.54</v>
      </c>
      <c r="R1306" s="74">
        <v>20.96</v>
      </c>
      <c r="S1306" s="74">
        <v>321.27</v>
      </c>
      <c r="T1306" s="74">
        <v>43.55</v>
      </c>
      <c r="U1306" s="74">
        <v>46.16</v>
      </c>
      <c r="V1306" s="74">
        <v>16.41</v>
      </c>
      <c r="W1306" s="74">
        <v>17.809999999999999</v>
      </c>
      <c r="X1306" s="74">
        <v>43.71</v>
      </c>
      <c r="Y1306" s="74">
        <v>16</v>
      </c>
      <c r="Z1306" s="74">
        <v>9.4</v>
      </c>
      <c r="AA1306" s="74">
        <v>10.81</v>
      </c>
      <c r="AB1306" s="74">
        <v>31.67</v>
      </c>
      <c r="AC1306" s="74">
        <v>18.55</v>
      </c>
      <c r="AD1306" s="74">
        <v>19.420000000000002</v>
      </c>
    </row>
    <row r="1307" spans="1:30" x14ac:dyDescent="0.2">
      <c r="A1307" s="72" t="s">
        <v>50</v>
      </c>
      <c r="B1307" s="74">
        <v>313.69</v>
      </c>
      <c r="C1307" s="74">
        <v>423.35</v>
      </c>
      <c r="D1307" s="74">
        <v>181.33</v>
      </c>
      <c r="E1307" s="74">
        <v>140.08000000000001</v>
      </c>
      <c r="F1307" s="74">
        <v>650.97</v>
      </c>
      <c r="G1307" s="74">
        <v>235.67</v>
      </c>
      <c r="H1307" s="74">
        <v>97.04</v>
      </c>
      <c r="I1307" s="74">
        <v>167.47</v>
      </c>
      <c r="J1307" s="74">
        <v>211.46</v>
      </c>
      <c r="K1307" s="74">
        <v>133.22999999999999</v>
      </c>
      <c r="L1307" s="74">
        <v>292.45</v>
      </c>
      <c r="M1307" s="74">
        <v>141.69</v>
      </c>
      <c r="N1307" s="74">
        <v>170.35</v>
      </c>
      <c r="O1307" s="74">
        <v>241.54</v>
      </c>
      <c r="P1307" s="74">
        <v>235.5</v>
      </c>
      <c r="Q1307" s="74">
        <v>306.06</v>
      </c>
      <c r="R1307" s="74">
        <v>285.77999999999997</v>
      </c>
      <c r="S1307" s="74">
        <v>124.03</v>
      </c>
      <c r="T1307" s="74">
        <v>80.91</v>
      </c>
      <c r="U1307" s="74">
        <v>187.02</v>
      </c>
      <c r="V1307" s="74">
        <v>87.62</v>
      </c>
      <c r="W1307" s="74">
        <v>160.19999999999999</v>
      </c>
      <c r="X1307" s="74">
        <v>346.7</v>
      </c>
      <c r="Y1307" s="74">
        <v>100.3</v>
      </c>
      <c r="Z1307" s="74">
        <v>78.52</v>
      </c>
      <c r="AA1307" s="74">
        <v>180.38</v>
      </c>
      <c r="AB1307" s="74">
        <v>292.29000000000002</v>
      </c>
      <c r="AC1307" s="74">
        <v>165.01</v>
      </c>
      <c r="AD1307" s="74">
        <v>164.71</v>
      </c>
    </row>
    <row r="1308" spans="1:30" x14ac:dyDescent="0.2">
      <c r="A1308" s="72" t="s">
        <v>51</v>
      </c>
      <c r="B1308" s="74">
        <v>1022.89</v>
      </c>
      <c r="C1308" s="74">
        <v>1062.22</v>
      </c>
      <c r="D1308" s="74">
        <v>1094.98</v>
      </c>
      <c r="E1308" s="74">
        <v>1077.78</v>
      </c>
      <c r="F1308" s="74">
        <v>3516.34</v>
      </c>
      <c r="G1308" s="74">
        <v>3747.31</v>
      </c>
      <c r="H1308" s="74">
        <v>3000.34</v>
      </c>
      <c r="I1308" s="74">
        <v>2528.23</v>
      </c>
      <c r="J1308" s="74">
        <v>2161.7199999999998</v>
      </c>
      <c r="K1308" s="74">
        <v>1884.27</v>
      </c>
      <c r="L1308" s="74">
        <v>1775.44</v>
      </c>
      <c r="M1308" s="74">
        <v>1547.99</v>
      </c>
      <c r="N1308" s="74">
        <v>1427.29</v>
      </c>
      <c r="O1308" s="74">
        <v>1424.56</v>
      </c>
      <c r="P1308" s="74">
        <v>1269.21</v>
      </c>
      <c r="Q1308" s="74">
        <v>1262.6500000000001</v>
      </c>
      <c r="R1308" s="74">
        <v>1211.6300000000001</v>
      </c>
      <c r="S1308" s="74">
        <v>1196.01</v>
      </c>
      <c r="T1308" s="74">
        <v>1155.18</v>
      </c>
      <c r="U1308" s="74">
        <v>1179.4100000000001</v>
      </c>
      <c r="V1308" s="74">
        <v>1191.54</v>
      </c>
      <c r="W1308" s="74">
        <v>1186.6300000000001</v>
      </c>
      <c r="X1308" s="74">
        <v>1171.25</v>
      </c>
      <c r="Y1308" s="74">
        <v>1115.9100000000001</v>
      </c>
      <c r="Z1308" s="74">
        <v>1161.24</v>
      </c>
      <c r="AA1308" s="74">
        <v>1174.94</v>
      </c>
      <c r="AB1308" s="74">
        <v>1198.8699999999999</v>
      </c>
      <c r="AC1308" s="74">
        <v>1238.98</v>
      </c>
      <c r="AD1308" s="74">
        <v>1211.48</v>
      </c>
    </row>
    <row r="1309" spans="1:30" x14ac:dyDescent="0.2">
      <c r="A1309" s="72" t="s">
        <v>52</v>
      </c>
      <c r="B1309" s="74">
        <v>1.23</v>
      </c>
      <c r="C1309" s="74">
        <v>3.18</v>
      </c>
      <c r="D1309" s="74">
        <v>15.15</v>
      </c>
      <c r="E1309" s="74">
        <v>34.39</v>
      </c>
      <c r="F1309" s="74">
        <v>11.51</v>
      </c>
      <c r="G1309" s="74">
        <v>7.54</v>
      </c>
      <c r="H1309" s="74">
        <v>16.53</v>
      </c>
      <c r="I1309" s="74">
        <v>17.63</v>
      </c>
      <c r="J1309" s="74">
        <v>45.11</v>
      </c>
      <c r="K1309" s="74">
        <v>5.91</v>
      </c>
      <c r="L1309" s="74">
        <v>96.91</v>
      </c>
      <c r="M1309" s="74">
        <v>19</v>
      </c>
      <c r="N1309" s="74">
        <v>6.39</v>
      </c>
      <c r="O1309" s="74">
        <v>39.549999999999997</v>
      </c>
      <c r="P1309" s="74">
        <v>2.92</v>
      </c>
      <c r="Q1309" s="74">
        <v>2.74</v>
      </c>
      <c r="R1309" s="74">
        <v>6.06</v>
      </c>
      <c r="S1309" s="74">
        <v>31.76</v>
      </c>
      <c r="T1309" s="74">
        <v>9.58</v>
      </c>
      <c r="U1309" s="74">
        <v>5.0999999999999996</v>
      </c>
      <c r="V1309" s="74">
        <v>1.76</v>
      </c>
      <c r="W1309" s="74">
        <v>18.63</v>
      </c>
      <c r="X1309" s="74">
        <v>38.880000000000003</v>
      </c>
      <c r="Y1309" s="74">
        <v>1.93</v>
      </c>
      <c r="Z1309" s="74">
        <v>0.32</v>
      </c>
      <c r="AA1309" s="74">
        <v>13.96</v>
      </c>
      <c r="AB1309" s="74">
        <v>8.92</v>
      </c>
      <c r="AC1309" s="74">
        <v>69.23</v>
      </c>
      <c r="AD1309" s="74">
        <v>1.3</v>
      </c>
    </row>
    <row r="1310" spans="1:30" x14ac:dyDescent="0.2">
      <c r="A1310" s="72" t="s">
        <v>53</v>
      </c>
      <c r="B1310" s="74">
        <v>1181.48</v>
      </c>
      <c r="C1310" s="74">
        <v>559.13</v>
      </c>
      <c r="D1310" s="74">
        <v>617.74</v>
      </c>
      <c r="E1310" s="74">
        <v>1256.3</v>
      </c>
      <c r="F1310" s="74">
        <v>756.02</v>
      </c>
      <c r="G1310" s="74">
        <v>280.56</v>
      </c>
      <c r="H1310" s="74">
        <v>322.42</v>
      </c>
      <c r="I1310" s="74">
        <v>699.56</v>
      </c>
      <c r="J1310" s="74">
        <v>914.23</v>
      </c>
      <c r="K1310" s="74">
        <v>432.2</v>
      </c>
      <c r="L1310" s="74">
        <v>683.15</v>
      </c>
      <c r="M1310" s="74">
        <v>455.92</v>
      </c>
      <c r="N1310" s="74">
        <v>243.52</v>
      </c>
      <c r="O1310" s="74">
        <v>558.21</v>
      </c>
      <c r="P1310" s="74">
        <v>339.46</v>
      </c>
      <c r="Q1310" s="74">
        <v>280.86</v>
      </c>
      <c r="R1310" s="74">
        <v>227.76</v>
      </c>
      <c r="S1310" s="74">
        <v>1351.29</v>
      </c>
      <c r="T1310" s="74">
        <v>446.36</v>
      </c>
      <c r="U1310" s="74">
        <v>516.52</v>
      </c>
      <c r="V1310" s="74">
        <v>309.27999999999997</v>
      </c>
      <c r="W1310" s="74">
        <v>498.01</v>
      </c>
      <c r="X1310" s="74">
        <v>1012.9</v>
      </c>
      <c r="Y1310" s="74">
        <v>141.76</v>
      </c>
      <c r="Z1310" s="74">
        <v>262.93</v>
      </c>
      <c r="AA1310" s="74">
        <v>267.08999999999997</v>
      </c>
      <c r="AB1310" s="74">
        <v>296.20999999999998</v>
      </c>
      <c r="AC1310" s="74">
        <v>1347.26</v>
      </c>
      <c r="AD1310" s="74">
        <v>170.52</v>
      </c>
    </row>
    <row r="1311" spans="1:30" x14ac:dyDescent="0.2">
      <c r="A1311" s="72" t="s">
        <v>54</v>
      </c>
      <c r="B1311" s="74">
        <v>0.05</v>
      </c>
      <c r="C1311" s="74">
        <v>0.16</v>
      </c>
      <c r="D1311" s="74">
        <v>0.05</v>
      </c>
      <c r="E1311" s="74">
        <v>0.41</v>
      </c>
      <c r="F1311" s="74">
        <v>1.06</v>
      </c>
      <c r="G1311" s="74">
        <v>0.41</v>
      </c>
      <c r="H1311" s="74">
        <v>0.69</v>
      </c>
      <c r="I1311" s="74">
        <v>0.99</v>
      </c>
      <c r="J1311" s="74">
        <v>3.35</v>
      </c>
      <c r="K1311" s="74">
        <v>0.02</v>
      </c>
      <c r="L1311" s="74">
        <v>7.2</v>
      </c>
      <c r="M1311" s="74">
        <v>2.42</v>
      </c>
      <c r="N1311" s="74">
        <v>7.0000000000000007E-2</v>
      </c>
      <c r="O1311" s="74">
        <v>0.31</v>
      </c>
      <c r="P1311" s="74">
        <v>0.6</v>
      </c>
      <c r="Q1311" s="74">
        <v>0.2</v>
      </c>
      <c r="R1311" s="74">
        <v>0.51</v>
      </c>
      <c r="S1311" s="74">
        <v>4.8499999999999996</v>
      </c>
      <c r="T1311" s="74">
        <v>0.17</v>
      </c>
      <c r="U1311" s="74">
        <v>0.28999999999999998</v>
      </c>
      <c r="V1311" s="74">
        <v>1.1299999999999999</v>
      </c>
      <c r="W1311" s="74">
        <v>0.94</v>
      </c>
      <c r="X1311" s="74">
        <v>1.05</v>
      </c>
      <c r="Y1311" s="74">
        <v>0.36</v>
      </c>
      <c r="Z1311" s="74">
        <v>0.41</v>
      </c>
      <c r="AA1311" s="74">
        <v>0.14000000000000001</v>
      </c>
      <c r="AB1311" s="74">
        <v>12.01</v>
      </c>
      <c r="AC1311" s="74">
        <v>0.38</v>
      </c>
      <c r="AD1311" s="74">
        <v>0.75</v>
      </c>
    </row>
    <row r="1312" spans="1:30" x14ac:dyDescent="0.2">
      <c r="A1312" s="72" t="s">
        <v>55</v>
      </c>
      <c r="B1312" s="74">
        <v>462.52</v>
      </c>
      <c r="C1312" s="74">
        <v>458.61</v>
      </c>
      <c r="D1312" s="74">
        <v>536.08000000000004</v>
      </c>
      <c r="E1312" s="74">
        <v>461.13</v>
      </c>
      <c r="F1312" s="74">
        <v>458.04</v>
      </c>
      <c r="G1312" s="74">
        <v>466.57</v>
      </c>
      <c r="H1312" s="74">
        <v>467.09</v>
      </c>
      <c r="I1312" s="74">
        <v>468.42</v>
      </c>
      <c r="J1312" s="74">
        <v>467.77</v>
      </c>
      <c r="K1312" s="74">
        <v>495.33</v>
      </c>
      <c r="L1312" s="74">
        <v>477.4</v>
      </c>
      <c r="M1312" s="74">
        <v>441.7</v>
      </c>
      <c r="N1312" s="74">
        <v>467.05</v>
      </c>
      <c r="O1312" s="74">
        <v>445.35</v>
      </c>
      <c r="P1312" s="74">
        <v>439.43</v>
      </c>
      <c r="Q1312" s="74">
        <v>413.87</v>
      </c>
      <c r="R1312" s="74">
        <v>454.18</v>
      </c>
      <c r="S1312" s="74">
        <v>410.97</v>
      </c>
      <c r="T1312" s="74">
        <v>409.04</v>
      </c>
      <c r="U1312" s="74">
        <v>424.83</v>
      </c>
      <c r="V1312" s="74">
        <v>430.99</v>
      </c>
      <c r="W1312" s="74">
        <v>440.87</v>
      </c>
      <c r="X1312" s="74">
        <v>452.89</v>
      </c>
      <c r="Y1312" s="74">
        <v>467.46</v>
      </c>
      <c r="Z1312" s="74">
        <v>508.49</v>
      </c>
      <c r="AA1312" s="74">
        <v>542.91</v>
      </c>
      <c r="AB1312" s="74">
        <v>580.30999999999995</v>
      </c>
      <c r="AC1312" s="74">
        <v>618.32000000000005</v>
      </c>
      <c r="AD1312" s="74">
        <v>694.46</v>
      </c>
    </row>
    <row r="1313" spans="1:30" x14ac:dyDescent="0.2">
      <c r="A1313" s="72" t="s">
        <v>56</v>
      </c>
      <c r="B1313" s="74">
        <v>3</v>
      </c>
      <c r="C1313" s="74">
        <v>2.75</v>
      </c>
      <c r="D1313" s="74">
        <v>6.06</v>
      </c>
      <c r="E1313" s="74">
        <v>3.81</v>
      </c>
      <c r="F1313" s="74">
        <v>3.81</v>
      </c>
      <c r="G1313" s="74">
        <v>3.81</v>
      </c>
      <c r="H1313" s="74">
        <v>3.81</v>
      </c>
      <c r="I1313" s="74">
        <v>3.81</v>
      </c>
      <c r="J1313" s="74">
        <v>2.71</v>
      </c>
      <c r="K1313" s="74">
        <v>3.77</v>
      </c>
      <c r="L1313" s="74">
        <v>3.71</v>
      </c>
      <c r="M1313" s="74">
        <v>2.92</v>
      </c>
      <c r="N1313" s="74">
        <v>5.24</v>
      </c>
      <c r="O1313" s="74">
        <v>4.1100000000000003</v>
      </c>
      <c r="P1313" s="74">
        <v>3.95</v>
      </c>
      <c r="Q1313" s="74">
        <v>0.99</v>
      </c>
      <c r="R1313" s="74">
        <v>12.1</v>
      </c>
      <c r="S1313" s="74">
        <v>0.87</v>
      </c>
      <c r="T1313" s="74">
        <v>1.61</v>
      </c>
      <c r="U1313" s="74">
        <v>3.96</v>
      </c>
      <c r="V1313" s="74">
        <v>1.4</v>
      </c>
      <c r="W1313" s="74">
        <v>2.39</v>
      </c>
      <c r="X1313" s="74">
        <v>1.08</v>
      </c>
      <c r="Y1313" s="74">
        <v>0.89</v>
      </c>
      <c r="Z1313" s="74">
        <v>2.88</v>
      </c>
      <c r="AA1313" s="74">
        <v>1.29</v>
      </c>
      <c r="AB1313" s="74">
        <v>0.69</v>
      </c>
      <c r="AC1313" s="74">
        <v>0.31</v>
      </c>
      <c r="AD1313" s="74">
        <v>0.61</v>
      </c>
    </row>
    <row r="1314" spans="1:30" x14ac:dyDescent="0.2">
      <c r="A1314" s="72" t="s">
        <v>57</v>
      </c>
      <c r="B1314" s="74">
        <v>0</v>
      </c>
      <c r="C1314" s="74">
        <v>0</v>
      </c>
      <c r="D1314" s="74">
        <v>0</v>
      </c>
      <c r="E1314" s="74">
        <v>0</v>
      </c>
      <c r="F1314" s="74">
        <v>0</v>
      </c>
      <c r="G1314" s="74">
        <v>0</v>
      </c>
      <c r="H1314" s="74">
        <v>0</v>
      </c>
      <c r="I1314" s="74">
        <v>0</v>
      </c>
      <c r="J1314" s="74">
        <v>0</v>
      </c>
      <c r="K1314" s="74">
        <v>0</v>
      </c>
      <c r="L1314" s="74">
        <v>0</v>
      </c>
      <c r="M1314" s="74">
        <v>0</v>
      </c>
      <c r="N1314" s="74">
        <v>0</v>
      </c>
      <c r="O1314" s="74">
        <v>0</v>
      </c>
      <c r="P1314" s="74">
        <v>0</v>
      </c>
      <c r="Q1314" s="74">
        <v>0</v>
      </c>
      <c r="R1314" s="74">
        <v>0</v>
      </c>
      <c r="S1314" s="74">
        <v>0</v>
      </c>
      <c r="T1314" s="74">
        <v>0</v>
      </c>
      <c r="U1314" s="74">
        <v>0</v>
      </c>
      <c r="V1314" s="74">
        <v>0</v>
      </c>
      <c r="W1314" s="74">
        <v>0</v>
      </c>
      <c r="X1314" s="74">
        <v>0</v>
      </c>
      <c r="Y1314" s="74">
        <v>0</v>
      </c>
      <c r="Z1314" s="74">
        <v>0</v>
      </c>
      <c r="AA1314" s="74">
        <v>0</v>
      </c>
      <c r="AB1314" s="74">
        <v>0</v>
      </c>
      <c r="AC1314" s="74">
        <v>0</v>
      </c>
      <c r="AD1314" s="74">
        <v>0</v>
      </c>
    </row>
    <row r="1315" spans="1:30" x14ac:dyDescent="0.2">
      <c r="A1315" s="72" t="s">
        <v>58</v>
      </c>
      <c r="B1315" s="74">
        <v>22.71</v>
      </c>
      <c r="C1315" s="74">
        <v>22.09</v>
      </c>
      <c r="D1315" s="74">
        <v>20.66</v>
      </c>
      <c r="E1315" s="74">
        <v>18.61</v>
      </c>
      <c r="F1315" s="74">
        <v>18.66</v>
      </c>
      <c r="G1315" s="74">
        <v>19.239999999999998</v>
      </c>
      <c r="H1315" s="74">
        <v>20.29</v>
      </c>
      <c r="I1315" s="74">
        <v>20.14</v>
      </c>
      <c r="J1315" s="74">
        <v>22.76</v>
      </c>
      <c r="K1315" s="74">
        <v>12.84</v>
      </c>
      <c r="L1315" s="74">
        <v>25.73</v>
      </c>
      <c r="M1315" s="74">
        <v>18.73</v>
      </c>
      <c r="N1315" s="74">
        <v>20.04</v>
      </c>
      <c r="O1315" s="74">
        <v>18.25</v>
      </c>
      <c r="P1315" s="74">
        <v>13.1</v>
      </c>
      <c r="Q1315" s="74">
        <v>23.78</v>
      </c>
      <c r="R1315" s="74">
        <v>7.39</v>
      </c>
      <c r="S1315" s="74">
        <v>19.87</v>
      </c>
      <c r="T1315" s="74">
        <v>12.06</v>
      </c>
      <c r="U1315" s="74">
        <v>18.079999999999998</v>
      </c>
      <c r="V1315" s="74">
        <v>9.08</v>
      </c>
      <c r="W1315" s="74">
        <v>23.28</v>
      </c>
      <c r="X1315" s="74">
        <v>35.53</v>
      </c>
      <c r="Y1315" s="74">
        <v>11.84</v>
      </c>
      <c r="Z1315" s="74">
        <v>17.309999999999999</v>
      </c>
      <c r="AA1315" s="74">
        <v>20.010000000000002</v>
      </c>
      <c r="AB1315" s="74">
        <v>9.08</v>
      </c>
      <c r="AC1315" s="74">
        <v>18.97</v>
      </c>
      <c r="AD1315" s="74">
        <v>9.57</v>
      </c>
    </row>
    <row r="1316" spans="1:30" x14ac:dyDescent="0.2">
      <c r="A1316" s="72" t="s">
        <v>59</v>
      </c>
      <c r="B1316" s="74" t="s">
        <v>71</v>
      </c>
      <c r="C1316" s="74" t="s">
        <v>71</v>
      </c>
      <c r="D1316" s="74" t="s">
        <v>71</v>
      </c>
      <c r="E1316" s="74" t="s">
        <v>71</v>
      </c>
      <c r="F1316" s="74" t="s">
        <v>71</v>
      </c>
      <c r="G1316" s="74" t="s">
        <v>71</v>
      </c>
      <c r="H1316" s="74" t="s">
        <v>71</v>
      </c>
      <c r="I1316" s="74" t="s">
        <v>71</v>
      </c>
      <c r="J1316" s="74" t="s">
        <v>71</v>
      </c>
      <c r="K1316" s="74" t="s">
        <v>71</v>
      </c>
      <c r="L1316" s="74" t="s">
        <v>71</v>
      </c>
      <c r="M1316" s="74" t="s">
        <v>71</v>
      </c>
      <c r="N1316" s="74" t="s">
        <v>71</v>
      </c>
      <c r="O1316" s="74" t="s">
        <v>71</v>
      </c>
      <c r="P1316" s="74" t="s">
        <v>71</v>
      </c>
      <c r="Q1316" s="74" t="s">
        <v>71</v>
      </c>
      <c r="R1316" s="74" t="s">
        <v>71</v>
      </c>
      <c r="S1316" s="74" t="s">
        <v>71</v>
      </c>
      <c r="T1316" s="74" t="s">
        <v>71</v>
      </c>
      <c r="U1316" s="74" t="s">
        <v>71</v>
      </c>
      <c r="V1316" s="74" t="s">
        <v>71</v>
      </c>
      <c r="W1316" s="74" t="s">
        <v>71</v>
      </c>
      <c r="X1316" s="74" t="s">
        <v>71</v>
      </c>
      <c r="Y1316" s="74" t="s">
        <v>71</v>
      </c>
      <c r="Z1316" s="74" t="s">
        <v>71</v>
      </c>
      <c r="AA1316" s="74" t="s">
        <v>71</v>
      </c>
      <c r="AB1316" s="74" t="s">
        <v>71</v>
      </c>
      <c r="AC1316" s="74" t="s">
        <v>71</v>
      </c>
      <c r="AD1316" s="74" t="s">
        <v>71</v>
      </c>
    </row>
    <row r="1317" spans="1:30" x14ac:dyDescent="0.2">
      <c r="A1317" s="72" t="s">
        <v>60</v>
      </c>
      <c r="B1317" s="74">
        <v>0.24</v>
      </c>
      <c r="C1317" s="74">
        <v>0.25</v>
      </c>
      <c r="D1317" s="74">
        <v>0.25</v>
      </c>
      <c r="E1317" s="74">
        <v>0.26</v>
      </c>
      <c r="F1317" s="74">
        <v>0.26</v>
      </c>
      <c r="G1317" s="74">
        <v>0.26</v>
      </c>
      <c r="H1317" s="74">
        <v>0.27</v>
      </c>
      <c r="I1317" s="74">
        <v>0.27</v>
      </c>
      <c r="J1317" s="74">
        <v>0.28000000000000003</v>
      </c>
      <c r="K1317" s="74">
        <v>0.28000000000000003</v>
      </c>
      <c r="L1317" s="74">
        <v>0.28000000000000003</v>
      </c>
      <c r="M1317" s="74">
        <v>0.28999999999999998</v>
      </c>
      <c r="N1317" s="74">
        <v>0.28999999999999998</v>
      </c>
      <c r="O1317" s="74">
        <v>0.3</v>
      </c>
      <c r="P1317" s="74">
        <v>0.3</v>
      </c>
      <c r="Q1317" s="74">
        <v>0.3</v>
      </c>
      <c r="R1317" s="74">
        <v>0.3</v>
      </c>
      <c r="S1317" s="74">
        <v>0.3</v>
      </c>
      <c r="T1317" s="74">
        <v>0.31</v>
      </c>
      <c r="U1317" s="74">
        <v>0.31</v>
      </c>
      <c r="V1317" s="74">
        <v>0.31</v>
      </c>
      <c r="W1317" s="74">
        <v>0.31</v>
      </c>
      <c r="X1317" s="74">
        <v>0.31</v>
      </c>
      <c r="Y1317" s="74">
        <v>0.32</v>
      </c>
      <c r="Z1317" s="74">
        <v>0.32</v>
      </c>
      <c r="AA1317" s="74">
        <v>0.32</v>
      </c>
      <c r="AB1317" s="74">
        <v>0.32</v>
      </c>
      <c r="AC1317" s="74">
        <v>0.32</v>
      </c>
      <c r="AD1317" s="74">
        <v>0.32</v>
      </c>
    </row>
    <row r="1318" spans="1:30" x14ac:dyDescent="0.2">
      <c r="A1318" s="72" t="s">
        <v>61</v>
      </c>
      <c r="B1318" s="74">
        <v>24.25</v>
      </c>
      <c r="C1318" s="74">
        <v>23.91</v>
      </c>
      <c r="D1318" s="74">
        <v>24.09</v>
      </c>
      <c r="E1318" s="74">
        <v>24.05</v>
      </c>
      <c r="F1318" s="74">
        <v>23.92</v>
      </c>
      <c r="G1318" s="74">
        <v>23.86</v>
      </c>
      <c r="H1318" s="74">
        <v>23.85</v>
      </c>
      <c r="I1318" s="74">
        <v>23.83</v>
      </c>
      <c r="J1318" s="74">
        <v>24</v>
      </c>
      <c r="K1318" s="74">
        <v>23.81</v>
      </c>
      <c r="L1318" s="74">
        <v>23.88</v>
      </c>
      <c r="M1318" s="74">
        <v>23.84</v>
      </c>
      <c r="N1318" s="74">
        <v>24.23</v>
      </c>
      <c r="O1318" s="74">
        <v>24.21</v>
      </c>
      <c r="P1318" s="74">
        <v>23.83</v>
      </c>
      <c r="Q1318" s="74">
        <v>23.86</v>
      </c>
      <c r="R1318" s="74">
        <v>23.96</v>
      </c>
      <c r="S1318" s="74">
        <v>23.87</v>
      </c>
      <c r="T1318" s="74">
        <v>23.9</v>
      </c>
      <c r="U1318" s="74">
        <v>23.92</v>
      </c>
      <c r="V1318" s="74">
        <v>23.9</v>
      </c>
      <c r="W1318" s="74">
        <v>23.89</v>
      </c>
      <c r="X1318" s="74">
        <v>23.91</v>
      </c>
      <c r="Y1318" s="74">
        <v>24</v>
      </c>
      <c r="Z1318" s="74">
        <v>23.92</v>
      </c>
      <c r="AA1318" s="74">
        <v>24.11</v>
      </c>
      <c r="AB1318" s="74">
        <v>23.83</v>
      </c>
      <c r="AC1318" s="74">
        <v>23.87</v>
      </c>
      <c r="AD1318" s="74">
        <v>23.95</v>
      </c>
    </row>
    <row r="1319" spans="1:30" x14ac:dyDescent="0.2">
      <c r="A1319" s="72" t="s">
        <v>62</v>
      </c>
      <c r="B1319" s="74">
        <v>35.090000000000003</v>
      </c>
      <c r="C1319" s="74">
        <v>17.010000000000002</v>
      </c>
      <c r="D1319" s="74">
        <v>177.9</v>
      </c>
      <c r="E1319" s="74">
        <v>37.08</v>
      </c>
      <c r="F1319" s="74">
        <v>38.99</v>
      </c>
      <c r="G1319" s="74">
        <v>28.76</v>
      </c>
      <c r="H1319" s="74">
        <v>54.19</v>
      </c>
      <c r="I1319" s="74">
        <v>28.23</v>
      </c>
      <c r="J1319" s="74">
        <v>16.760000000000002</v>
      </c>
      <c r="K1319" s="74">
        <v>33.67</v>
      </c>
      <c r="L1319" s="74">
        <v>26.27</v>
      </c>
      <c r="M1319" s="74">
        <v>13.9</v>
      </c>
      <c r="N1319" s="74">
        <v>21.53</v>
      </c>
      <c r="O1319" s="74">
        <v>79.290000000000006</v>
      </c>
      <c r="P1319" s="74">
        <v>16.559999999999999</v>
      </c>
      <c r="Q1319" s="74">
        <v>23.29</v>
      </c>
      <c r="R1319" s="74">
        <v>27.31</v>
      </c>
      <c r="S1319" s="74">
        <v>13.19</v>
      </c>
      <c r="T1319" s="74">
        <v>14.54</v>
      </c>
      <c r="U1319" s="74">
        <v>16.12</v>
      </c>
      <c r="V1319" s="74">
        <v>8.8000000000000007</v>
      </c>
      <c r="W1319" s="74">
        <v>11.26</v>
      </c>
      <c r="X1319" s="74">
        <v>27.71</v>
      </c>
      <c r="Y1319" s="74">
        <v>6.98</v>
      </c>
      <c r="Z1319" s="74">
        <v>12.57</v>
      </c>
      <c r="AA1319" s="74">
        <v>25.47</v>
      </c>
      <c r="AB1319" s="74">
        <v>10.11</v>
      </c>
      <c r="AC1319" s="74">
        <v>5.46</v>
      </c>
      <c r="AD1319" s="74">
        <v>16.7</v>
      </c>
    </row>
    <row r="1320" spans="1:30" x14ac:dyDescent="0.2">
      <c r="A1320" s="72" t="s">
        <v>63</v>
      </c>
      <c r="B1320" s="74">
        <v>299.91000000000003</v>
      </c>
      <c r="C1320" s="74">
        <v>400.49</v>
      </c>
      <c r="D1320" s="74">
        <v>125.12</v>
      </c>
      <c r="E1320" s="74">
        <v>109.65</v>
      </c>
      <c r="F1320" s="74">
        <v>169.7</v>
      </c>
      <c r="G1320" s="74">
        <v>372.24</v>
      </c>
      <c r="H1320" s="74">
        <v>190.81</v>
      </c>
      <c r="I1320" s="74">
        <v>73.349999999999994</v>
      </c>
      <c r="J1320" s="74">
        <v>446.35</v>
      </c>
      <c r="K1320" s="74">
        <v>161.32</v>
      </c>
      <c r="L1320" s="74">
        <v>333.68</v>
      </c>
      <c r="M1320" s="74">
        <v>262.64</v>
      </c>
      <c r="N1320" s="74">
        <v>289.02999999999997</v>
      </c>
      <c r="O1320" s="74">
        <v>932.2</v>
      </c>
      <c r="P1320" s="74">
        <v>266.58</v>
      </c>
      <c r="Q1320" s="74">
        <v>838.69</v>
      </c>
      <c r="R1320" s="74">
        <v>174.87</v>
      </c>
      <c r="S1320" s="74">
        <v>66.06</v>
      </c>
      <c r="T1320" s="74">
        <v>35.590000000000003</v>
      </c>
      <c r="U1320" s="74">
        <v>159.13999999999999</v>
      </c>
      <c r="V1320" s="74">
        <v>266.07</v>
      </c>
      <c r="W1320" s="74">
        <v>150.94</v>
      </c>
      <c r="X1320" s="74">
        <v>271.26</v>
      </c>
      <c r="Y1320" s="74">
        <v>336.26</v>
      </c>
      <c r="Z1320" s="74">
        <v>45.43</v>
      </c>
      <c r="AA1320" s="74">
        <v>139.46</v>
      </c>
      <c r="AB1320" s="74">
        <v>328.17</v>
      </c>
      <c r="AC1320" s="74">
        <v>1258.74</v>
      </c>
      <c r="AD1320" s="74">
        <v>94.69</v>
      </c>
    </row>
    <row r="1321" spans="1:30" x14ac:dyDescent="0.2">
      <c r="A1321" s="72" t="s">
        <v>64</v>
      </c>
      <c r="B1321" s="74">
        <v>0.42</v>
      </c>
      <c r="C1321" s="74">
        <v>0.27</v>
      </c>
      <c r="D1321" s="74">
        <v>0.7</v>
      </c>
      <c r="E1321" s="74">
        <v>0.5</v>
      </c>
      <c r="F1321" s="74">
        <v>0.3</v>
      </c>
      <c r="G1321" s="74">
        <v>0.2</v>
      </c>
      <c r="H1321" s="74">
        <v>0.22</v>
      </c>
      <c r="I1321" s="74">
        <v>7.0000000000000007E-2</v>
      </c>
      <c r="J1321" s="74">
        <v>0.13</v>
      </c>
      <c r="K1321" s="74">
        <v>0.36</v>
      </c>
      <c r="L1321" s="74">
        <v>3.46</v>
      </c>
      <c r="M1321" s="74">
        <v>0.96</v>
      </c>
      <c r="N1321" s="74">
        <v>3.41</v>
      </c>
      <c r="O1321" s="74">
        <v>0.73</v>
      </c>
      <c r="P1321" s="74">
        <v>0.12</v>
      </c>
      <c r="Q1321" s="74">
        <v>0.17</v>
      </c>
      <c r="R1321" s="74">
        <v>0.91</v>
      </c>
      <c r="S1321" s="74">
        <v>2.5299999999999998</v>
      </c>
      <c r="T1321" s="74">
        <v>0.48</v>
      </c>
      <c r="U1321" s="74">
        <v>0.93</v>
      </c>
      <c r="V1321" s="74">
        <v>0.2</v>
      </c>
      <c r="W1321" s="74">
        <v>1.85</v>
      </c>
      <c r="X1321" s="74">
        <v>4.97</v>
      </c>
      <c r="Y1321" s="74">
        <v>0.65</v>
      </c>
      <c r="Z1321" s="74">
        <v>0.46</v>
      </c>
      <c r="AA1321" s="74">
        <v>1.48</v>
      </c>
      <c r="AB1321" s="74">
        <v>0.78</v>
      </c>
      <c r="AC1321" s="74">
        <v>1.99</v>
      </c>
      <c r="AD1321" s="74">
        <v>2.12</v>
      </c>
    </row>
    <row r="1322" spans="1:30" x14ac:dyDescent="0.2">
      <c r="A1322" s="72" t="s">
        <v>65</v>
      </c>
      <c r="B1322" s="74">
        <v>1.56</v>
      </c>
      <c r="C1322" s="74">
        <v>1.49</v>
      </c>
      <c r="D1322" s="74">
        <v>0.96</v>
      </c>
      <c r="E1322" s="74">
        <v>3.48</v>
      </c>
      <c r="F1322" s="74">
        <v>2.5299999999999998</v>
      </c>
      <c r="G1322" s="74">
        <v>0.47</v>
      </c>
      <c r="H1322" s="74">
        <v>0.8</v>
      </c>
      <c r="I1322" s="74">
        <v>1.3</v>
      </c>
      <c r="J1322" s="74">
        <v>2.5499999999999998</v>
      </c>
      <c r="K1322" s="74">
        <v>1.17</v>
      </c>
      <c r="L1322" s="74">
        <v>0.47</v>
      </c>
      <c r="M1322" s="74">
        <v>0.93</v>
      </c>
      <c r="N1322" s="74">
        <v>0.31</v>
      </c>
      <c r="O1322" s="74">
        <v>6.46</v>
      </c>
      <c r="P1322" s="74">
        <v>0.32</v>
      </c>
      <c r="Q1322" s="74">
        <v>0.61</v>
      </c>
      <c r="R1322" s="74">
        <v>4.51</v>
      </c>
      <c r="S1322" s="74">
        <v>0.48</v>
      </c>
      <c r="T1322" s="74">
        <v>0.22</v>
      </c>
      <c r="U1322" s="74">
        <v>0.55000000000000004</v>
      </c>
      <c r="V1322" s="74">
        <v>0.25</v>
      </c>
      <c r="W1322" s="74">
        <v>0.77</v>
      </c>
      <c r="X1322" s="74">
        <v>2.89</v>
      </c>
      <c r="Y1322" s="74">
        <v>0.24</v>
      </c>
      <c r="Z1322" s="74">
        <v>7.0000000000000007E-2</v>
      </c>
      <c r="AA1322" s="74">
        <v>0.25</v>
      </c>
      <c r="AB1322" s="74">
        <v>1.23</v>
      </c>
      <c r="AC1322" s="74">
        <v>0.91</v>
      </c>
      <c r="AD1322" s="74">
        <v>0.08</v>
      </c>
    </row>
    <row r="1323" spans="1:30" x14ac:dyDescent="0.2">
      <c r="A1323" s="72" t="s">
        <v>66</v>
      </c>
      <c r="B1323" s="74">
        <v>10.08</v>
      </c>
      <c r="C1323" s="74">
        <v>8.34</v>
      </c>
      <c r="D1323" s="74">
        <v>11.61</v>
      </c>
      <c r="E1323" s="74">
        <v>21.75</v>
      </c>
      <c r="F1323" s="74">
        <v>5.86</v>
      </c>
      <c r="G1323" s="74">
        <v>7.02</v>
      </c>
      <c r="H1323" s="74">
        <v>9.77</v>
      </c>
      <c r="I1323" s="74">
        <v>7.59</v>
      </c>
      <c r="J1323" s="74">
        <v>7.45</v>
      </c>
      <c r="K1323" s="74">
        <v>48.94</v>
      </c>
      <c r="L1323" s="74">
        <v>24.59</v>
      </c>
      <c r="M1323" s="74">
        <v>11.4</v>
      </c>
      <c r="N1323" s="74">
        <v>19.09</v>
      </c>
      <c r="O1323" s="74">
        <v>37.24</v>
      </c>
      <c r="P1323" s="74">
        <v>12.9</v>
      </c>
      <c r="Q1323" s="74">
        <v>23.91</v>
      </c>
      <c r="R1323" s="74">
        <v>15.09</v>
      </c>
      <c r="S1323" s="74">
        <v>24.84</v>
      </c>
      <c r="T1323" s="74">
        <v>15.6</v>
      </c>
      <c r="U1323" s="74">
        <v>23.01</v>
      </c>
      <c r="V1323" s="74">
        <v>18.21</v>
      </c>
      <c r="W1323" s="74">
        <v>21.84</v>
      </c>
      <c r="X1323" s="74">
        <v>41.73</v>
      </c>
      <c r="Y1323" s="74">
        <v>13.8</v>
      </c>
      <c r="Z1323" s="74">
        <v>20.54</v>
      </c>
      <c r="AA1323" s="74">
        <v>23.05</v>
      </c>
      <c r="AB1323" s="74">
        <v>19.059999999999999</v>
      </c>
      <c r="AC1323" s="74">
        <v>21.19</v>
      </c>
      <c r="AD1323" s="74">
        <v>20.92</v>
      </c>
    </row>
    <row r="1324" spans="1:30" x14ac:dyDescent="0.2">
      <c r="A1324" s="72" t="s">
        <v>67</v>
      </c>
      <c r="B1324" s="74">
        <v>1534.08</v>
      </c>
      <c r="C1324" s="74">
        <v>1516.5</v>
      </c>
      <c r="D1324" s="74">
        <v>1501.63</v>
      </c>
      <c r="E1324" s="74">
        <v>1484.21</v>
      </c>
      <c r="F1324" s="74">
        <v>1469.15</v>
      </c>
      <c r="G1324" s="74">
        <v>1452.86</v>
      </c>
      <c r="H1324" s="74">
        <v>1436.12</v>
      </c>
      <c r="I1324" s="74">
        <v>1420.19</v>
      </c>
      <c r="J1324" s="74">
        <v>1402.46</v>
      </c>
      <c r="K1324" s="74">
        <v>1376.13</v>
      </c>
      <c r="L1324" s="74">
        <v>1347.55</v>
      </c>
      <c r="M1324" s="74">
        <v>1321.04</v>
      </c>
      <c r="N1324" s="74">
        <v>1292.6400000000001</v>
      </c>
      <c r="O1324" s="74">
        <v>1263.33</v>
      </c>
      <c r="P1324" s="74">
        <v>1233.72</v>
      </c>
      <c r="Q1324" s="74">
        <v>1206.24</v>
      </c>
      <c r="R1324" s="74">
        <v>1178.56</v>
      </c>
      <c r="S1324" s="74">
        <v>1150.21</v>
      </c>
      <c r="T1324" s="74">
        <v>1093.02</v>
      </c>
      <c r="U1324" s="74">
        <v>1035.79</v>
      </c>
      <c r="V1324" s="74">
        <v>977.75</v>
      </c>
      <c r="W1324" s="74">
        <v>920.84</v>
      </c>
      <c r="X1324" s="74">
        <v>890.07</v>
      </c>
      <c r="Y1324" s="74">
        <v>860.44</v>
      </c>
      <c r="Z1324" s="74">
        <v>830.22</v>
      </c>
      <c r="AA1324" s="74">
        <v>799.25</v>
      </c>
      <c r="AB1324" s="74">
        <v>769.03</v>
      </c>
      <c r="AC1324" s="74">
        <v>768.97</v>
      </c>
      <c r="AD1324" s="74">
        <v>769.44</v>
      </c>
    </row>
    <row r="1325" spans="1:30" x14ac:dyDescent="0.2">
      <c r="A1325" s="72" t="s">
        <v>68</v>
      </c>
      <c r="B1325" s="74">
        <v>472.22</v>
      </c>
      <c r="C1325" s="74">
        <v>471.88</v>
      </c>
      <c r="D1325" s="74">
        <v>471.86</v>
      </c>
      <c r="E1325" s="74">
        <v>471.21</v>
      </c>
      <c r="F1325" s="74">
        <v>471.8</v>
      </c>
      <c r="G1325" s="74">
        <v>472.68</v>
      </c>
      <c r="H1325" s="74">
        <v>471.76</v>
      </c>
      <c r="I1325" s="74">
        <v>481.01</v>
      </c>
      <c r="J1325" s="74">
        <v>470.18</v>
      </c>
      <c r="K1325" s="74">
        <v>475.39</v>
      </c>
      <c r="L1325" s="74">
        <v>475.86</v>
      </c>
      <c r="M1325" s="74">
        <v>476.46</v>
      </c>
      <c r="N1325" s="74">
        <v>478.17</v>
      </c>
      <c r="O1325" s="74">
        <v>476.98</v>
      </c>
      <c r="P1325" s="74">
        <v>472.93</v>
      </c>
      <c r="Q1325" s="74">
        <v>472.59</v>
      </c>
      <c r="R1325" s="74">
        <v>477.53</v>
      </c>
      <c r="S1325" s="74">
        <v>465.87</v>
      </c>
      <c r="T1325" s="74">
        <v>472.96</v>
      </c>
      <c r="U1325" s="74">
        <v>455.28</v>
      </c>
      <c r="V1325" s="74">
        <v>452.21</v>
      </c>
      <c r="W1325" s="74">
        <v>446.19</v>
      </c>
      <c r="X1325" s="74">
        <v>435.67</v>
      </c>
      <c r="Y1325" s="74">
        <v>438.35</v>
      </c>
      <c r="Z1325" s="74">
        <v>468.04</v>
      </c>
      <c r="AA1325" s="74">
        <v>442.5</v>
      </c>
      <c r="AB1325" s="74">
        <v>446.26</v>
      </c>
      <c r="AC1325" s="74">
        <v>442.96</v>
      </c>
      <c r="AD1325" s="74">
        <v>494.63</v>
      </c>
    </row>
    <row r="1326" spans="1:30" x14ac:dyDescent="0.2">
      <c r="A1326" s="72" t="s">
        <v>69</v>
      </c>
      <c r="B1326" s="74">
        <v>17.03</v>
      </c>
      <c r="C1326" s="74">
        <v>19.37</v>
      </c>
      <c r="D1326" s="74">
        <v>14.96</v>
      </c>
      <c r="E1326" s="74">
        <v>16.170000000000002</v>
      </c>
      <c r="F1326" s="74">
        <v>15.84</v>
      </c>
      <c r="G1326" s="74">
        <v>30.62</v>
      </c>
      <c r="H1326" s="74">
        <v>22.99</v>
      </c>
      <c r="I1326" s="74">
        <v>27.01</v>
      </c>
      <c r="J1326" s="74">
        <v>21.37</v>
      </c>
      <c r="K1326" s="74">
        <v>16.829999999999998</v>
      </c>
      <c r="L1326" s="74">
        <v>32.92</v>
      </c>
      <c r="M1326" s="74">
        <v>32.729999999999997</v>
      </c>
      <c r="N1326" s="74">
        <v>32.76</v>
      </c>
      <c r="O1326" s="74">
        <v>60.64</v>
      </c>
      <c r="P1326" s="74">
        <v>34.200000000000003</v>
      </c>
      <c r="Q1326" s="74">
        <v>41.85</v>
      </c>
      <c r="R1326" s="74">
        <v>35.5</v>
      </c>
      <c r="S1326" s="74">
        <v>46.65</v>
      </c>
      <c r="T1326" s="74">
        <v>35.9</v>
      </c>
      <c r="U1326" s="74">
        <v>39.51</v>
      </c>
      <c r="V1326" s="74">
        <v>40.479999999999997</v>
      </c>
      <c r="W1326" s="74">
        <v>38.32</v>
      </c>
      <c r="X1326" s="74">
        <v>67.489999999999995</v>
      </c>
      <c r="Y1326" s="74">
        <v>30.23</v>
      </c>
      <c r="Z1326" s="74">
        <v>48.98</v>
      </c>
      <c r="AA1326" s="74">
        <v>24.08</v>
      </c>
      <c r="AB1326" s="74">
        <v>40.22</v>
      </c>
      <c r="AC1326" s="74">
        <v>32.53</v>
      </c>
      <c r="AD1326" s="74">
        <v>34.39</v>
      </c>
    </row>
    <row r="1328" spans="1:30" x14ac:dyDescent="0.2">
      <c r="A1328" s="72" t="s">
        <v>70</v>
      </c>
    </row>
    <row r="1329" spans="1:30" x14ac:dyDescent="0.2">
      <c r="A1329" s="72" t="s">
        <v>71</v>
      </c>
      <c r="B1329" s="74" t="s">
        <v>72</v>
      </c>
    </row>
    <row r="1331" spans="1:30" x14ac:dyDescent="0.2">
      <c r="A1331" s="72" t="s">
        <v>5</v>
      </c>
      <c r="B1331" s="74" t="s">
        <v>6</v>
      </c>
    </row>
    <row r="1332" spans="1:30" x14ac:dyDescent="0.2">
      <c r="A1332" s="72" t="s">
        <v>7</v>
      </c>
      <c r="B1332" s="74" t="s">
        <v>83</v>
      </c>
    </row>
    <row r="1333" spans="1:30" x14ac:dyDescent="0.2">
      <c r="A1333" s="72" t="s">
        <v>9</v>
      </c>
      <c r="B1333" s="74" t="s">
        <v>79</v>
      </c>
    </row>
    <row r="1335" spans="1:30" x14ac:dyDescent="0.2">
      <c r="A1335" s="72" t="s">
        <v>11</v>
      </c>
      <c r="B1335" s="74" t="s">
        <v>12</v>
      </c>
      <c r="C1335" s="74" t="s">
        <v>13</v>
      </c>
      <c r="D1335" s="74" t="s">
        <v>14</v>
      </c>
      <c r="E1335" s="74" t="s">
        <v>15</v>
      </c>
      <c r="F1335" s="74" t="s">
        <v>16</v>
      </c>
      <c r="G1335" s="74" t="s">
        <v>17</v>
      </c>
      <c r="H1335" s="74" t="s">
        <v>18</v>
      </c>
      <c r="I1335" s="74" t="s">
        <v>19</v>
      </c>
      <c r="J1335" s="74" t="s">
        <v>20</v>
      </c>
      <c r="K1335" s="74" t="s">
        <v>21</v>
      </c>
      <c r="L1335" s="74" t="s">
        <v>22</v>
      </c>
      <c r="M1335" s="74" t="s">
        <v>23</v>
      </c>
      <c r="N1335" s="74" t="s">
        <v>24</v>
      </c>
      <c r="O1335" s="74" t="s">
        <v>25</v>
      </c>
      <c r="P1335" s="74" t="s">
        <v>26</v>
      </c>
      <c r="Q1335" s="74" t="s">
        <v>27</v>
      </c>
      <c r="R1335" s="74" t="s">
        <v>28</v>
      </c>
      <c r="S1335" s="74" t="s">
        <v>29</v>
      </c>
      <c r="T1335" s="74" t="s">
        <v>30</v>
      </c>
      <c r="U1335" s="74" t="s">
        <v>31</v>
      </c>
      <c r="V1335" s="74" t="s">
        <v>32</v>
      </c>
      <c r="W1335" s="74" t="s">
        <v>33</v>
      </c>
      <c r="X1335" s="74" t="s">
        <v>34</v>
      </c>
      <c r="Y1335" s="74" t="s">
        <v>35</v>
      </c>
      <c r="Z1335" s="74" t="s">
        <v>36</v>
      </c>
      <c r="AA1335" s="74" t="s">
        <v>37</v>
      </c>
      <c r="AB1335" s="74" t="s">
        <v>38</v>
      </c>
      <c r="AC1335" s="74" t="s">
        <v>39</v>
      </c>
      <c r="AD1335" s="74" t="s">
        <v>40</v>
      </c>
    </row>
    <row r="1336" spans="1:30" x14ac:dyDescent="0.2">
      <c r="A1336" s="72" t="s">
        <v>41</v>
      </c>
      <c r="B1336" s="74">
        <v>226186.98</v>
      </c>
      <c r="C1336" s="74">
        <v>229955.88</v>
      </c>
      <c r="D1336" s="74">
        <v>232091.15</v>
      </c>
      <c r="E1336" s="74">
        <v>233240.33</v>
      </c>
      <c r="F1336" s="74">
        <v>233040.42</v>
      </c>
      <c r="G1336" s="74">
        <v>234037.13</v>
      </c>
      <c r="H1336" s="74">
        <v>233509.77</v>
      </c>
      <c r="I1336" s="74">
        <v>231195.5</v>
      </c>
      <c r="J1336" s="74">
        <v>227630.33</v>
      </c>
      <c r="K1336" s="74">
        <v>222451.06</v>
      </c>
      <c r="L1336" s="74">
        <v>219163.78</v>
      </c>
      <c r="M1336" s="74">
        <v>215003.58</v>
      </c>
      <c r="N1336" s="74">
        <v>210589.16</v>
      </c>
      <c r="O1336" s="74">
        <v>204281.51</v>
      </c>
      <c r="P1336" s="74">
        <v>196324.6</v>
      </c>
      <c r="Q1336" s="74">
        <v>189133.54</v>
      </c>
      <c r="R1336" s="74">
        <v>182913.07</v>
      </c>
      <c r="S1336" s="74">
        <v>176142.2</v>
      </c>
      <c r="T1336" s="74">
        <v>168206.43</v>
      </c>
      <c r="U1336" s="74">
        <v>162338.18</v>
      </c>
      <c r="V1336" s="74">
        <v>154605.51999999999</v>
      </c>
      <c r="W1336" s="74">
        <v>149112.79999999999</v>
      </c>
      <c r="X1336" s="74">
        <v>145059.59</v>
      </c>
      <c r="Y1336" s="74">
        <v>138677.24</v>
      </c>
      <c r="Z1336" s="74">
        <v>132973.12</v>
      </c>
      <c r="AA1336" s="74">
        <v>130720.45</v>
      </c>
      <c r="AB1336" s="74">
        <v>127347.87</v>
      </c>
      <c r="AC1336" s="74">
        <v>125993.97</v>
      </c>
      <c r="AD1336" s="74">
        <v>124459.76</v>
      </c>
    </row>
    <row r="1337" spans="1:30" x14ac:dyDescent="0.2">
      <c r="A1337" s="72" t="s">
        <v>42</v>
      </c>
      <c r="B1337" s="74">
        <v>3890.93</v>
      </c>
      <c r="C1337" s="74">
        <v>4038.6</v>
      </c>
      <c r="D1337" s="74">
        <v>4145.21</v>
      </c>
      <c r="E1337" s="74">
        <v>3971.27</v>
      </c>
      <c r="F1337" s="74">
        <v>4185.2299999999996</v>
      </c>
      <c r="G1337" s="74">
        <v>4183.58</v>
      </c>
      <c r="H1337" s="74">
        <v>4089.8</v>
      </c>
      <c r="I1337" s="74">
        <v>4129.21</v>
      </c>
      <c r="J1337" s="74">
        <v>4009.76</v>
      </c>
      <c r="K1337" s="74">
        <v>3744.71</v>
      </c>
      <c r="L1337" s="74">
        <v>3593</v>
      </c>
      <c r="M1337" s="74">
        <v>3154.63</v>
      </c>
      <c r="N1337" s="74">
        <v>2960.8</v>
      </c>
      <c r="O1337" s="74">
        <v>2592.02</v>
      </c>
      <c r="P1337" s="74">
        <v>2578.9</v>
      </c>
      <c r="Q1337" s="74">
        <v>2356.56</v>
      </c>
      <c r="R1337" s="74">
        <v>2273.2600000000002</v>
      </c>
      <c r="S1337" s="74">
        <v>2111.0700000000002</v>
      </c>
      <c r="T1337" s="74">
        <v>1944.94</v>
      </c>
      <c r="U1337" s="74">
        <v>1865.98</v>
      </c>
      <c r="V1337" s="74">
        <v>1674.13</v>
      </c>
      <c r="W1337" s="74">
        <v>1615.38</v>
      </c>
      <c r="X1337" s="74">
        <v>1543.04</v>
      </c>
      <c r="Y1337" s="74">
        <v>1381.18</v>
      </c>
      <c r="Z1337" s="74">
        <v>1295.76</v>
      </c>
      <c r="AA1337" s="74">
        <v>1166.47</v>
      </c>
      <c r="AB1337" s="74">
        <v>1099.82</v>
      </c>
      <c r="AC1337" s="74">
        <v>1060.9100000000001</v>
      </c>
      <c r="AD1337" s="74">
        <v>966.81</v>
      </c>
    </row>
    <row r="1338" spans="1:30" x14ac:dyDescent="0.2">
      <c r="A1338" s="72" t="s">
        <v>43</v>
      </c>
      <c r="B1338" s="74">
        <v>7757.19</v>
      </c>
      <c r="C1338" s="74">
        <v>7459.11</v>
      </c>
      <c r="D1338" s="74">
        <v>7449.92</v>
      </c>
      <c r="E1338" s="74">
        <v>7237.77</v>
      </c>
      <c r="F1338" s="74">
        <v>6360.9</v>
      </c>
      <c r="G1338" s="74">
        <v>6801.96</v>
      </c>
      <c r="H1338" s="74">
        <v>6837.59</v>
      </c>
      <c r="I1338" s="74">
        <v>6797.35</v>
      </c>
      <c r="J1338" s="74">
        <v>6511.22</v>
      </c>
      <c r="K1338" s="74">
        <v>6290.32</v>
      </c>
      <c r="L1338" s="74">
        <v>6145.88</v>
      </c>
      <c r="M1338" s="74">
        <v>5832.72</v>
      </c>
      <c r="N1338" s="74">
        <v>5566.28</v>
      </c>
      <c r="O1338" s="74">
        <v>5717.93</v>
      </c>
      <c r="P1338" s="74">
        <v>5573.36</v>
      </c>
      <c r="Q1338" s="74">
        <v>5186.8500000000004</v>
      </c>
      <c r="R1338" s="74">
        <v>5018.38</v>
      </c>
      <c r="S1338" s="74">
        <v>4912.5200000000004</v>
      </c>
      <c r="T1338" s="74">
        <v>4728.71</v>
      </c>
      <c r="U1338" s="74">
        <v>4582.47</v>
      </c>
      <c r="V1338" s="74">
        <v>4450.6899999999996</v>
      </c>
      <c r="W1338" s="74">
        <v>4416.38</v>
      </c>
      <c r="X1338" s="74">
        <v>4258.12</v>
      </c>
      <c r="Y1338" s="74">
        <v>4281.71</v>
      </c>
      <c r="Z1338" s="74">
        <v>4160.72</v>
      </c>
      <c r="AA1338" s="74">
        <v>4049.99</v>
      </c>
      <c r="AB1338" s="74">
        <v>3911.82</v>
      </c>
      <c r="AC1338" s="74">
        <v>3607.14</v>
      </c>
      <c r="AD1338" s="74">
        <v>3522.68</v>
      </c>
    </row>
    <row r="1339" spans="1:30" x14ac:dyDescent="0.2">
      <c r="A1339" s="72" t="s">
        <v>44</v>
      </c>
      <c r="B1339" s="74">
        <v>2869.08</v>
      </c>
      <c r="C1339" s="74">
        <v>3036.56</v>
      </c>
      <c r="D1339" s="74">
        <v>3053.29</v>
      </c>
      <c r="E1339" s="74">
        <v>3111.23</v>
      </c>
      <c r="F1339" s="74">
        <v>3250.51</v>
      </c>
      <c r="G1339" s="74">
        <v>3240.38</v>
      </c>
      <c r="H1339" s="74">
        <v>3273.28</v>
      </c>
      <c r="I1339" s="74">
        <v>3392.18</v>
      </c>
      <c r="J1339" s="74">
        <v>3510.16</v>
      </c>
      <c r="K1339" s="74">
        <v>3535.08</v>
      </c>
      <c r="L1339" s="74">
        <v>3597.42</v>
      </c>
      <c r="M1339" s="74">
        <v>3711.43</v>
      </c>
      <c r="N1339" s="74">
        <v>3810.46</v>
      </c>
      <c r="O1339" s="74">
        <v>3906.07</v>
      </c>
      <c r="P1339" s="74">
        <v>3859.62</v>
      </c>
      <c r="Q1339" s="74">
        <v>3929.12</v>
      </c>
      <c r="R1339" s="74">
        <v>3985.39</v>
      </c>
      <c r="S1339" s="74">
        <v>3967.31</v>
      </c>
      <c r="T1339" s="74">
        <v>4148.47</v>
      </c>
      <c r="U1339" s="74">
        <v>4284.51</v>
      </c>
      <c r="V1339" s="74">
        <v>4489.74</v>
      </c>
      <c r="W1339" s="74">
        <v>4571.3</v>
      </c>
      <c r="X1339" s="74">
        <v>4740.08</v>
      </c>
      <c r="Y1339" s="74">
        <v>5025.01</v>
      </c>
      <c r="Z1339" s="74">
        <v>5048.54</v>
      </c>
      <c r="AA1339" s="74">
        <v>5147.8100000000004</v>
      </c>
      <c r="AB1339" s="74">
        <v>5184.22</v>
      </c>
      <c r="AC1339" s="74">
        <v>5247.53</v>
      </c>
      <c r="AD1339" s="74">
        <v>5299.17</v>
      </c>
    </row>
    <row r="1340" spans="1:30" x14ac:dyDescent="0.2">
      <c r="A1340" s="72" t="s">
        <v>45</v>
      </c>
      <c r="B1340" s="74">
        <v>1620.08</v>
      </c>
      <c r="C1340" s="74">
        <v>1626.69</v>
      </c>
      <c r="D1340" s="74">
        <v>1610.75</v>
      </c>
      <c r="E1340" s="74">
        <v>1601.25</v>
      </c>
      <c r="F1340" s="74">
        <v>1523.38</v>
      </c>
      <c r="G1340" s="74">
        <v>1439.21</v>
      </c>
      <c r="H1340" s="74">
        <v>1410.29</v>
      </c>
      <c r="I1340" s="74">
        <v>1333.32</v>
      </c>
      <c r="J1340" s="74">
        <v>1263.6600000000001</v>
      </c>
      <c r="K1340" s="74">
        <v>1288.3800000000001</v>
      </c>
      <c r="L1340" s="74">
        <v>1232.69</v>
      </c>
      <c r="M1340" s="74">
        <v>1276.67</v>
      </c>
      <c r="N1340" s="74">
        <v>1214.8599999999999</v>
      </c>
      <c r="O1340" s="74">
        <v>1248.6500000000001</v>
      </c>
      <c r="P1340" s="74">
        <v>1113.8399999999999</v>
      </c>
      <c r="Q1340" s="74">
        <v>1094.1600000000001</v>
      </c>
      <c r="R1340" s="74">
        <v>1151.1199999999999</v>
      </c>
      <c r="S1340" s="74">
        <v>1115.17</v>
      </c>
      <c r="T1340" s="74">
        <v>1077.3900000000001</v>
      </c>
      <c r="U1340" s="74">
        <v>1051.8</v>
      </c>
      <c r="V1340" s="74">
        <v>984.2</v>
      </c>
      <c r="W1340" s="74">
        <v>979.36</v>
      </c>
      <c r="X1340" s="74">
        <v>948.86</v>
      </c>
      <c r="Y1340" s="74">
        <v>918.75</v>
      </c>
      <c r="Z1340" s="74">
        <v>922.52</v>
      </c>
      <c r="AA1340" s="74">
        <v>910.29</v>
      </c>
      <c r="AB1340" s="74">
        <v>932.8</v>
      </c>
      <c r="AC1340" s="74">
        <v>956.1</v>
      </c>
      <c r="AD1340" s="74">
        <v>972.11</v>
      </c>
    </row>
    <row r="1341" spans="1:30" x14ac:dyDescent="0.2">
      <c r="A1341" s="72" t="s">
        <v>46</v>
      </c>
      <c r="B1341" s="74">
        <v>36864.5</v>
      </c>
      <c r="C1341" s="74">
        <v>38344.44</v>
      </c>
      <c r="D1341" s="74">
        <v>39000.22</v>
      </c>
      <c r="E1341" s="74">
        <v>38917.93</v>
      </c>
      <c r="F1341" s="74">
        <v>38137.449999999997</v>
      </c>
      <c r="G1341" s="74">
        <v>37182.980000000003</v>
      </c>
      <c r="H1341" s="74">
        <v>35749.14</v>
      </c>
      <c r="I1341" s="74">
        <v>32891</v>
      </c>
      <c r="J1341" s="74">
        <v>30780.38</v>
      </c>
      <c r="K1341" s="74">
        <v>29165.77</v>
      </c>
      <c r="L1341" s="74">
        <v>27605.81</v>
      </c>
      <c r="M1341" s="74">
        <v>25969.3</v>
      </c>
      <c r="N1341" s="74">
        <v>24544.14</v>
      </c>
      <c r="O1341" s="74">
        <v>23049.21</v>
      </c>
      <c r="P1341" s="74">
        <v>21750.98</v>
      </c>
      <c r="Q1341" s="74">
        <v>20303.189999999999</v>
      </c>
      <c r="R1341" s="74">
        <v>18695.310000000001</v>
      </c>
      <c r="S1341" s="74">
        <v>17373.98</v>
      </c>
      <c r="T1341" s="74">
        <v>16152.92</v>
      </c>
      <c r="U1341" s="74">
        <v>14925.02</v>
      </c>
      <c r="V1341" s="74">
        <v>13803.42</v>
      </c>
      <c r="W1341" s="74">
        <v>12992.38</v>
      </c>
      <c r="X1341" s="74">
        <v>12222.01</v>
      </c>
      <c r="Y1341" s="74">
        <v>11468.43</v>
      </c>
      <c r="Z1341" s="74">
        <v>10846.02</v>
      </c>
      <c r="AA1341" s="74">
        <v>10333.51</v>
      </c>
      <c r="AB1341" s="74">
        <v>9873.5499999999993</v>
      </c>
      <c r="AC1341" s="74">
        <v>9347.52</v>
      </c>
      <c r="AD1341" s="74">
        <v>8849.01</v>
      </c>
    </row>
    <row r="1342" spans="1:30" x14ac:dyDescent="0.2">
      <c r="A1342" s="72" t="s">
        <v>47</v>
      </c>
      <c r="B1342" s="74">
        <v>328.31</v>
      </c>
      <c r="C1342" s="74">
        <v>341.21</v>
      </c>
      <c r="D1342" s="74">
        <v>352.71</v>
      </c>
      <c r="E1342" s="74">
        <v>373.99</v>
      </c>
      <c r="F1342" s="74">
        <v>372.76</v>
      </c>
      <c r="G1342" s="74">
        <v>360.14</v>
      </c>
      <c r="H1342" s="74">
        <v>399.47</v>
      </c>
      <c r="I1342" s="74">
        <v>457.58</v>
      </c>
      <c r="J1342" s="74">
        <v>475.68</v>
      </c>
      <c r="K1342" s="74">
        <v>482.27</v>
      </c>
      <c r="L1342" s="74">
        <v>528.4</v>
      </c>
      <c r="M1342" s="74">
        <v>537.25</v>
      </c>
      <c r="N1342" s="74">
        <v>523.69000000000005</v>
      </c>
      <c r="O1342" s="74">
        <v>509.07</v>
      </c>
      <c r="P1342" s="74">
        <v>506.2</v>
      </c>
      <c r="Q1342" s="74">
        <v>476.74</v>
      </c>
      <c r="R1342" s="74">
        <v>461.91</v>
      </c>
      <c r="S1342" s="74">
        <v>448.79</v>
      </c>
      <c r="T1342" s="74">
        <v>432.58</v>
      </c>
      <c r="U1342" s="74">
        <v>453.55</v>
      </c>
      <c r="V1342" s="74">
        <v>448.08</v>
      </c>
      <c r="W1342" s="74">
        <v>414.85</v>
      </c>
      <c r="X1342" s="74">
        <v>398.92</v>
      </c>
      <c r="Y1342" s="74">
        <v>360.68</v>
      </c>
      <c r="Z1342" s="74">
        <v>320.91000000000003</v>
      </c>
      <c r="AA1342" s="74">
        <v>312.29000000000002</v>
      </c>
      <c r="AB1342" s="74">
        <v>292.02999999999997</v>
      </c>
      <c r="AC1342" s="74">
        <v>283.18</v>
      </c>
      <c r="AD1342" s="74">
        <v>271.91000000000003</v>
      </c>
    </row>
    <row r="1343" spans="1:30" x14ac:dyDescent="0.2">
      <c r="A1343" s="72" t="s">
        <v>48</v>
      </c>
      <c r="B1343" s="74">
        <v>1380.23</v>
      </c>
      <c r="C1343" s="74">
        <v>1461.1</v>
      </c>
      <c r="D1343" s="74">
        <v>1524.51</v>
      </c>
      <c r="E1343" s="74">
        <v>1574.07</v>
      </c>
      <c r="F1343" s="74">
        <v>1619.8</v>
      </c>
      <c r="G1343" s="74">
        <v>1656.74</v>
      </c>
      <c r="H1343" s="74">
        <v>1535.51</v>
      </c>
      <c r="I1343" s="74">
        <v>1274.01</v>
      </c>
      <c r="J1343" s="74">
        <v>1332.04</v>
      </c>
      <c r="K1343" s="74">
        <v>1326.85</v>
      </c>
      <c r="L1343" s="74">
        <v>1332.34</v>
      </c>
      <c r="M1343" s="74">
        <v>1431.91</v>
      </c>
      <c r="N1343" s="74">
        <v>1510.83</v>
      </c>
      <c r="O1343" s="74">
        <v>1518.13</v>
      </c>
      <c r="P1343" s="74">
        <v>1247.68</v>
      </c>
      <c r="Q1343" s="74">
        <v>1066.69</v>
      </c>
      <c r="R1343" s="74">
        <v>1104.05</v>
      </c>
      <c r="S1343" s="74">
        <v>667.56</v>
      </c>
      <c r="T1343" s="74">
        <v>524.62</v>
      </c>
      <c r="U1343" s="74">
        <v>348.89</v>
      </c>
      <c r="V1343" s="74">
        <v>341.56</v>
      </c>
      <c r="W1343" s="74">
        <v>445.62</v>
      </c>
      <c r="X1343" s="74">
        <v>366.74</v>
      </c>
      <c r="Y1343" s="74">
        <v>524.85</v>
      </c>
      <c r="Z1343" s="74">
        <v>711.81</v>
      </c>
      <c r="AA1343" s="74">
        <v>791.28</v>
      </c>
      <c r="AB1343" s="74">
        <v>811.72</v>
      </c>
      <c r="AC1343" s="74">
        <v>783.99</v>
      </c>
      <c r="AD1343" s="74">
        <v>758.07</v>
      </c>
    </row>
    <row r="1344" spans="1:30" x14ac:dyDescent="0.2">
      <c r="A1344" s="72" t="s">
        <v>49</v>
      </c>
      <c r="B1344" s="74">
        <v>4584.66</v>
      </c>
      <c r="C1344" s="74">
        <v>4556.53</v>
      </c>
      <c r="D1344" s="74">
        <v>4651.32</v>
      </c>
      <c r="E1344" s="74">
        <v>4701.92</v>
      </c>
      <c r="F1344" s="74">
        <v>4848.92</v>
      </c>
      <c r="G1344" s="74">
        <v>4853.6400000000003</v>
      </c>
      <c r="H1344" s="74">
        <v>4951.63</v>
      </c>
      <c r="I1344" s="74">
        <v>4909.03</v>
      </c>
      <c r="J1344" s="74">
        <v>5088.1899999999996</v>
      </c>
      <c r="K1344" s="74">
        <v>5030.37</v>
      </c>
      <c r="L1344" s="74">
        <v>5027.7700000000004</v>
      </c>
      <c r="M1344" s="74">
        <v>4261.54</v>
      </c>
      <c r="N1344" s="74">
        <v>4219.41</v>
      </c>
      <c r="O1344" s="74">
        <v>4332.83</v>
      </c>
      <c r="P1344" s="74">
        <v>4339.6899999999996</v>
      </c>
      <c r="Q1344" s="74">
        <v>4441.3900000000003</v>
      </c>
      <c r="R1344" s="74">
        <v>4607.74</v>
      </c>
      <c r="S1344" s="74">
        <v>4424.25</v>
      </c>
      <c r="T1344" s="74">
        <v>4445.17</v>
      </c>
      <c r="U1344" s="74">
        <v>4157.59</v>
      </c>
      <c r="V1344" s="74">
        <v>4440.4399999999996</v>
      </c>
      <c r="W1344" s="74">
        <v>4217.92</v>
      </c>
      <c r="X1344" s="74">
        <v>3995.02</v>
      </c>
      <c r="Y1344" s="74">
        <v>4094.9</v>
      </c>
      <c r="Z1344" s="74">
        <v>4157.12</v>
      </c>
      <c r="AA1344" s="74">
        <v>4142.0200000000004</v>
      </c>
      <c r="AB1344" s="74">
        <v>4205.03</v>
      </c>
      <c r="AC1344" s="74">
        <v>4333.01</v>
      </c>
      <c r="AD1344" s="74">
        <v>4434.1899999999996</v>
      </c>
    </row>
    <row r="1345" spans="1:30" x14ac:dyDescent="0.2">
      <c r="A1345" s="72" t="s">
        <v>50</v>
      </c>
      <c r="B1345" s="74">
        <v>8405.74</v>
      </c>
      <c r="C1345" s="74">
        <v>8648.2199999999993</v>
      </c>
      <c r="D1345" s="74">
        <v>8979.8700000000008</v>
      </c>
      <c r="E1345" s="74">
        <v>9292.3799999999992</v>
      </c>
      <c r="F1345" s="74">
        <v>9723.35</v>
      </c>
      <c r="G1345" s="74">
        <v>10028.459999999999</v>
      </c>
      <c r="H1345" s="74">
        <v>10465.64</v>
      </c>
      <c r="I1345" s="74">
        <v>10996.58</v>
      </c>
      <c r="J1345" s="74">
        <v>11252.09</v>
      </c>
      <c r="K1345" s="74">
        <v>11564.75</v>
      </c>
      <c r="L1345" s="74">
        <v>11813.12</v>
      </c>
      <c r="M1345" s="74">
        <v>12173.34</v>
      </c>
      <c r="N1345" s="74">
        <v>12337.52</v>
      </c>
      <c r="O1345" s="74">
        <v>12248.64</v>
      </c>
      <c r="P1345" s="74">
        <v>11784.08</v>
      </c>
      <c r="Q1345" s="74">
        <v>12003.38</v>
      </c>
      <c r="R1345" s="74">
        <v>12339.87</v>
      </c>
      <c r="S1345" s="74">
        <v>12571.05</v>
      </c>
      <c r="T1345" s="74">
        <v>12693.9</v>
      </c>
      <c r="U1345" s="74">
        <v>14023.13</v>
      </c>
      <c r="V1345" s="74">
        <v>12987.23</v>
      </c>
      <c r="W1345" s="74">
        <v>13553.29</v>
      </c>
      <c r="X1345" s="74">
        <v>13226.13</v>
      </c>
      <c r="Y1345" s="74">
        <v>13024.17</v>
      </c>
      <c r="Z1345" s="74">
        <v>11991.14</v>
      </c>
      <c r="AA1345" s="74">
        <v>12795.52</v>
      </c>
      <c r="AB1345" s="74">
        <v>12378.17</v>
      </c>
      <c r="AC1345" s="74">
        <v>12169.57</v>
      </c>
      <c r="AD1345" s="74">
        <v>12086.4</v>
      </c>
    </row>
    <row r="1346" spans="1:30" x14ac:dyDescent="0.2">
      <c r="A1346" s="72" t="s">
        <v>51</v>
      </c>
      <c r="B1346" s="74">
        <v>14366.14</v>
      </c>
      <c r="C1346" s="74">
        <v>15011.29</v>
      </c>
      <c r="D1346" s="74">
        <v>15779.54</v>
      </c>
      <c r="E1346" s="74">
        <v>16574.939999999999</v>
      </c>
      <c r="F1346" s="74">
        <v>17073.009999999998</v>
      </c>
      <c r="G1346" s="74">
        <v>17535.73</v>
      </c>
      <c r="H1346" s="74">
        <v>17929.95</v>
      </c>
      <c r="I1346" s="74">
        <v>18302.53</v>
      </c>
      <c r="J1346" s="74">
        <v>18886.03</v>
      </c>
      <c r="K1346" s="74">
        <v>19274.18</v>
      </c>
      <c r="L1346" s="74">
        <v>19578.099999999999</v>
      </c>
      <c r="M1346" s="74">
        <v>19830.89</v>
      </c>
      <c r="N1346" s="74">
        <v>20009.14</v>
      </c>
      <c r="O1346" s="74">
        <v>20067.41</v>
      </c>
      <c r="P1346" s="74">
        <v>19941.98</v>
      </c>
      <c r="Q1346" s="74">
        <v>19701</v>
      </c>
      <c r="R1346" s="74">
        <v>19482.060000000001</v>
      </c>
      <c r="S1346" s="74">
        <v>19295.96</v>
      </c>
      <c r="T1346" s="74">
        <v>19068.25</v>
      </c>
      <c r="U1346" s="74">
        <v>18479</v>
      </c>
      <c r="V1346" s="74">
        <v>18498.04</v>
      </c>
      <c r="W1346" s="74">
        <v>18026.47</v>
      </c>
      <c r="X1346" s="74">
        <v>17400.05</v>
      </c>
      <c r="Y1346" s="74">
        <v>16951.11</v>
      </c>
      <c r="Z1346" s="74">
        <v>16496.25</v>
      </c>
      <c r="AA1346" s="74">
        <v>15669.79</v>
      </c>
      <c r="AB1346" s="74">
        <v>15437.84</v>
      </c>
      <c r="AC1346" s="74">
        <v>15596.37</v>
      </c>
      <c r="AD1346" s="74">
        <v>15307.09</v>
      </c>
    </row>
    <row r="1347" spans="1:30" x14ac:dyDescent="0.2">
      <c r="A1347" s="72" t="s">
        <v>52</v>
      </c>
      <c r="B1347" s="74">
        <v>984.01</v>
      </c>
      <c r="C1347" s="74">
        <v>1007.42</v>
      </c>
      <c r="D1347" s="74">
        <v>1029.3900000000001</v>
      </c>
      <c r="E1347" s="74">
        <v>1050.31</v>
      </c>
      <c r="F1347" s="74">
        <v>1076.77</v>
      </c>
      <c r="G1347" s="74">
        <v>1096.3800000000001</v>
      </c>
      <c r="H1347" s="74">
        <v>1116.71</v>
      </c>
      <c r="I1347" s="74">
        <v>1150.3800000000001</v>
      </c>
      <c r="J1347" s="74">
        <v>1175.71</v>
      </c>
      <c r="K1347" s="74">
        <v>1216.24</v>
      </c>
      <c r="L1347" s="74">
        <v>1263.21</v>
      </c>
      <c r="M1347" s="74">
        <v>1282.95</v>
      </c>
      <c r="N1347" s="74">
        <v>1329.04</v>
      </c>
      <c r="O1347" s="74">
        <v>1378.11</v>
      </c>
      <c r="P1347" s="74">
        <v>1438.17</v>
      </c>
      <c r="Q1347" s="74">
        <v>1437.61</v>
      </c>
      <c r="R1347" s="74">
        <v>1532.29</v>
      </c>
      <c r="S1347" s="74">
        <v>1621.32</v>
      </c>
      <c r="T1347" s="74">
        <v>1714.28</v>
      </c>
      <c r="U1347" s="74">
        <v>1764.91</v>
      </c>
      <c r="V1347" s="74">
        <v>1827.06</v>
      </c>
      <c r="W1347" s="74">
        <v>1857.12</v>
      </c>
      <c r="X1347" s="74">
        <v>1853.87</v>
      </c>
      <c r="Y1347" s="74">
        <v>1702.02</v>
      </c>
      <c r="Z1347" s="74">
        <v>1818.84</v>
      </c>
      <c r="AA1347" s="74">
        <v>1861.6</v>
      </c>
      <c r="AB1347" s="74">
        <v>2007.06</v>
      </c>
      <c r="AC1347" s="74">
        <v>2009.36</v>
      </c>
      <c r="AD1347" s="74">
        <v>1946.15</v>
      </c>
    </row>
    <row r="1348" spans="1:30" x14ac:dyDescent="0.2">
      <c r="A1348" s="72" t="s">
        <v>53</v>
      </c>
      <c r="B1348" s="74">
        <v>15469.62</v>
      </c>
      <c r="C1348" s="74">
        <v>16084.46</v>
      </c>
      <c r="D1348" s="74">
        <v>16480.939999999999</v>
      </c>
      <c r="E1348" s="74">
        <v>17019.12</v>
      </c>
      <c r="F1348" s="74">
        <v>17640.2</v>
      </c>
      <c r="G1348" s="74">
        <v>18223.23</v>
      </c>
      <c r="H1348" s="74">
        <v>18869.150000000001</v>
      </c>
      <c r="I1348" s="74">
        <v>19435</v>
      </c>
      <c r="J1348" s="74">
        <v>19134.38</v>
      </c>
      <c r="K1348" s="74">
        <v>19154.169999999998</v>
      </c>
      <c r="L1348" s="74">
        <v>20143.64</v>
      </c>
      <c r="M1348" s="74">
        <v>21373.89</v>
      </c>
      <c r="N1348" s="74">
        <v>20628.8</v>
      </c>
      <c r="O1348" s="74">
        <v>20444.59</v>
      </c>
      <c r="P1348" s="74">
        <v>19846.96</v>
      </c>
      <c r="Q1348" s="74">
        <v>19907.080000000002</v>
      </c>
      <c r="R1348" s="74">
        <v>19335.28</v>
      </c>
      <c r="S1348" s="74">
        <v>18982.080000000002</v>
      </c>
      <c r="T1348" s="74">
        <v>18449.95</v>
      </c>
      <c r="U1348" s="74">
        <v>18530.46</v>
      </c>
      <c r="V1348" s="74">
        <v>18357.77</v>
      </c>
      <c r="W1348" s="74">
        <v>17746.080000000002</v>
      </c>
      <c r="X1348" s="74">
        <v>17831.150000000001</v>
      </c>
      <c r="Y1348" s="74">
        <v>16531.43</v>
      </c>
      <c r="Z1348" s="74">
        <v>16412.22</v>
      </c>
      <c r="AA1348" s="74">
        <v>16595.080000000002</v>
      </c>
      <c r="AB1348" s="74">
        <v>16287.76</v>
      </c>
      <c r="AC1348" s="74">
        <v>16272.21</v>
      </c>
      <c r="AD1348" s="74">
        <v>16321.26</v>
      </c>
    </row>
    <row r="1349" spans="1:30" x14ac:dyDescent="0.2">
      <c r="A1349" s="72" t="s">
        <v>54</v>
      </c>
      <c r="B1349" s="74">
        <v>374.44</v>
      </c>
      <c r="C1349" s="74">
        <v>379.5</v>
      </c>
      <c r="D1349" s="74">
        <v>387.07</v>
      </c>
      <c r="E1349" s="74">
        <v>396.54</v>
      </c>
      <c r="F1349" s="74">
        <v>408.18</v>
      </c>
      <c r="G1349" s="74">
        <v>415.81</v>
      </c>
      <c r="H1349" s="74">
        <v>421.31</v>
      </c>
      <c r="I1349" s="74">
        <v>429.67</v>
      </c>
      <c r="J1349" s="74">
        <v>436.15</v>
      </c>
      <c r="K1349" s="74">
        <v>443.69</v>
      </c>
      <c r="L1349" s="74">
        <v>452.55</v>
      </c>
      <c r="M1349" s="74">
        <v>461.62</v>
      </c>
      <c r="N1349" s="74">
        <v>468.52</v>
      </c>
      <c r="O1349" s="74">
        <v>471.49</v>
      </c>
      <c r="P1349" s="74">
        <v>474.45</v>
      </c>
      <c r="Q1349" s="74">
        <v>482.21</v>
      </c>
      <c r="R1349" s="74">
        <v>481.67</v>
      </c>
      <c r="S1349" s="74">
        <v>482.34</v>
      </c>
      <c r="T1349" s="74">
        <v>489.76</v>
      </c>
      <c r="U1349" s="74">
        <v>494.44</v>
      </c>
      <c r="V1349" s="74">
        <v>495.6</v>
      </c>
      <c r="W1349" s="74">
        <v>498.52</v>
      </c>
      <c r="X1349" s="74">
        <v>508.38</v>
      </c>
      <c r="Y1349" s="74">
        <v>520.17999999999995</v>
      </c>
      <c r="Z1349" s="74">
        <v>530.13</v>
      </c>
      <c r="AA1349" s="74">
        <v>537.20000000000005</v>
      </c>
      <c r="AB1349" s="74">
        <v>543.03</v>
      </c>
      <c r="AC1349" s="74">
        <v>550.11</v>
      </c>
      <c r="AD1349" s="74">
        <v>555.13</v>
      </c>
    </row>
    <row r="1350" spans="1:30" x14ac:dyDescent="0.2">
      <c r="A1350" s="72" t="s">
        <v>55</v>
      </c>
      <c r="B1350" s="74">
        <v>637.66999999999996</v>
      </c>
      <c r="C1350" s="74">
        <v>669.05</v>
      </c>
      <c r="D1350" s="74">
        <v>631.6</v>
      </c>
      <c r="E1350" s="74">
        <v>560.49</v>
      </c>
      <c r="F1350" s="74">
        <v>551.01</v>
      </c>
      <c r="G1350" s="74">
        <v>563.19000000000005</v>
      </c>
      <c r="H1350" s="74">
        <v>573.30999999999995</v>
      </c>
      <c r="I1350" s="74">
        <v>592.48</v>
      </c>
      <c r="J1350" s="74">
        <v>604.1</v>
      </c>
      <c r="K1350" s="74">
        <v>614.07000000000005</v>
      </c>
      <c r="L1350" s="74">
        <v>638.80999999999995</v>
      </c>
      <c r="M1350" s="74">
        <v>654.29</v>
      </c>
      <c r="N1350" s="74">
        <v>637.88</v>
      </c>
      <c r="O1350" s="74">
        <v>575.61</v>
      </c>
      <c r="P1350" s="74">
        <v>566.45000000000005</v>
      </c>
      <c r="Q1350" s="74">
        <v>576.71</v>
      </c>
      <c r="R1350" s="74">
        <v>569.88</v>
      </c>
      <c r="S1350" s="74">
        <v>579.74</v>
      </c>
      <c r="T1350" s="74">
        <v>591.75</v>
      </c>
      <c r="U1350" s="74">
        <v>597.91999999999996</v>
      </c>
      <c r="V1350" s="74">
        <v>601.53</v>
      </c>
      <c r="W1350" s="74">
        <v>572.59</v>
      </c>
      <c r="X1350" s="74">
        <v>567.53</v>
      </c>
      <c r="Y1350" s="74">
        <v>555.34</v>
      </c>
      <c r="Z1350" s="74">
        <v>545.66</v>
      </c>
      <c r="AA1350" s="74">
        <v>508.38</v>
      </c>
      <c r="AB1350" s="74">
        <v>516.49</v>
      </c>
      <c r="AC1350" s="74">
        <v>485.5</v>
      </c>
      <c r="AD1350" s="74">
        <v>496.48</v>
      </c>
    </row>
    <row r="1351" spans="1:30" x14ac:dyDescent="0.2">
      <c r="A1351" s="72" t="s">
        <v>56</v>
      </c>
      <c r="B1351" s="74">
        <v>1500.05</v>
      </c>
      <c r="C1351" s="74">
        <v>1525.44</v>
      </c>
      <c r="D1351" s="74">
        <v>1500.95</v>
      </c>
      <c r="E1351" s="74">
        <v>1521.66</v>
      </c>
      <c r="F1351" s="74">
        <v>1475.49</v>
      </c>
      <c r="G1351" s="74">
        <v>1500.13</v>
      </c>
      <c r="H1351" s="74">
        <v>1502.5</v>
      </c>
      <c r="I1351" s="74">
        <v>1506.1</v>
      </c>
      <c r="J1351" s="74">
        <v>1493.15</v>
      </c>
      <c r="K1351" s="74">
        <v>1463.64</v>
      </c>
      <c r="L1351" s="74">
        <v>1471.7</v>
      </c>
      <c r="M1351" s="74">
        <v>1509.92</v>
      </c>
      <c r="N1351" s="74">
        <v>1498.7</v>
      </c>
      <c r="O1351" s="74">
        <v>1485.36</v>
      </c>
      <c r="P1351" s="74">
        <v>1460.47</v>
      </c>
      <c r="Q1351" s="74">
        <v>1418.58</v>
      </c>
      <c r="R1351" s="74">
        <v>1385.4</v>
      </c>
      <c r="S1351" s="74">
        <v>1362.67</v>
      </c>
      <c r="T1351" s="74">
        <v>1350.49</v>
      </c>
      <c r="U1351" s="74">
        <v>1311.79</v>
      </c>
      <c r="V1351" s="74">
        <v>1285.31</v>
      </c>
      <c r="W1351" s="74">
        <v>1204.6600000000001</v>
      </c>
      <c r="X1351" s="74">
        <v>1174.1099999999999</v>
      </c>
      <c r="Y1351" s="74">
        <v>1142.04</v>
      </c>
      <c r="Z1351" s="74">
        <v>1080.79</v>
      </c>
      <c r="AA1351" s="74">
        <v>1018.21</v>
      </c>
      <c r="AB1351" s="74">
        <v>988.64</v>
      </c>
      <c r="AC1351" s="74">
        <v>994.88</v>
      </c>
      <c r="AD1351" s="74">
        <v>850.99</v>
      </c>
    </row>
    <row r="1352" spans="1:30" x14ac:dyDescent="0.2">
      <c r="A1352" s="72" t="s">
        <v>57</v>
      </c>
      <c r="B1352" s="74">
        <v>99.49</v>
      </c>
      <c r="C1352" s="74">
        <v>101.34</v>
      </c>
      <c r="D1352" s="74">
        <v>101.78</v>
      </c>
      <c r="E1352" s="74">
        <v>101.87</v>
      </c>
      <c r="F1352" s="74">
        <v>93.36</v>
      </c>
      <c r="G1352" s="74">
        <v>93.31</v>
      </c>
      <c r="H1352" s="74">
        <v>94.43</v>
      </c>
      <c r="I1352" s="74">
        <v>96.43</v>
      </c>
      <c r="J1352" s="74">
        <v>97.25</v>
      </c>
      <c r="K1352" s="74">
        <v>96.59</v>
      </c>
      <c r="L1352" s="74">
        <v>94.57</v>
      </c>
      <c r="M1352" s="74">
        <v>93.9</v>
      </c>
      <c r="N1352" s="74">
        <v>94.29</v>
      </c>
      <c r="O1352" s="74">
        <v>96.91</v>
      </c>
      <c r="P1352" s="74">
        <v>92.16</v>
      </c>
      <c r="Q1352" s="74">
        <v>91.83</v>
      </c>
      <c r="R1352" s="74">
        <v>91.61</v>
      </c>
      <c r="S1352" s="74">
        <v>92.36</v>
      </c>
      <c r="T1352" s="74">
        <v>92.76</v>
      </c>
      <c r="U1352" s="74">
        <v>91.96</v>
      </c>
      <c r="V1352" s="74">
        <v>80.84</v>
      </c>
      <c r="W1352" s="74">
        <v>78.86</v>
      </c>
      <c r="X1352" s="74">
        <v>78.45</v>
      </c>
      <c r="Y1352" s="74">
        <v>79.05</v>
      </c>
      <c r="Z1352" s="74">
        <v>79.64</v>
      </c>
      <c r="AA1352" s="74">
        <v>75.88</v>
      </c>
      <c r="AB1352" s="74">
        <v>73.33</v>
      </c>
      <c r="AC1352" s="74">
        <v>74.39</v>
      </c>
      <c r="AD1352" s="74">
        <v>72.23</v>
      </c>
    </row>
    <row r="1353" spans="1:30" x14ac:dyDescent="0.2">
      <c r="A1353" s="72" t="s">
        <v>58</v>
      </c>
      <c r="B1353" s="74">
        <v>3430.22</v>
      </c>
      <c r="C1353" s="74">
        <v>3511.35</v>
      </c>
      <c r="D1353" s="74">
        <v>3552.32</v>
      </c>
      <c r="E1353" s="74">
        <v>3607.36</v>
      </c>
      <c r="F1353" s="74">
        <v>3647.39</v>
      </c>
      <c r="G1353" s="74">
        <v>3694.37</v>
      </c>
      <c r="H1353" s="74">
        <v>3707.16</v>
      </c>
      <c r="I1353" s="74">
        <v>3750.59</v>
      </c>
      <c r="J1353" s="74">
        <v>3797.61</v>
      </c>
      <c r="K1353" s="74">
        <v>3854.52</v>
      </c>
      <c r="L1353" s="74">
        <v>3914.71</v>
      </c>
      <c r="M1353" s="74">
        <v>3918.78</v>
      </c>
      <c r="N1353" s="74">
        <v>3988.65</v>
      </c>
      <c r="O1353" s="74">
        <v>4025.28</v>
      </c>
      <c r="P1353" s="74">
        <v>3999.18</v>
      </c>
      <c r="Q1353" s="74">
        <v>3964.48</v>
      </c>
      <c r="R1353" s="74">
        <v>3908.48</v>
      </c>
      <c r="S1353" s="74">
        <v>3910.36</v>
      </c>
      <c r="T1353" s="74">
        <v>3908.57</v>
      </c>
      <c r="U1353" s="74">
        <v>3935.18</v>
      </c>
      <c r="V1353" s="74">
        <v>3889.43</v>
      </c>
      <c r="W1353" s="74">
        <v>3794.99</v>
      </c>
      <c r="X1353" s="74">
        <v>3800.14</v>
      </c>
      <c r="Y1353" s="74">
        <v>3605.61</v>
      </c>
      <c r="Z1353" s="74">
        <v>3490.07</v>
      </c>
      <c r="AA1353" s="74">
        <v>3415.32</v>
      </c>
      <c r="AB1353" s="74">
        <v>3300.66</v>
      </c>
      <c r="AC1353" s="74">
        <v>3308.75</v>
      </c>
      <c r="AD1353" s="74">
        <v>3281.59</v>
      </c>
    </row>
    <row r="1354" spans="1:30" x14ac:dyDescent="0.2">
      <c r="A1354" s="72" t="s">
        <v>59</v>
      </c>
      <c r="B1354" s="74">
        <v>58.74</v>
      </c>
      <c r="C1354" s="74">
        <v>64.34</v>
      </c>
      <c r="D1354" s="74">
        <v>70.25</v>
      </c>
      <c r="E1354" s="74">
        <v>77.239999999999995</v>
      </c>
      <c r="F1354" s="74">
        <v>84.64</v>
      </c>
      <c r="G1354" s="74">
        <v>90.92</v>
      </c>
      <c r="H1354" s="74">
        <v>96.42</v>
      </c>
      <c r="I1354" s="74">
        <v>102.87</v>
      </c>
      <c r="J1354" s="74">
        <v>111.88</v>
      </c>
      <c r="K1354" s="74">
        <v>117.73</v>
      </c>
      <c r="L1354" s="74">
        <v>126.9</v>
      </c>
      <c r="M1354" s="74">
        <v>133.63</v>
      </c>
      <c r="N1354" s="74">
        <v>140.65</v>
      </c>
      <c r="O1354" s="74">
        <v>148.9</v>
      </c>
      <c r="P1354" s="74">
        <v>157.05000000000001</v>
      </c>
      <c r="Q1354" s="74">
        <v>166.23</v>
      </c>
      <c r="R1354" s="74">
        <v>174.66</v>
      </c>
      <c r="S1354" s="74">
        <v>180.28</v>
      </c>
      <c r="T1354" s="74">
        <v>101.42</v>
      </c>
      <c r="U1354" s="74">
        <v>118.9</v>
      </c>
      <c r="V1354" s="74">
        <v>138.09</v>
      </c>
      <c r="W1354" s="74">
        <v>127.61</v>
      </c>
      <c r="X1354" s="74">
        <v>124.86</v>
      </c>
      <c r="Y1354" s="74">
        <v>115.57</v>
      </c>
      <c r="Z1354" s="74">
        <v>132.12</v>
      </c>
      <c r="AA1354" s="74">
        <v>140.44999999999999</v>
      </c>
      <c r="AB1354" s="74">
        <v>150.07</v>
      </c>
      <c r="AC1354" s="74">
        <v>148.65</v>
      </c>
      <c r="AD1354" s="74">
        <v>157.1</v>
      </c>
    </row>
    <row r="1355" spans="1:30" x14ac:dyDescent="0.2">
      <c r="A1355" s="72" t="s">
        <v>60</v>
      </c>
      <c r="B1355" s="74">
        <v>14005.39</v>
      </c>
      <c r="C1355" s="74">
        <v>14134.43</v>
      </c>
      <c r="D1355" s="74">
        <v>13873.8</v>
      </c>
      <c r="E1355" s="74">
        <v>13524.92</v>
      </c>
      <c r="F1355" s="74">
        <v>13014.53</v>
      </c>
      <c r="G1355" s="74">
        <v>12351.24</v>
      </c>
      <c r="H1355" s="74">
        <v>11955.71</v>
      </c>
      <c r="I1355" s="74">
        <v>11585.18</v>
      </c>
      <c r="J1355" s="74">
        <v>11096.82</v>
      </c>
      <c r="K1355" s="74">
        <v>10189.700000000001</v>
      </c>
      <c r="L1355" s="74">
        <v>9609.0499999999993</v>
      </c>
      <c r="M1355" s="74">
        <v>9053.42</v>
      </c>
      <c r="N1355" s="74">
        <v>8590.16</v>
      </c>
      <c r="O1355" s="74">
        <v>8034.48</v>
      </c>
      <c r="P1355" s="74">
        <v>7708.29</v>
      </c>
      <c r="Q1355" s="74">
        <v>6205.59</v>
      </c>
      <c r="R1355" s="74">
        <v>5752.79</v>
      </c>
      <c r="S1355" s="74">
        <v>5360.67</v>
      </c>
      <c r="T1355" s="74">
        <v>5019.6899999999996</v>
      </c>
      <c r="U1355" s="74">
        <v>4757.24</v>
      </c>
      <c r="V1355" s="74">
        <v>4433.79</v>
      </c>
      <c r="W1355" s="74">
        <v>4162.95</v>
      </c>
      <c r="X1355" s="74">
        <v>3934.85</v>
      </c>
      <c r="Y1355" s="74">
        <v>3736.81</v>
      </c>
      <c r="Z1355" s="74">
        <v>3500.89</v>
      </c>
      <c r="AA1355" s="74">
        <v>3289.96</v>
      </c>
      <c r="AB1355" s="74">
        <v>3121.57</v>
      </c>
      <c r="AC1355" s="74">
        <v>2914.14</v>
      </c>
      <c r="AD1355" s="74">
        <v>2817.34</v>
      </c>
    </row>
    <row r="1356" spans="1:30" x14ac:dyDescent="0.2">
      <c r="A1356" s="72" t="s">
        <v>61</v>
      </c>
      <c r="B1356" s="74">
        <v>3779.01</v>
      </c>
      <c r="C1356" s="74">
        <v>3849.7</v>
      </c>
      <c r="D1356" s="74">
        <v>3809.18</v>
      </c>
      <c r="E1356" s="74">
        <v>3776.15</v>
      </c>
      <c r="F1356" s="74">
        <v>3667</v>
      </c>
      <c r="G1356" s="74">
        <v>3487.31</v>
      </c>
      <c r="H1356" s="74">
        <v>3291.22</v>
      </c>
      <c r="I1356" s="74">
        <v>3140.03</v>
      </c>
      <c r="J1356" s="74">
        <v>3014.1</v>
      </c>
      <c r="K1356" s="74">
        <v>2887.77</v>
      </c>
      <c r="L1356" s="74">
        <v>2766.52</v>
      </c>
      <c r="M1356" s="74">
        <v>2656.85</v>
      </c>
      <c r="N1356" s="74">
        <v>2646.13</v>
      </c>
      <c r="O1356" s="74">
        <v>2642.19</v>
      </c>
      <c r="P1356" s="74">
        <v>2690.14</v>
      </c>
      <c r="Q1356" s="74">
        <v>2543.42</v>
      </c>
      <c r="R1356" s="74">
        <v>2421.08</v>
      </c>
      <c r="S1356" s="74">
        <v>2292.94</v>
      </c>
      <c r="T1356" s="74">
        <v>2182.11</v>
      </c>
      <c r="U1356" s="74">
        <v>2036.02</v>
      </c>
      <c r="V1356" s="74">
        <v>1908.72</v>
      </c>
      <c r="W1356" s="74">
        <v>1791.47</v>
      </c>
      <c r="X1356" s="74">
        <v>1689.06</v>
      </c>
      <c r="Y1356" s="74">
        <v>1574.5</v>
      </c>
      <c r="Z1356" s="74">
        <v>1468.34</v>
      </c>
      <c r="AA1356" s="74">
        <v>1381.93</v>
      </c>
      <c r="AB1356" s="74">
        <v>1294.3800000000001</v>
      </c>
      <c r="AC1356" s="74">
        <v>1220.6600000000001</v>
      </c>
      <c r="AD1356" s="74">
        <v>1152.54</v>
      </c>
    </row>
    <row r="1357" spans="1:30" x14ac:dyDescent="0.2">
      <c r="A1357" s="72" t="s">
        <v>62</v>
      </c>
      <c r="B1357" s="74">
        <v>20493.88</v>
      </c>
      <c r="C1357" s="74">
        <v>20034.259999999998</v>
      </c>
      <c r="D1357" s="74">
        <v>19788.240000000002</v>
      </c>
      <c r="E1357" s="74">
        <v>19390.25</v>
      </c>
      <c r="F1357" s="74">
        <v>18953.38</v>
      </c>
      <c r="G1357" s="74">
        <v>18593.509999999998</v>
      </c>
      <c r="H1357" s="74">
        <v>18219.439999999999</v>
      </c>
      <c r="I1357" s="74">
        <v>17881.330000000002</v>
      </c>
      <c r="J1357" s="74">
        <v>17627.97</v>
      </c>
      <c r="K1357" s="74">
        <v>17415.169999999998</v>
      </c>
      <c r="L1357" s="74">
        <v>17427.22</v>
      </c>
      <c r="M1357" s="74">
        <v>16958.52</v>
      </c>
      <c r="N1357" s="74">
        <v>16626.439999999999</v>
      </c>
      <c r="O1357" s="74">
        <v>16331.86</v>
      </c>
      <c r="P1357" s="74">
        <v>16107.23</v>
      </c>
      <c r="Q1357" s="74">
        <v>15863.25</v>
      </c>
      <c r="R1357" s="74">
        <v>15567.38</v>
      </c>
      <c r="S1357" s="74">
        <v>15361.72</v>
      </c>
      <c r="T1357" s="74">
        <v>15140.77</v>
      </c>
      <c r="U1357" s="74">
        <v>14993.04</v>
      </c>
      <c r="V1357" s="74">
        <v>14770.02</v>
      </c>
      <c r="W1357" s="74">
        <v>14181.01</v>
      </c>
      <c r="X1357" s="74">
        <v>13764.3</v>
      </c>
      <c r="Y1357" s="74">
        <v>13506.61</v>
      </c>
      <c r="Z1357" s="74">
        <v>12984.75</v>
      </c>
      <c r="AA1357" s="74">
        <v>12446.07</v>
      </c>
      <c r="AB1357" s="74">
        <v>11877.44</v>
      </c>
      <c r="AC1357" s="74">
        <v>11455.94</v>
      </c>
      <c r="AD1357" s="74">
        <v>11200.07</v>
      </c>
    </row>
    <row r="1358" spans="1:30" x14ac:dyDescent="0.2">
      <c r="A1358" s="72" t="s">
        <v>63</v>
      </c>
      <c r="B1358" s="74">
        <v>4342.72</v>
      </c>
      <c r="C1358" s="74">
        <v>4455.22</v>
      </c>
      <c r="D1358" s="74">
        <v>4590.43</v>
      </c>
      <c r="E1358" s="74">
        <v>4709.29</v>
      </c>
      <c r="F1358" s="74">
        <v>4858.08</v>
      </c>
      <c r="G1358" s="74">
        <v>4994.57</v>
      </c>
      <c r="H1358" s="74">
        <v>5146.0600000000004</v>
      </c>
      <c r="I1358" s="74">
        <v>5313.38</v>
      </c>
      <c r="J1358" s="74">
        <v>5489.34</v>
      </c>
      <c r="K1358" s="74">
        <v>5662.76</v>
      </c>
      <c r="L1358" s="74">
        <v>5884.08</v>
      </c>
      <c r="M1358" s="74">
        <v>6043.24</v>
      </c>
      <c r="N1358" s="74">
        <v>6183.95</v>
      </c>
      <c r="O1358" s="74">
        <v>6318.17</v>
      </c>
      <c r="P1358" s="74">
        <v>6310.12</v>
      </c>
      <c r="Q1358" s="74">
        <v>6200.31</v>
      </c>
      <c r="R1358" s="74">
        <v>6112.26</v>
      </c>
      <c r="S1358" s="74">
        <v>5957.07</v>
      </c>
      <c r="T1358" s="74">
        <v>5766.39</v>
      </c>
      <c r="U1358" s="74">
        <v>5652.28</v>
      </c>
      <c r="V1358" s="74">
        <v>5512.82</v>
      </c>
      <c r="W1358" s="74">
        <v>5455.36</v>
      </c>
      <c r="X1358" s="74">
        <v>5256.96</v>
      </c>
      <c r="Y1358" s="74">
        <v>5074.83</v>
      </c>
      <c r="Z1358" s="74">
        <v>4937.8</v>
      </c>
      <c r="AA1358" s="74">
        <v>4662.83</v>
      </c>
      <c r="AB1358" s="74">
        <v>4503.1400000000003</v>
      </c>
      <c r="AC1358" s="74">
        <v>4432.01</v>
      </c>
      <c r="AD1358" s="74">
        <v>4341.95</v>
      </c>
    </row>
    <row r="1359" spans="1:30" x14ac:dyDescent="0.2">
      <c r="A1359" s="72" t="s">
        <v>64</v>
      </c>
      <c r="B1359" s="74">
        <v>4518.0200000000004</v>
      </c>
      <c r="C1359" s="74">
        <v>4436.1400000000003</v>
      </c>
      <c r="D1359" s="74">
        <v>4376.8900000000003</v>
      </c>
      <c r="E1359" s="74">
        <v>4380.51</v>
      </c>
      <c r="F1359" s="74">
        <v>4412.42</v>
      </c>
      <c r="G1359" s="74">
        <v>4627.6899999999996</v>
      </c>
      <c r="H1359" s="74">
        <v>4686.62</v>
      </c>
      <c r="I1359" s="74">
        <v>4756.22</v>
      </c>
      <c r="J1359" s="74">
        <v>4707.0600000000004</v>
      </c>
      <c r="K1359" s="74">
        <v>4768.3900000000003</v>
      </c>
      <c r="L1359" s="74">
        <v>4730.3900000000003</v>
      </c>
      <c r="M1359" s="74">
        <v>4762.0600000000004</v>
      </c>
      <c r="N1359" s="74">
        <v>4779.47</v>
      </c>
      <c r="O1359" s="74">
        <v>4918.91</v>
      </c>
      <c r="P1359" s="74">
        <v>4981.41</v>
      </c>
      <c r="Q1359" s="74">
        <v>4976.09</v>
      </c>
      <c r="R1359" s="74">
        <v>4843.22</v>
      </c>
      <c r="S1359" s="74">
        <v>4970.97</v>
      </c>
      <c r="T1359" s="74">
        <v>4919.88</v>
      </c>
      <c r="U1359" s="74">
        <v>4927.32</v>
      </c>
      <c r="V1359" s="74">
        <v>4998.71</v>
      </c>
      <c r="W1359" s="74">
        <v>4464.34</v>
      </c>
      <c r="X1359" s="74">
        <v>5060.18</v>
      </c>
      <c r="Y1359" s="74">
        <v>5327.44</v>
      </c>
      <c r="Z1359" s="74">
        <v>5311.34</v>
      </c>
      <c r="AA1359" s="74">
        <v>5295.68</v>
      </c>
      <c r="AB1359" s="74">
        <v>5285.74</v>
      </c>
      <c r="AC1359" s="74">
        <v>5320.6</v>
      </c>
      <c r="AD1359" s="74">
        <v>5242.98</v>
      </c>
    </row>
    <row r="1360" spans="1:30" x14ac:dyDescent="0.2">
      <c r="A1360" s="72" t="s">
        <v>65</v>
      </c>
      <c r="B1360" s="74">
        <v>655.22</v>
      </c>
      <c r="C1360" s="74">
        <v>652.08000000000004</v>
      </c>
      <c r="D1360" s="74">
        <v>627.78</v>
      </c>
      <c r="E1360" s="74">
        <v>605.41999999999996</v>
      </c>
      <c r="F1360" s="74">
        <v>608.78</v>
      </c>
      <c r="G1360" s="74">
        <v>610.82000000000005</v>
      </c>
      <c r="H1360" s="74">
        <v>616.04</v>
      </c>
      <c r="I1360" s="74">
        <v>655.57</v>
      </c>
      <c r="J1360" s="74">
        <v>686.17</v>
      </c>
      <c r="K1360" s="74">
        <v>703.68</v>
      </c>
      <c r="L1360" s="74">
        <v>730.18</v>
      </c>
      <c r="M1360" s="74">
        <v>746.56</v>
      </c>
      <c r="N1360" s="74">
        <v>739.15</v>
      </c>
      <c r="O1360" s="74">
        <v>750.81</v>
      </c>
      <c r="P1360" s="74">
        <v>727.24</v>
      </c>
      <c r="Q1360" s="74">
        <v>699.21</v>
      </c>
      <c r="R1360" s="74">
        <v>669.42</v>
      </c>
      <c r="S1360" s="74">
        <v>624.32000000000005</v>
      </c>
      <c r="T1360" s="74">
        <v>555.32000000000005</v>
      </c>
      <c r="U1360" s="74">
        <v>495.13</v>
      </c>
      <c r="V1360" s="74">
        <v>486.96</v>
      </c>
      <c r="W1360" s="74">
        <v>491.95</v>
      </c>
      <c r="X1360" s="74">
        <v>481.34</v>
      </c>
      <c r="Y1360" s="74">
        <v>455.66</v>
      </c>
      <c r="Z1360" s="74">
        <v>421.27</v>
      </c>
      <c r="AA1360" s="74">
        <v>423.02</v>
      </c>
      <c r="AB1360" s="74">
        <v>421.48</v>
      </c>
      <c r="AC1360" s="74">
        <v>405.11</v>
      </c>
      <c r="AD1360" s="74">
        <v>375.73</v>
      </c>
    </row>
    <row r="1361" spans="1:30" x14ac:dyDescent="0.2">
      <c r="A1361" s="72" t="s">
        <v>66</v>
      </c>
      <c r="B1361" s="74">
        <v>1177.55</v>
      </c>
      <c r="C1361" s="74">
        <v>1195.99</v>
      </c>
      <c r="D1361" s="74">
        <v>1194.93</v>
      </c>
      <c r="E1361" s="74">
        <v>1195.44</v>
      </c>
      <c r="F1361" s="74">
        <v>1170.6500000000001</v>
      </c>
      <c r="G1361" s="74">
        <v>1170.6099999999999</v>
      </c>
      <c r="H1361" s="74">
        <v>1176.1300000000001</v>
      </c>
      <c r="I1361" s="74">
        <v>1192.79</v>
      </c>
      <c r="J1361" s="74">
        <v>1213.58</v>
      </c>
      <c r="K1361" s="74">
        <v>1225.94</v>
      </c>
      <c r="L1361" s="74">
        <v>1244.6500000000001</v>
      </c>
      <c r="M1361" s="74">
        <v>1258.6199999999999</v>
      </c>
      <c r="N1361" s="74">
        <v>1271.1500000000001</v>
      </c>
      <c r="O1361" s="74">
        <v>1293.3399999999999</v>
      </c>
      <c r="P1361" s="74">
        <v>1313.75</v>
      </c>
      <c r="Q1361" s="74">
        <v>1332.81</v>
      </c>
      <c r="R1361" s="74">
        <v>1373.87</v>
      </c>
      <c r="S1361" s="74">
        <v>1372.4</v>
      </c>
      <c r="T1361" s="74">
        <v>1385.04</v>
      </c>
      <c r="U1361" s="74">
        <v>1428.36</v>
      </c>
      <c r="V1361" s="74">
        <v>1444.25</v>
      </c>
      <c r="W1361" s="74">
        <v>1478.54</v>
      </c>
      <c r="X1361" s="74">
        <v>1509.7</v>
      </c>
      <c r="Y1361" s="74">
        <v>1500.85</v>
      </c>
      <c r="Z1361" s="74">
        <v>1514.4</v>
      </c>
      <c r="AA1361" s="74">
        <v>1547.68</v>
      </c>
      <c r="AB1361" s="74">
        <v>1530.44</v>
      </c>
      <c r="AC1361" s="74">
        <v>1544.39</v>
      </c>
      <c r="AD1361" s="74">
        <v>1545.79</v>
      </c>
    </row>
    <row r="1362" spans="1:30" x14ac:dyDescent="0.2">
      <c r="A1362" s="72" t="s">
        <v>67</v>
      </c>
      <c r="B1362" s="74">
        <v>4574.4799999999996</v>
      </c>
      <c r="C1362" s="74">
        <v>4629.04</v>
      </c>
      <c r="D1362" s="74">
        <v>4642.8500000000004</v>
      </c>
      <c r="E1362" s="74">
        <v>4636.99</v>
      </c>
      <c r="F1362" s="74">
        <v>4573.49</v>
      </c>
      <c r="G1362" s="74">
        <v>4496.57</v>
      </c>
      <c r="H1362" s="74">
        <v>4389.18</v>
      </c>
      <c r="I1362" s="74">
        <v>4264.79</v>
      </c>
      <c r="J1362" s="74">
        <v>4064.96</v>
      </c>
      <c r="K1362" s="74">
        <v>3961.2</v>
      </c>
      <c r="L1362" s="74">
        <v>3710.88</v>
      </c>
      <c r="M1362" s="74">
        <v>3550.64</v>
      </c>
      <c r="N1362" s="74">
        <v>3297.75</v>
      </c>
      <c r="O1362" s="74">
        <v>3092.02</v>
      </c>
      <c r="P1362" s="74">
        <v>2932.65</v>
      </c>
      <c r="Q1362" s="74">
        <v>2688.38</v>
      </c>
      <c r="R1362" s="74">
        <v>2762.33</v>
      </c>
      <c r="S1362" s="74">
        <v>2654.07</v>
      </c>
      <c r="T1362" s="74">
        <v>2535.39</v>
      </c>
      <c r="U1362" s="74">
        <v>2436.1</v>
      </c>
      <c r="V1362" s="74">
        <v>2431.3000000000002</v>
      </c>
      <c r="W1362" s="74">
        <v>2342.0100000000002</v>
      </c>
      <c r="X1362" s="74">
        <v>2289.16</v>
      </c>
      <c r="Y1362" s="74">
        <v>2168.2800000000002</v>
      </c>
      <c r="Z1362" s="74">
        <v>2035.13</v>
      </c>
      <c r="AA1362" s="74">
        <v>1973.89</v>
      </c>
      <c r="AB1362" s="74">
        <v>1841.52</v>
      </c>
      <c r="AC1362" s="74">
        <v>1743.28</v>
      </c>
      <c r="AD1362" s="74">
        <v>1702.95</v>
      </c>
    </row>
    <row r="1363" spans="1:30" x14ac:dyDescent="0.2">
      <c r="A1363" s="72" t="s">
        <v>68</v>
      </c>
      <c r="B1363" s="74">
        <v>3466.76</v>
      </c>
      <c r="C1363" s="74">
        <v>3522.75</v>
      </c>
      <c r="D1363" s="74">
        <v>3527.63</v>
      </c>
      <c r="E1363" s="74">
        <v>3414.49</v>
      </c>
      <c r="F1363" s="74">
        <v>3279.52</v>
      </c>
      <c r="G1363" s="74">
        <v>3274.97</v>
      </c>
      <c r="H1363" s="74">
        <v>3246.9</v>
      </c>
      <c r="I1363" s="74">
        <v>3215.32</v>
      </c>
      <c r="J1363" s="74">
        <v>3166.27</v>
      </c>
      <c r="K1363" s="74">
        <v>3035.84</v>
      </c>
      <c r="L1363" s="74">
        <v>2943.52</v>
      </c>
      <c r="M1363" s="74">
        <v>2891.19</v>
      </c>
      <c r="N1363" s="74">
        <v>2704.66</v>
      </c>
      <c r="O1363" s="74">
        <v>2552.4499999999998</v>
      </c>
      <c r="P1363" s="74">
        <v>2525.02</v>
      </c>
      <c r="Q1363" s="74">
        <v>2370.86</v>
      </c>
      <c r="R1363" s="74">
        <v>2284.75</v>
      </c>
      <c r="S1363" s="74">
        <v>2099.08</v>
      </c>
      <c r="T1363" s="74">
        <v>1830.09</v>
      </c>
      <c r="U1363" s="74">
        <v>1734.4</v>
      </c>
      <c r="V1363" s="74">
        <v>1612.4</v>
      </c>
      <c r="W1363" s="74">
        <v>1508.83</v>
      </c>
      <c r="X1363" s="74">
        <v>1379.73</v>
      </c>
      <c r="Y1363" s="74">
        <v>1300.58</v>
      </c>
      <c r="Z1363" s="74">
        <v>1191.8699999999999</v>
      </c>
      <c r="AA1363" s="74">
        <v>1106.07</v>
      </c>
      <c r="AB1363" s="74">
        <v>1024.79</v>
      </c>
      <c r="AC1363" s="74">
        <v>957.96</v>
      </c>
      <c r="AD1363" s="74">
        <v>891.25</v>
      </c>
    </row>
    <row r="1364" spans="1:30" x14ac:dyDescent="0.2">
      <c r="A1364" s="72" t="s">
        <v>69</v>
      </c>
      <c r="B1364" s="74">
        <v>64552.87</v>
      </c>
      <c r="C1364" s="74">
        <v>65179.63</v>
      </c>
      <c r="D1364" s="74">
        <v>65357.78</v>
      </c>
      <c r="E1364" s="74">
        <v>65915.53</v>
      </c>
      <c r="F1364" s="74">
        <v>66430.210000000006</v>
      </c>
      <c r="G1364" s="74">
        <v>67469.679999999993</v>
      </c>
      <c r="H1364" s="74">
        <v>67759.16</v>
      </c>
      <c r="I1364" s="74">
        <v>67644.61</v>
      </c>
      <c r="J1364" s="74">
        <v>66604.63</v>
      </c>
      <c r="K1364" s="74">
        <v>63937.3</v>
      </c>
      <c r="L1364" s="74">
        <v>61556.67</v>
      </c>
      <c r="M1364" s="74">
        <v>59473.8</v>
      </c>
      <c r="N1364" s="74">
        <v>58266.64</v>
      </c>
      <c r="O1364" s="74">
        <v>54531.08</v>
      </c>
      <c r="P1364" s="74">
        <v>50297.56</v>
      </c>
      <c r="Q1364" s="74">
        <v>47649.81</v>
      </c>
      <c r="R1364" s="74">
        <v>44527.62</v>
      </c>
      <c r="S1364" s="74">
        <v>41350.15</v>
      </c>
      <c r="T1364" s="74">
        <v>36955.839999999997</v>
      </c>
      <c r="U1364" s="74">
        <v>32860.769999999997</v>
      </c>
      <c r="V1364" s="74">
        <v>28213.42</v>
      </c>
      <c r="W1364" s="74">
        <v>26122.959999999999</v>
      </c>
      <c r="X1364" s="74">
        <v>24656.86</v>
      </c>
      <c r="Y1364" s="74">
        <v>21749.64</v>
      </c>
      <c r="Z1364" s="74">
        <v>19567.060000000001</v>
      </c>
      <c r="AA1364" s="74">
        <v>19122.25</v>
      </c>
      <c r="AB1364" s="74">
        <v>18453.36</v>
      </c>
      <c r="AC1364" s="74">
        <v>18770.73</v>
      </c>
      <c r="AD1364" s="74">
        <v>19040.810000000001</v>
      </c>
    </row>
    <row r="1366" spans="1:30" x14ac:dyDescent="0.2">
      <c r="A1366" s="72" t="s">
        <v>70</v>
      </c>
    </row>
    <row r="1367" spans="1:30" x14ac:dyDescent="0.2">
      <c r="A1367" s="72" t="s">
        <v>71</v>
      </c>
      <c r="B1367" s="74" t="s">
        <v>72</v>
      </c>
    </row>
    <row r="1369" spans="1:30" x14ac:dyDescent="0.2">
      <c r="A1369" s="72" t="s">
        <v>5</v>
      </c>
      <c r="B1369" s="74" t="s">
        <v>6</v>
      </c>
    </row>
    <row r="1370" spans="1:30" x14ac:dyDescent="0.2">
      <c r="A1370" s="72" t="s">
        <v>7</v>
      </c>
      <c r="B1370" s="74" t="s">
        <v>83</v>
      </c>
    </row>
    <row r="1371" spans="1:30" x14ac:dyDescent="0.2">
      <c r="A1371" s="72" t="s">
        <v>9</v>
      </c>
      <c r="B1371" s="74" t="s">
        <v>80</v>
      </c>
    </row>
    <row r="1373" spans="1:30" x14ac:dyDescent="0.2">
      <c r="A1373" s="72" t="s">
        <v>11</v>
      </c>
      <c r="B1373" s="74" t="s">
        <v>12</v>
      </c>
      <c r="C1373" s="74" t="s">
        <v>13</v>
      </c>
      <c r="D1373" s="74" t="s">
        <v>14</v>
      </c>
      <c r="E1373" s="74" t="s">
        <v>15</v>
      </c>
      <c r="F1373" s="74" t="s">
        <v>16</v>
      </c>
      <c r="G1373" s="74" t="s">
        <v>17</v>
      </c>
      <c r="H1373" s="74" t="s">
        <v>18</v>
      </c>
      <c r="I1373" s="74" t="s">
        <v>19</v>
      </c>
      <c r="J1373" s="74" t="s">
        <v>20</v>
      </c>
      <c r="K1373" s="74" t="s">
        <v>21</v>
      </c>
      <c r="L1373" s="74" t="s">
        <v>22</v>
      </c>
      <c r="M1373" s="74" t="s">
        <v>23</v>
      </c>
      <c r="N1373" s="74" t="s">
        <v>24</v>
      </c>
      <c r="O1373" s="74" t="s">
        <v>25</v>
      </c>
      <c r="P1373" s="74" t="s">
        <v>26</v>
      </c>
      <c r="Q1373" s="74" t="s">
        <v>27</v>
      </c>
      <c r="R1373" s="74" t="s">
        <v>28</v>
      </c>
      <c r="S1373" s="74" t="s">
        <v>29</v>
      </c>
      <c r="T1373" s="74" t="s">
        <v>30</v>
      </c>
      <c r="U1373" s="74" t="s">
        <v>31</v>
      </c>
      <c r="V1373" s="74" t="s">
        <v>32</v>
      </c>
      <c r="W1373" s="74" t="s">
        <v>33</v>
      </c>
      <c r="X1373" s="74" t="s">
        <v>34</v>
      </c>
      <c r="Y1373" s="74" t="s">
        <v>35</v>
      </c>
      <c r="Z1373" s="74" t="s">
        <v>36</v>
      </c>
      <c r="AA1373" s="74" t="s">
        <v>37</v>
      </c>
      <c r="AB1373" s="74" t="s">
        <v>38</v>
      </c>
      <c r="AC1373" s="74" t="s">
        <v>39</v>
      </c>
      <c r="AD1373" s="74" t="s">
        <v>40</v>
      </c>
    </row>
    <row r="1374" spans="1:30" x14ac:dyDescent="0.2">
      <c r="A1374" s="72" t="s">
        <v>41</v>
      </c>
      <c r="B1374" s="74" t="s">
        <v>71</v>
      </c>
      <c r="C1374" s="74" t="s">
        <v>71</v>
      </c>
      <c r="D1374" s="74" t="s">
        <v>71</v>
      </c>
      <c r="E1374" s="74" t="s">
        <v>71</v>
      </c>
      <c r="F1374" s="74" t="s">
        <v>71</v>
      </c>
      <c r="G1374" s="74" t="s">
        <v>71</v>
      </c>
      <c r="H1374" s="74" t="s">
        <v>71</v>
      </c>
      <c r="I1374" s="74" t="s">
        <v>71</v>
      </c>
      <c r="J1374" s="74" t="s">
        <v>71</v>
      </c>
      <c r="K1374" s="74" t="s">
        <v>71</v>
      </c>
      <c r="L1374" s="74" t="s">
        <v>71</v>
      </c>
      <c r="M1374" s="74" t="s">
        <v>71</v>
      </c>
      <c r="N1374" s="74" t="s">
        <v>71</v>
      </c>
      <c r="O1374" s="74" t="s">
        <v>71</v>
      </c>
      <c r="P1374" s="74" t="s">
        <v>71</v>
      </c>
      <c r="Q1374" s="74" t="s">
        <v>71</v>
      </c>
      <c r="R1374" s="74" t="s">
        <v>71</v>
      </c>
      <c r="S1374" s="74" t="s">
        <v>71</v>
      </c>
      <c r="T1374" s="74" t="s">
        <v>71</v>
      </c>
      <c r="U1374" s="74" t="s">
        <v>71</v>
      </c>
      <c r="V1374" s="74" t="s">
        <v>71</v>
      </c>
      <c r="W1374" s="74" t="s">
        <v>71</v>
      </c>
      <c r="X1374" s="74" t="s">
        <v>71</v>
      </c>
      <c r="Y1374" s="74" t="s">
        <v>71</v>
      </c>
      <c r="Z1374" s="74" t="s">
        <v>71</v>
      </c>
      <c r="AA1374" s="74" t="s">
        <v>71</v>
      </c>
      <c r="AB1374" s="74" t="s">
        <v>71</v>
      </c>
      <c r="AC1374" s="74" t="s">
        <v>71</v>
      </c>
      <c r="AD1374" s="74" t="s">
        <v>71</v>
      </c>
    </row>
    <row r="1375" spans="1:30" x14ac:dyDescent="0.2">
      <c r="A1375" s="72" t="s">
        <v>42</v>
      </c>
      <c r="B1375" s="74">
        <v>0</v>
      </c>
      <c r="C1375" s="74">
        <v>0</v>
      </c>
      <c r="D1375" s="74">
        <v>0</v>
      </c>
      <c r="E1375" s="74">
        <v>0</v>
      </c>
      <c r="F1375" s="74">
        <v>0</v>
      </c>
      <c r="G1375" s="74">
        <v>0</v>
      </c>
      <c r="H1375" s="74">
        <v>0</v>
      </c>
      <c r="I1375" s="74">
        <v>0</v>
      </c>
      <c r="J1375" s="74">
        <v>0</v>
      </c>
      <c r="K1375" s="74">
        <v>0</v>
      </c>
      <c r="L1375" s="74">
        <v>0</v>
      </c>
      <c r="M1375" s="74">
        <v>0</v>
      </c>
      <c r="N1375" s="74">
        <v>0</v>
      </c>
      <c r="O1375" s="74">
        <v>0</v>
      </c>
      <c r="P1375" s="74">
        <v>0</v>
      </c>
      <c r="Q1375" s="74">
        <v>0</v>
      </c>
      <c r="R1375" s="74">
        <v>0</v>
      </c>
      <c r="S1375" s="74">
        <v>0</v>
      </c>
      <c r="T1375" s="74">
        <v>0</v>
      </c>
      <c r="U1375" s="74">
        <v>0</v>
      </c>
      <c r="V1375" s="74">
        <v>0</v>
      </c>
      <c r="W1375" s="74">
        <v>0</v>
      </c>
      <c r="X1375" s="74">
        <v>0</v>
      </c>
      <c r="Y1375" s="74">
        <v>0</v>
      </c>
      <c r="Z1375" s="74">
        <v>0</v>
      </c>
      <c r="AA1375" s="74">
        <v>0</v>
      </c>
      <c r="AB1375" s="74">
        <v>0</v>
      </c>
      <c r="AC1375" s="74">
        <v>0</v>
      </c>
      <c r="AD1375" s="74">
        <v>0</v>
      </c>
    </row>
    <row r="1376" spans="1:30" x14ac:dyDescent="0.2">
      <c r="A1376" s="72" t="s">
        <v>43</v>
      </c>
      <c r="B1376" s="74">
        <v>0</v>
      </c>
      <c r="C1376" s="74">
        <v>0</v>
      </c>
      <c r="D1376" s="74">
        <v>0</v>
      </c>
      <c r="E1376" s="74">
        <v>0</v>
      </c>
      <c r="F1376" s="74">
        <v>0</v>
      </c>
      <c r="G1376" s="74">
        <v>0</v>
      </c>
      <c r="H1376" s="74">
        <v>0</v>
      </c>
      <c r="I1376" s="74">
        <v>0</v>
      </c>
      <c r="J1376" s="74">
        <v>0</v>
      </c>
      <c r="K1376" s="74">
        <v>0</v>
      </c>
      <c r="L1376" s="74">
        <v>0</v>
      </c>
      <c r="M1376" s="74">
        <v>0</v>
      </c>
      <c r="N1376" s="74">
        <v>0</v>
      </c>
      <c r="O1376" s="74">
        <v>0</v>
      </c>
      <c r="P1376" s="74">
        <v>0</v>
      </c>
      <c r="Q1376" s="74">
        <v>0</v>
      </c>
      <c r="R1376" s="74">
        <v>0</v>
      </c>
      <c r="S1376" s="74">
        <v>0</v>
      </c>
      <c r="T1376" s="74">
        <v>0</v>
      </c>
      <c r="U1376" s="74">
        <v>0</v>
      </c>
      <c r="V1376" s="74">
        <v>0</v>
      </c>
      <c r="W1376" s="74">
        <v>0</v>
      </c>
      <c r="X1376" s="74">
        <v>0</v>
      </c>
      <c r="Y1376" s="74">
        <v>0</v>
      </c>
      <c r="Z1376" s="74">
        <v>0</v>
      </c>
      <c r="AA1376" s="74">
        <v>0</v>
      </c>
      <c r="AB1376" s="74">
        <v>0</v>
      </c>
      <c r="AC1376" s="74">
        <v>0</v>
      </c>
      <c r="AD1376" s="74">
        <v>0</v>
      </c>
    </row>
    <row r="1377" spans="1:30" x14ac:dyDescent="0.2">
      <c r="A1377" s="72" t="s">
        <v>44</v>
      </c>
      <c r="B1377" s="74">
        <v>0</v>
      </c>
      <c r="C1377" s="74">
        <v>0</v>
      </c>
      <c r="D1377" s="74">
        <v>0</v>
      </c>
      <c r="E1377" s="74">
        <v>0</v>
      </c>
      <c r="F1377" s="74">
        <v>0</v>
      </c>
      <c r="G1377" s="74">
        <v>0</v>
      </c>
      <c r="H1377" s="74">
        <v>0</v>
      </c>
      <c r="I1377" s="74">
        <v>0</v>
      </c>
      <c r="J1377" s="74">
        <v>0</v>
      </c>
      <c r="K1377" s="74">
        <v>0</v>
      </c>
      <c r="L1377" s="74">
        <v>0</v>
      </c>
      <c r="M1377" s="74">
        <v>0</v>
      </c>
      <c r="N1377" s="74">
        <v>0</v>
      </c>
      <c r="O1377" s="74">
        <v>0</v>
      </c>
      <c r="P1377" s="74">
        <v>0</v>
      </c>
      <c r="Q1377" s="74">
        <v>0</v>
      </c>
      <c r="R1377" s="74">
        <v>0</v>
      </c>
      <c r="S1377" s="74">
        <v>0</v>
      </c>
      <c r="T1377" s="74">
        <v>0</v>
      </c>
      <c r="U1377" s="74">
        <v>0</v>
      </c>
      <c r="V1377" s="74">
        <v>0</v>
      </c>
      <c r="W1377" s="74">
        <v>0</v>
      </c>
      <c r="X1377" s="74">
        <v>0</v>
      </c>
      <c r="Y1377" s="74">
        <v>0</v>
      </c>
      <c r="Z1377" s="74">
        <v>0</v>
      </c>
      <c r="AA1377" s="74">
        <v>0</v>
      </c>
      <c r="AB1377" s="74">
        <v>0</v>
      </c>
      <c r="AC1377" s="74">
        <v>0</v>
      </c>
      <c r="AD1377" s="74">
        <v>0</v>
      </c>
    </row>
    <row r="1378" spans="1:30" x14ac:dyDescent="0.2">
      <c r="A1378" s="72" t="s">
        <v>45</v>
      </c>
      <c r="B1378" s="74">
        <v>0</v>
      </c>
      <c r="C1378" s="74">
        <v>0</v>
      </c>
      <c r="D1378" s="74">
        <v>0</v>
      </c>
      <c r="E1378" s="74">
        <v>0</v>
      </c>
      <c r="F1378" s="74">
        <v>0</v>
      </c>
      <c r="G1378" s="74">
        <v>0</v>
      </c>
      <c r="H1378" s="74">
        <v>0</v>
      </c>
      <c r="I1378" s="74">
        <v>0</v>
      </c>
      <c r="J1378" s="74">
        <v>0</v>
      </c>
      <c r="K1378" s="74">
        <v>0</v>
      </c>
      <c r="L1378" s="74">
        <v>0</v>
      </c>
      <c r="M1378" s="74">
        <v>0</v>
      </c>
      <c r="N1378" s="74">
        <v>0</v>
      </c>
      <c r="O1378" s="74">
        <v>0</v>
      </c>
      <c r="P1378" s="74">
        <v>0</v>
      </c>
      <c r="Q1378" s="74">
        <v>0</v>
      </c>
      <c r="R1378" s="74">
        <v>0</v>
      </c>
      <c r="S1378" s="74">
        <v>0</v>
      </c>
      <c r="T1378" s="74">
        <v>0</v>
      </c>
      <c r="U1378" s="74">
        <v>0</v>
      </c>
      <c r="V1378" s="74">
        <v>0</v>
      </c>
      <c r="W1378" s="74">
        <v>0</v>
      </c>
      <c r="X1378" s="74">
        <v>0</v>
      </c>
      <c r="Y1378" s="74">
        <v>0</v>
      </c>
      <c r="Z1378" s="74">
        <v>0</v>
      </c>
      <c r="AA1378" s="74">
        <v>0</v>
      </c>
      <c r="AB1378" s="74">
        <v>0</v>
      </c>
      <c r="AC1378" s="74">
        <v>0</v>
      </c>
      <c r="AD1378" s="74">
        <v>0</v>
      </c>
    </row>
    <row r="1379" spans="1:30" x14ac:dyDescent="0.2">
      <c r="A1379" s="72" t="s">
        <v>46</v>
      </c>
      <c r="B1379" s="74">
        <v>0</v>
      </c>
      <c r="C1379" s="74">
        <v>0</v>
      </c>
      <c r="D1379" s="74">
        <v>0</v>
      </c>
      <c r="E1379" s="74">
        <v>0</v>
      </c>
      <c r="F1379" s="74">
        <v>0</v>
      </c>
      <c r="G1379" s="74">
        <v>0</v>
      </c>
      <c r="H1379" s="74">
        <v>0</v>
      </c>
      <c r="I1379" s="74">
        <v>0</v>
      </c>
      <c r="J1379" s="74">
        <v>0</v>
      </c>
      <c r="K1379" s="74">
        <v>0</v>
      </c>
      <c r="L1379" s="74">
        <v>0</v>
      </c>
      <c r="M1379" s="74">
        <v>0</v>
      </c>
      <c r="N1379" s="74">
        <v>0</v>
      </c>
      <c r="O1379" s="74">
        <v>0</v>
      </c>
      <c r="P1379" s="74">
        <v>0</v>
      </c>
      <c r="Q1379" s="74">
        <v>0</v>
      </c>
      <c r="R1379" s="74">
        <v>0</v>
      </c>
      <c r="S1379" s="74">
        <v>0</v>
      </c>
      <c r="T1379" s="74">
        <v>0</v>
      </c>
      <c r="U1379" s="74">
        <v>0</v>
      </c>
      <c r="V1379" s="74">
        <v>0</v>
      </c>
      <c r="W1379" s="74">
        <v>0</v>
      </c>
      <c r="X1379" s="74">
        <v>0</v>
      </c>
      <c r="Y1379" s="74">
        <v>0</v>
      </c>
      <c r="Z1379" s="74">
        <v>0</v>
      </c>
      <c r="AA1379" s="74">
        <v>0</v>
      </c>
      <c r="AB1379" s="74">
        <v>0</v>
      </c>
      <c r="AC1379" s="74">
        <v>0</v>
      </c>
      <c r="AD1379" s="74">
        <v>0</v>
      </c>
    </row>
    <row r="1380" spans="1:30" x14ac:dyDescent="0.2">
      <c r="A1380" s="72" t="s">
        <v>47</v>
      </c>
      <c r="B1380" s="74">
        <v>0</v>
      </c>
      <c r="C1380" s="74">
        <v>0</v>
      </c>
      <c r="D1380" s="74">
        <v>0</v>
      </c>
      <c r="E1380" s="74">
        <v>0</v>
      </c>
      <c r="F1380" s="74">
        <v>0</v>
      </c>
      <c r="G1380" s="74">
        <v>0</v>
      </c>
      <c r="H1380" s="74">
        <v>0</v>
      </c>
      <c r="I1380" s="74">
        <v>0</v>
      </c>
      <c r="J1380" s="74">
        <v>0</v>
      </c>
      <c r="K1380" s="74">
        <v>0</v>
      </c>
      <c r="L1380" s="74">
        <v>0</v>
      </c>
      <c r="M1380" s="74">
        <v>0</v>
      </c>
      <c r="N1380" s="74">
        <v>0</v>
      </c>
      <c r="O1380" s="74">
        <v>0</v>
      </c>
      <c r="P1380" s="74">
        <v>0</v>
      </c>
      <c r="Q1380" s="74">
        <v>0</v>
      </c>
      <c r="R1380" s="74">
        <v>0</v>
      </c>
      <c r="S1380" s="74">
        <v>0</v>
      </c>
      <c r="T1380" s="74">
        <v>0</v>
      </c>
      <c r="U1380" s="74">
        <v>0</v>
      </c>
      <c r="V1380" s="74">
        <v>0</v>
      </c>
      <c r="W1380" s="74">
        <v>0</v>
      </c>
      <c r="X1380" s="74">
        <v>0</v>
      </c>
      <c r="Y1380" s="74">
        <v>0</v>
      </c>
      <c r="Z1380" s="74">
        <v>0</v>
      </c>
      <c r="AA1380" s="74">
        <v>0</v>
      </c>
      <c r="AB1380" s="74">
        <v>0</v>
      </c>
      <c r="AC1380" s="74">
        <v>0</v>
      </c>
      <c r="AD1380" s="74">
        <v>0</v>
      </c>
    </row>
    <row r="1381" spans="1:30" x14ac:dyDescent="0.2">
      <c r="A1381" s="72" t="s">
        <v>48</v>
      </c>
      <c r="B1381" s="74">
        <v>0</v>
      </c>
      <c r="C1381" s="74">
        <v>0</v>
      </c>
      <c r="D1381" s="74">
        <v>0</v>
      </c>
      <c r="E1381" s="74">
        <v>0</v>
      </c>
      <c r="F1381" s="74">
        <v>0</v>
      </c>
      <c r="G1381" s="74">
        <v>0</v>
      </c>
      <c r="H1381" s="74">
        <v>0</v>
      </c>
      <c r="I1381" s="74">
        <v>0</v>
      </c>
      <c r="J1381" s="74">
        <v>0</v>
      </c>
      <c r="K1381" s="74">
        <v>0</v>
      </c>
      <c r="L1381" s="74">
        <v>0</v>
      </c>
      <c r="M1381" s="74">
        <v>0</v>
      </c>
      <c r="N1381" s="74">
        <v>0</v>
      </c>
      <c r="O1381" s="74">
        <v>0</v>
      </c>
      <c r="P1381" s="74">
        <v>0</v>
      </c>
      <c r="Q1381" s="74">
        <v>0</v>
      </c>
      <c r="R1381" s="74">
        <v>0</v>
      </c>
      <c r="S1381" s="74">
        <v>0</v>
      </c>
      <c r="T1381" s="74">
        <v>0</v>
      </c>
      <c r="U1381" s="74">
        <v>0</v>
      </c>
      <c r="V1381" s="74">
        <v>0</v>
      </c>
      <c r="W1381" s="74">
        <v>0</v>
      </c>
      <c r="X1381" s="74">
        <v>0</v>
      </c>
      <c r="Y1381" s="74">
        <v>0</v>
      </c>
      <c r="Z1381" s="74">
        <v>0</v>
      </c>
      <c r="AA1381" s="74">
        <v>0</v>
      </c>
      <c r="AB1381" s="74">
        <v>0</v>
      </c>
      <c r="AC1381" s="74">
        <v>0</v>
      </c>
      <c r="AD1381" s="74">
        <v>0</v>
      </c>
    </row>
    <row r="1382" spans="1:30" x14ac:dyDescent="0.2">
      <c r="A1382" s="72" t="s">
        <v>49</v>
      </c>
      <c r="B1382" s="74">
        <v>0</v>
      </c>
      <c r="C1382" s="74">
        <v>0</v>
      </c>
      <c r="D1382" s="74">
        <v>0</v>
      </c>
      <c r="E1382" s="74">
        <v>0</v>
      </c>
      <c r="F1382" s="74">
        <v>0</v>
      </c>
      <c r="G1382" s="74">
        <v>0</v>
      </c>
      <c r="H1382" s="74">
        <v>0</v>
      </c>
      <c r="I1382" s="74">
        <v>0</v>
      </c>
      <c r="J1382" s="74">
        <v>0</v>
      </c>
      <c r="K1382" s="74">
        <v>0</v>
      </c>
      <c r="L1382" s="74">
        <v>0</v>
      </c>
      <c r="M1382" s="74">
        <v>0</v>
      </c>
      <c r="N1382" s="74">
        <v>0</v>
      </c>
      <c r="O1382" s="74">
        <v>0</v>
      </c>
      <c r="P1382" s="74">
        <v>0</v>
      </c>
      <c r="Q1382" s="74">
        <v>0</v>
      </c>
      <c r="R1382" s="74">
        <v>0</v>
      </c>
      <c r="S1382" s="74">
        <v>0</v>
      </c>
      <c r="T1382" s="74">
        <v>0</v>
      </c>
      <c r="U1382" s="74">
        <v>0</v>
      </c>
      <c r="V1382" s="74">
        <v>0</v>
      </c>
      <c r="W1382" s="74">
        <v>0</v>
      </c>
      <c r="X1382" s="74">
        <v>0</v>
      </c>
      <c r="Y1382" s="74">
        <v>0</v>
      </c>
      <c r="Z1382" s="74">
        <v>0</v>
      </c>
      <c r="AA1382" s="74">
        <v>0</v>
      </c>
      <c r="AB1382" s="74">
        <v>0</v>
      </c>
      <c r="AC1382" s="74">
        <v>0</v>
      </c>
      <c r="AD1382" s="74">
        <v>0</v>
      </c>
    </row>
    <row r="1383" spans="1:30" x14ac:dyDescent="0.2">
      <c r="A1383" s="72" t="s">
        <v>50</v>
      </c>
      <c r="B1383" s="74" t="s">
        <v>71</v>
      </c>
      <c r="C1383" s="74" t="s">
        <v>71</v>
      </c>
      <c r="D1383" s="74" t="s">
        <v>71</v>
      </c>
      <c r="E1383" s="74" t="s">
        <v>71</v>
      </c>
      <c r="F1383" s="74" t="s">
        <v>71</v>
      </c>
      <c r="G1383" s="74" t="s">
        <v>71</v>
      </c>
      <c r="H1383" s="74" t="s">
        <v>71</v>
      </c>
      <c r="I1383" s="74" t="s">
        <v>71</v>
      </c>
      <c r="J1383" s="74" t="s">
        <v>71</v>
      </c>
      <c r="K1383" s="74" t="s">
        <v>71</v>
      </c>
      <c r="L1383" s="74" t="s">
        <v>71</v>
      </c>
      <c r="M1383" s="74" t="s">
        <v>71</v>
      </c>
      <c r="N1383" s="74" t="s">
        <v>71</v>
      </c>
      <c r="O1383" s="74" t="s">
        <v>71</v>
      </c>
      <c r="P1383" s="74" t="s">
        <v>71</v>
      </c>
      <c r="Q1383" s="74" t="s">
        <v>71</v>
      </c>
      <c r="R1383" s="74" t="s">
        <v>71</v>
      </c>
      <c r="S1383" s="74" t="s">
        <v>71</v>
      </c>
      <c r="T1383" s="74" t="s">
        <v>71</v>
      </c>
      <c r="U1383" s="74" t="s">
        <v>71</v>
      </c>
      <c r="V1383" s="74" t="s">
        <v>71</v>
      </c>
      <c r="W1383" s="74" t="s">
        <v>71</v>
      </c>
      <c r="X1383" s="74" t="s">
        <v>71</v>
      </c>
      <c r="Y1383" s="74" t="s">
        <v>71</v>
      </c>
      <c r="Z1383" s="74" t="s">
        <v>71</v>
      </c>
      <c r="AA1383" s="74" t="s">
        <v>71</v>
      </c>
      <c r="AB1383" s="74" t="s">
        <v>71</v>
      </c>
      <c r="AC1383" s="74" t="s">
        <v>71</v>
      </c>
      <c r="AD1383" s="74" t="s">
        <v>71</v>
      </c>
    </row>
    <row r="1384" spans="1:30" x14ac:dyDescent="0.2">
      <c r="A1384" s="72" t="s">
        <v>51</v>
      </c>
      <c r="B1384" s="74">
        <v>0</v>
      </c>
      <c r="C1384" s="74">
        <v>0</v>
      </c>
      <c r="D1384" s="74">
        <v>0</v>
      </c>
      <c r="E1384" s="74">
        <v>0</v>
      </c>
      <c r="F1384" s="74">
        <v>0</v>
      </c>
      <c r="G1384" s="74">
        <v>0</v>
      </c>
      <c r="H1384" s="74">
        <v>0</v>
      </c>
      <c r="I1384" s="74">
        <v>0</v>
      </c>
      <c r="J1384" s="74">
        <v>0</v>
      </c>
      <c r="K1384" s="74">
        <v>0</v>
      </c>
      <c r="L1384" s="74">
        <v>0</v>
      </c>
      <c r="M1384" s="74">
        <v>0</v>
      </c>
      <c r="N1384" s="74">
        <v>0</v>
      </c>
      <c r="O1384" s="74">
        <v>0</v>
      </c>
      <c r="P1384" s="74">
        <v>0</v>
      </c>
      <c r="Q1384" s="74">
        <v>0</v>
      </c>
      <c r="R1384" s="74">
        <v>0</v>
      </c>
      <c r="S1384" s="74">
        <v>0</v>
      </c>
      <c r="T1384" s="74">
        <v>0</v>
      </c>
      <c r="U1384" s="74">
        <v>0</v>
      </c>
      <c r="V1384" s="74">
        <v>0</v>
      </c>
      <c r="W1384" s="74">
        <v>0</v>
      </c>
      <c r="X1384" s="74">
        <v>0</v>
      </c>
      <c r="Y1384" s="74">
        <v>0</v>
      </c>
      <c r="Z1384" s="74">
        <v>0</v>
      </c>
      <c r="AA1384" s="74">
        <v>0</v>
      </c>
      <c r="AB1384" s="74">
        <v>0</v>
      </c>
      <c r="AC1384" s="74">
        <v>0</v>
      </c>
      <c r="AD1384" s="74">
        <v>0</v>
      </c>
    </row>
    <row r="1385" spans="1:30" x14ac:dyDescent="0.2">
      <c r="A1385" s="72" t="s">
        <v>52</v>
      </c>
      <c r="B1385" s="74">
        <v>0</v>
      </c>
      <c r="C1385" s="74">
        <v>0</v>
      </c>
      <c r="D1385" s="74">
        <v>0</v>
      </c>
      <c r="E1385" s="74">
        <v>0</v>
      </c>
      <c r="F1385" s="74">
        <v>0</v>
      </c>
      <c r="G1385" s="74">
        <v>0</v>
      </c>
      <c r="H1385" s="74">
        <v>0</v>
      </c>
      <c r="I1385" s="74">
        <v>0</v>
      </c>
      <c r="J1385" s="74">
        <v>0</v>
      </c>
      <c r="K1385" s="74">
        <v>0</v>
      </c>
      <c r="L1385" s="74">
        <v>0</v>
      </c>
      <c r="M1385" s="74">
        <v>0</v>
      </c>
      <c r="N1385" s="74">
        <v>0</v>
      </c>
      <c r="O1385" s="74">
        <v>0</v>
      </c>
      <c r="P1385" s="74">
        <v>0</v>
      </c>
      <c r="Q1385" s="74">
        <v>0</v>
      </c>
      <c r="R1385" s="74">
        <v>0</v>
      </c>
      <c r="S1385" s="74">
        <v>0</v>
      </c>
      <c r="T1385" s="74">
        <v>0</v>
      </c>
      <c r="U1385" s="74">
        <v>0</v>
      </c>
      <c r="V1385" s="74">
        <v>0</v>
      </c>
      <c r="W1385" s="74">
        <v>0</v>
      </c>
      <c r="X1385" s="74">
        <v>0</v>
      </c>
      <c r="Y1385" s="74">
        <v>0</v>
      </c>
      <c r="Z1385" s="74">
        <v>0</v>
      </c>
      <c r="AA1385" s="74">
        <v>0</v>
      </c>
      <c r="AB1385" s="74">
        <v>0</v>
      </c>
      <c r="AC1385" s="74">
        <v>0</v>
      </c>
      <c r="AD1385" s="74">
        <v>0</v>
      </c>
    </row>
    <row r="1386" spans="1:30" x14ac:dyDescent="0.2">
      <c r="A1386" s="72" t="s">
        <v>53</v>
      </c>
      <c r="B1386" s="74">
        <v>0</v>
      </c>
      <c r="C1386" s="74">
        <v>0</v>
      </c>
      <c r="D1386" s="74">
        <v>0</v>
      </c>
      <c r="E1386" s="74">
        <v>0</v>
      </c>
      <c r="F1386" s="74">
        <v>0</v>
      </c>
      <c r="G1386" s="74">
        <v>0</v>
      </c>
      <c r="H1386" s="74">
        <v>0</v>
      </c>
      <c r="I1386" s="74">
        <v>0</v>
      </c>
      <c r="J1386" s="74">
        <v>0</v>
      </c>
      <c r="K1386" s="74">
        <v>0</v>
      </c>
      <c r="L1386" s="74">
        <v>0</v>
      </c>
      <c r="M1386" s="74">
        <v>0</v>
      </c>
      <c r="N1386" s="74">
        <v>0</v>
      </c>
      <c r="O1386" s="74">
        <v>0</v>
      </c>
      <c r="P1386" s="74">
        <v>0</v>
      </c>
      <c r="Q1386" s="74">
        <v>0</v>
      </c>
      <c r="R1386" s="74">
        <v>0</v>
      </c>
      <c r="S1386" s="74">
        <v>0</v>
      </c>
      <c r="T1386" s="74">
        <v>0</v>
      </c>
      <c r="U1386" s="74">
        <v>0</v>
      </c>
      <c r="V1386" s="74">
        <v>0</v>
      </c>
      <c r="W1386" s="74">
        <v>0</v>
      </c>
      <c r="X1386" s="74">
        <v>0</v>
      </c>
      <c r="Y1386" s="74">
        <v>0</v>
      </c>
      <c r="Z1386" s="74">
        <v>0</v>
      </c>
      <c r="AA1386" s="74">
        <v>0</v>
      </c>
      <c r="AB1386" s="74">
        <v>0</v>
      </c>
      <c r="AC1386" s="74">
        <v>0</v>
      </c>
      <c r="AD1386" s="74">
        <v>0</v>
      </c>
    </row>
    <row r="1387" spans="1:30" x14ac:dyDescent="0.2">
      <c r="A1387" s="72" t="s">
        <v>54</v>
      </c>
      <c r="B1387" s="74" t="s">
        <v>71</v>
      </c>
      <c r="C1387" s="74" t="s">
        <v>71</v>
      </c>
      <c r="D1387" s="74" t="s">
        <v>71</v>
      </c>
      <c r="E1387" s="74" t="s">
        <v>71</v>
      </c>
      <c r="F1387" s="74" t="s">
        <v>71</v>
      </c>
      <c r="G1387" s="74" t="s">
        <v>71</v>
      </c>
      <c r="H1387" s="74" t="s">
        <v>71</v>
      </c>
      <c r="I1387" s="74" t="s">
        <v>71</v>
      </c>
      <c r="J1387" s="74" t="s">
        <v>71</v>
      </c>
      <c r="K1387" s="74" t="s">
        <v>71</v>
      </c>
      <c r="L1387" s="74" t="s">
        <v>71</v>
      </c>
      <c r="M1387" s="74" t="s">
        <v>71</v>
      </c>
      <c r="N1387" s="74" t="s">
        <v>71</v>
      </c>
      <c r="O1387" s="74" t="s">
        <v>71</v>
      </c>
      <c r="P1387" s="74" t="s">
        <v>71</v>
      </c>
      <c r="Q1387" s="74" t="s">
        <v>71</v>
      </c>
      <c r="R1387" s="74" t="s">
        <v>71</v>
      </c>
      <c r="S1387" s="74" t="s">
        <v>71</v>
      </c>
      <c r="T1387" s="74" t="s">
        <v>71</v>
      </c>
      <c r="U1387" s="74" t="s">
        <v>71</v>
      </c>
      <c r="V1387" s="74" t="s">
        <v>71</v>
      </c>
      <c r="W1387" s="74" t="s">
        <v>71</v>
      </c>
      <c r="X1387" s="74" t="s">
        <v>71</v>
      </c>
      <c r="Y1387" s="74" t="s">
        <v>71</v>
      </c>
      <c r="Z1387" s="74" t="s">
        <v>71</v>
      </c>
      <c r="AA1387" s="74" t="s">
        <v>71</v>
      </c>
      <c r="AB1387" s="74" t="s">
        <v>71</v>
      </c>
      <c r="AC1387" s="74" t="s">
        <v>71</v>
      </c>
      <c r="AD1387" s="74" t="s">
        <v>71</v>
      </c>
    </row>
    <row r="1388" spans="1:30" x14ac:dyDescent="0.2">
      <c r="A1388" s="72" t="s">
        <v>55</v>
      </c>
      <c r="B1388" s="74">
        <v>0</v>
      </c>
      <c r="C1388" s="74">
        <v>0</v>
      </c>
      <c r="D1388" s="74">
        <v>0</v>
      </c>
      <c r="E1388" s="74">
        <v>0</v>
      </c>
      <c r="F1388" s="74">
        <v>0</v>
      </c>
      <c r="G1388" s="74">
        <v>0</v>
      </c>
      <c r="H1388" s="74">
        <v>0</v>
      </c>
      <c r="I1388" s="74">
        <v>0</v>
      </c>
      <c r="J1388" s="74">
        <v>0</v>
      </c>
      <c r="K1388" s="74">
        <v>0</v>
      </c>
      <c r="L1388" s="74">
        <v>0</v>
      </c>
      <c r="M1388" s="74">
        <v>0</v>
      </c>
      <c r="N1388" s="74">
        <v>0</v>
      </c>
      <c r="O1388" s="74">
        <v>0</v>
      </c>
      <c r="P1388" s="74">
        <v>0</v>
      </c>
      <c r="Q1388" s="74">
        <v>0</v>
      </c>
      <c r="R1388" s="74">
        <v>0</v>
      </c>
      <c r="S1388" s="74">
        <v>0</v>
      </c>
      <c r="T1388" s="74">
        <v>0</v>
      </c>
      <c r="U1388" s="74">
        <v>0</v>
      </c>
      <c r="V1388" s="74">
        <v>0</v>
      </c>
      <c r="W1388" s="74">
        <v>0</v>
      </c>
      <c r="X1388" s="74">
        <v>0</v>
      </c>
      <c r="Y1388" s="74">
        <v>0</v>
      </c>
      <c r="Z1388" s="74">
        <v>0</v>
      </c>
      <c r="AA1388" s="74">
        <v>0</v>
      </c>
      <c r="AB1388" s="74">
        <v>0</v>
      </c>
      <c r="AC1388" s="74">
        <v>0</v>
      </c>
      <c r="AD1388" s="74">
        <v>0</v>
      </c>
    </row>
    <row r="1389" spans="1:30" x14ac:dyDescent="0.2">
      <c r="A1389" s="72" t="s">
        <v>56</v>
      </c>
      <c r="B1389" s="74">
        <v>0</v>
      </c>
      <c r="C1389" s="74">
        <v>0</v>
      </c>
      <c r="D1389" s="74">
        <v>0</v>
      </c>
      <c r="E1389" s="74">
        <v>0</v>
      </c>
      <c r="F1389" s="74">
        <v>0</v>
      </c>
      <c r="G1389" s="74">
        <v>0</v>
      </c>
      <c r="H1389" s="74">
        <v>0</v>
      </c>
      <c r="I1389" s="74">
        <v>0</v>
      </c>
      <c r="J1389" s="74">
        <v>0</v>
      </c>
      <c r="K1389" s="74">
        <v>0</v>
      </c>
      <c r="L1389" s="74">
        <v>0</v>
      </c>
      <c r="M1389" s="74">
        <v>0</v>
      </c>
      <c r="N1389" s="74">
        <v>0</v>
      </c>
      <c r="O1389" s="74">
        <v>0</v>
      </c>
      <c r="P1389" s="74">
        <v>0</v>
      </c>
      <c r="Q1389" s="74">
        <v>0</v>
      </c>
      <c r="R1389" s="74">
        <v>0</v>
      </c>
      <c r="S1389" s="74">
        <v>0</v>
      </c>
      <c r="T1389" s="74">
        <v>0</v>
      </c>
      <c r="U1389" s="74">
        <v>0</v>
      </c>
      <c r="V1389" s="74">
        <v>0</v>
      </c>
      <c r="W1389" s="74">
        <v>0</v>
      </c>
      <c r="X1389" s="74">
        <v>0</v>
      </c>
      <c r="Y1389" s="74">
        <v>0</v>
      </c>
      <c r="Z1389" s="74">
        <v>0</v>
      </c>
      <c r="AA1389" s="74">
        <v>0</v>
      </c>
      <c r="AB1389" s="74">
        <v>0</v>
      </c>
      <c r="AC1389" s="74">
        <v>0</v>
      </c>
      <c r="AD1389" s="74">
        <v>0</v>
      </c>
    </row>
    <row r="1390" spans="1:30" x14ac:dyDescent="0.2">
      <c r="A1390" s="72" t="s">
        <v>57</v>
      </c>
      <c r="B1390" s="74">
        <v>0</v>
      </c>
      <c r="C1390" s="74">
        <v>0</v>
      </c>
      <c r="D1390" s="74">
        <v>0</v>
      </c>
      <c r="E1390" s="74">
        <v>0</v>
      </c>
      <c r="F1390" s="74">
        <v>0</v>
      </c>
      <c r="G1390" s="74">
        <v>0</v>
      </c>
      <c r="H1390" s="74">
        <v>0</v>
      </c>
      <c r="I1390" s="74">
        <v>0</v>
      </c>
      <c r="J1390" s="74">
        <v>0</v>
      </c>
      <c r="K1390" s="74">
        <v>0</v>
      </c>
      <c r="L1390" s="74">
        <v>0</v>
      </c>
      <c r="M1390" s="74">
        <v>0</v>
      </c>
      <c r="N1390" s="74">
        <v>0</v>
      </c>
      <c r="O1390" s="74">
        <v>0</v>
      </c>
      <c r="P1390" s="74">
        <v>0</v>
      </c>
      <c r="Q1390" s="74">
        <v>0</v>
      </c>
      <c r="R1390" s="74">
        <v>0</v>
      </c>
      <c r="S1390" s="74">
        <v>0</v>
      </c>
      <c r="T1390" s="74">
        <v>0</v>
      </c>
      <c r="U1390" s="74">
        <v>0</v>
      </c>
      <c r="V1390" s="74">
        <v>0</v>
      </c>
      <c r="W1390" s="74">
        <v>0</v>
      </c>
      <c r="X1390" s="74">
        <v>0</v>
      </c>
      <c r="Y1390" s="74">
        <v>0</v>
      </c>
      <c r="Z1390" s="74">
        <v>0</v>
      </c>
      <c r="AA1390" s="74">
        <v>0</v>
      </c>
      <c r="AB1390" s="74">
        <v>0</v>
      </c>
      <c r="AC1390" s="74">
        <v>0</v>
      </c>
      <c r="AD1390" s="74">
        <v>0</v>
      </c>
    </row>
    <row r="1391" spans="1:30" x14ac:dyDescent="0.2">
      <c r="A1391" s="72" t="s">
        <v>58</v>
      </c>
      <c r="B1391" s="74">
        <v>0</v>
      </c>
      <c r="C1391" s="74">
        <v>0</v>
      </c>
      <c r="D1391" s="74">
        <v>0</v>
      </c>
      <c r="E1391" s="74">
        <v>0</v>
      </c>
      <c r="F1391" s="74">
        <v>0</v>
      </c>
      <c r="G1391" s="74">
        <v>0</v>
      </c>
      <c r="H1391" s="74">
        <v>0</v>
      </c>
      <c r="I1391" s="74">
        <v>0</v>
      </c>
      <c r="J1391" s="74">
        <v>0</v>
      </c>
      <c r="K1391" s="74">
        <v>0</v>
      </c>
      <c r="L1391" s="74">
        <v>0</v>
      </c>
      <c r="M1391" s="74">
        <v>0</v>
      </c>
      <c r="N1391" s="74">
        <v>0</v>
      </c>
      <c r="O1391" s="74">
        <v>0</v>
      </c>
      <c r="P1391" s="74">
        <v>0</v>
      </c>
      <c r="Q1391" s="74">
        <v>0</v>
      </c>
      <c r="R1391" s="74">
        <v>0</v>
      </c>
      <c r="S1391" s="74">
        <v>0</v>
      </c>
      <c r="T1391" s="74">
        <v>0</v>
      </c>
      <c r="U1391" s="74">
        <v>0</v>
      </c>
      <c r="V1391" s="74">
        <v>0</v>
      </c>
      <c r="W1391" s="74">
        <v>0</v>
      </c>
      <c r="X1391" s="74">
        <v>0</v>
      </c>
      <c r="Y1391" s="74">
        <v>0</v>
      </c>
      <c r="Z1391" s="74">
        <v>0</v>
      </c>
      <c r="AA1391" s="74">
        <v>0</v>
      </c>
      <c r="AB1391" s="74">
        <v>0</v>
      </c>
      <c r="AC1391" s="74">
        <v>0</v>
      </c>
      <c r="AD1391" s="74">
        <v>0</v>
      </c>
    </row>
    <row r="1392" spans="1:30" x14ac:dyDescent="0.2">
      <c r="A1392" s="72" t="s">
        <v>59</v>
      </c>
      <c r="B1392" s="74" t="s">
        <v>71</v>
      </c>
      <c r="C1392" s="74" t="s">
        <v>71</v>
      </c>
      <c r="D1392" s="74" t="s">
        <v>71</v>
      </c>
      <c r="E1392" s="74" t="s">
        <v>71</v>
      </c>
      <c r="F1392" s="74" t="s">
        <v>71</v>
      </c>
      <c r="G1392" s="74" t="s">
        <v>71</v>
      </c>
      <c r="H1392" s="74" t="s">
        <v>71</v>
      </c>
      <c r="I1392" s="74" t="s">
        <v>71</v>
      </c>
      <c r="J1392" s="74" t="s">
        <v>71</v>
      </c>
      <c r="K1392" s="74" t="s">
        <v>71</v>
      </c>
      <c r="L1392" s="74" t="s">
        <v>71</v>
      </c>
      <c r="M1392" s="74" t="s">
        <v>71</v>
      </c>
      <c r="N1392" s="74" t="s">
        <v>71</v>
      </c>
      <c r="O1392" s="74" t="s">
        <v>71</v>
      </c>
      <c r="P1392" s="74" t="s">
        <v>71</v>
      </c>
      <c r="Q1392" s="74" t="s">
        <v>71</v>
      </c>
      <c r="R1392" s="74" t="s">
        <v>71</v>
      </c>
      <c r="S1392" s="74" t="s">
        <v>71</v>
      </c>
      <c r="T1392" s="74" t="s">
        <v>71</v>
      </c>
      <c r="U1392" s="74" t="s">
        <v>71</v>
      </c>
      <c r="V1392" s="74" t="s">
        <v>71</v>
      </c>
      <c r="W1392" s="74" t="s">
        <v>71</v>
      </c>
      <c r="X1392" s="74" t="s">
        <v>71</v>
      </c>
      <c r="Y1392" s="74" t="s">
        <v>71</v>
      </c>
      <c r="Z1392" s="74" t="s">
        <v>71</v>
      </c>
      <c r="AA1392" s="74" t="s">
        <v>71</v>
      </c>
      <c r="AB1392" s="74" t="s">
        <v>71</v>
      </c>
      <c r="AC1392" s="74" t="s">
        <v>71</v>
      </c>
      <c r="AD1392" s="74" t="s">
        <v>71</v>
      </c>
    </row>
    <row r="1393" spans="1:30" x14ac:dyDescent="0.2">
      <c r="A1393" s="72" t="s">
        <v>60</v>
      </c>
      <c r="B1393" s="74">
        <v>0</v>
      </c>
      <c r="C1393" s="74">
        <v>0</v>
      </c>
      <c r="D1393" s="74">
        <v>0</v>
      </c>
      <c r="E1393" s="74">
        <v>0</v>
      </c>
      <c r="F1393" s="74">
        <v>0</v>
      </c>
      <c r="G1393" s="74">
        <v>0</v>
      </c>
      <c r="H1393" s="74">
        <v>0</v>
      </c>
      <c r="I1393" s="74">
        <v>0</v>
      </c>
      <c r="J1393" s="74">
        <v>0</v>
      </c>
      <c r="K1393" s="74">
        <v>0</v>
      </c>
      <c r="L1393" s="74">
        <v>0</v>
      </c>
      <c r="M1393" s="74">
        <v>0</v>
      </c>
      <c r="N1393" s="74">
        <v>0</v>
      </c>
      <c r="O1393" s="74">
        <v>0</v>
      </c>
      <c r="P1393" s="74">
        <v>0</v>
      </c>
      <c r="Q1393" s="74">
        <v>0</v>
      </c>
      <c r="R1393" s="74">
        <v>0</v>
      </c>
      <c r="S1393" s="74">
        <v>0</v>
      </c>
      <c r="T1393" s="74">
        <v>0</v>
      </c>
      <c r="U1393" s="74">
        <v>0</v>
      </c>
      <c r="V1393" s="74">
        <v>0</v>
      </c>
      <c r="W1393" s="74">
        <v>0</v>
      </c>
      <c r="X1393" s="74">
        <v>0</v>
      </c>
      <c r="Y1393" s="74">
        <v>0</v>
      </c>
      <c r="Z1393" s="74">
        <v>0</v>
      </c>
      <c r="AA1393" s="74">
        <v>0</v>
      </c>
      <c r="AB1393" s="74">
        <v>0</v>
      </c>
      <c r="AC1393" s="74">
        <v>0</v>
      </c>
      <c r="AD1393" s="74">
        <v>0</v>
      </c>
    </row>
    <row r="1394" spans="1:30" x14ac:dyDescent="0.2">
      <c r="A1394" s="72" t="s">
        <v>61</v>
      </c>
      <c r="B1394" s="74">
        <v>0</v>
      </c>
      <c r="C1394" s="74">
        <v>0</v>
      </c>
      <c r="D1394" s="74">
        <v>0</v>
      </c>
      <c r="E1394" s="74">
        <v>0</v>
      </c>
      <c r="F1394" s="74">
        <v>0</v>
      </c>
      <c r="G1394" s="74">
        <v>0</v>
      </c>
      <c r="H1394" s="74">
        <v>0</v>
      </c>
      <c r="I1394" s="74">
        <v>0</v>
      </c>
      <c r="J1394" s="74">
        <v>0</v>
      </c>
      <c r="K1394" s="74">
        <v>0</v>
      </c>
      <c r="L1394" s="74">
        <v>0</v>
      </c>
      <c r="M1394" s="74">
        <v>0</v>
      </c>
      <c r="N1394" s="74">
        <v>0</v>
      </c>
      <c r="O1394" s="74">
        <v>0</v>
      </c>
      <c r="P1394" s="74">
        <v>0</v>
      </c>
      <c r="Q1394" s="74">
        <v>0</v>
      </c>
      <c r="R1394" s="74">
        <v>0</v>
      </c>
      <c r="S1394" s="74">
        <v>0</v>
      </c>
      <c r="T1394" s="74">
        <v>0</v>
      </c>
      <c r="U1394" s="74">
        <v>0</v>
      </c>
      <c r="V1394" s="74">
        <v>0</v>
      </c>
      <c r="W1394" s="74">
        <v>0</v>
      </c>
      <c r="X1394" s="74">
        <v>0</v>
      </c>
      <c r="Y1394" s="74">
        <v>0</v>
      </c>
      <c r="Z1394" s="74">
        <v>0</v>
      </c>
      <c r="AA1394" s="74">
        <v>0</v>
      </c>
      <c r="AB1394" s="74">
        <v>0</v>
      </c>
      <c r="AC1394" s="74">
        <v>0</v>
      </c>
      <c r="AD1394" s="74">
        <v>0</v>
      </c>
    </row>
    <row r="1395" spans="1:30" x14ac:dyDescent="0.2">
      <c r="A1395" s="72" t="s">
        <v>62</v>
      </c>
      <c r="B1395" s="74">
        <v>0</v>
      </c>
      <c r="C1395" s="74">
        <v>0</v>
      </c>
      <c r="D1395" s="74">
        <v>0</v>
      </c>
      <c r="E1395" s="74">
        <v>0</v>
      </c>
      <c r="F1395" s="74">
        <v>0</v>
      </c>
      <c r="G1395" s="74">
        <v>0</v>
      </c>
      <c r="H1395" s="74">
        <v>0</v>
      </c>
      <c r="I1395" s="74">
        <v>0</v>
      </c>
      <c r="J1395" s="74">
        <v>0</v>
      </c>
      <c r="K1395" s="74">
        <v>0</v>
      </c>
      <c r="L1395" s="74">
        <v>0</v>
      </c>
      <c r="M1395" s="74">
        <v>0</v>
      </c>
      <c r="N1395" s="74">
        <v>0</v>
      </c>
      <c r="O1395" s="74">
        <v>0</v>
      </c>
      <c r="P1395" s="74">
        <v>0</v>
      </c>
      <c r="Q1395" s="74">
        <v>0</v>
      </c>
      <c r="R1395" s="74">
        <v>0</v>
      </c>
      <c r="S1395" s="74">
        <v>0</v>
      </c>
      <c r="T1395" s="74">
        <v>0</v>
      </c>
      <c r="U1395" s="74">
        <v>0</v>
      </c>
      <c r="V1395" s="74">
        <v>0</v>
      </c>
      <c r="W1395" s="74">
        <v>0</v>
      </c>
      <c r="X1395" s="74">
        <v>0</v>
      </c>
      <c r="Y1395" s="74">
        <v>0</v>
      </c>
      <c r="Z1395" s="74">
        <v>0</v>
      </c>
      <c r="AA1395" s="74">
        <v>0</v>
      </c>
      <c r="AB1395" s="74">
        <v>0</v>
      </c>
      <c r="AC1395" s="74">
        <v>0</v>
      </c>
      <c r="AD1395" s="74">
        <v>0</v>
      </c>
    </row>
    <row r="1396" spans="1:30" x14ac:dyDescent="0.2">
      <c r="A1396" s="72" t="s">
        <v>63</v>
      </c>
      <c r="B1396" s="74">
        <v>0</v>
      </c>
      <c r="C1396" s="74">
        <v>0</v>
      </c>
      <c r="D1396" s="74">
        <v>0</v>
      </c>
      <c r="E1396" s="74">
        <v>0</v>
      </c>
      <c r="F1396" s="74">
        <v>0</v>
      </c>
      <c r="G1396" s="74">
        <v>0</v>
      </c>
      <c r="H1396" s="74">
        <v>0</v>
      </c>
      <c r="I1396" s="74">
        <v>0</v>
      </c>
      <c r="J1396" s="74">
        <v>0</v>
      </c>
      <c r="K1396" s="74">
        <v>0</v>
      </c>
      <c r="L1396" s="74">
        <v>0</v>
      </c>
      <c r="M1396" s="74">
        <v>0</v>
      </c>
      <c r="N1396" s="74">
        <v>0</v>
      </c>
      <c r="O1396" s="74">
        <v>0</v>
      </c>
      <c r="P1396" s="74">
        <v>0</v>
      </c>
      <c r="Q1396" s="74">
        <v>0</v>
      </c>
      <c r="R1396" s="74">
        <v>0</v>
      </c>
      <c r="S1396" s="74">
        <v>0</v>
      </c>
      <c r="T1396" s="74">
        <v>0</v>
      </c>
      <c r="U1396" s="74">
        <v>0</v>
      </c>
      <c r="V1396" s="74">
        <v>0</v>
      </c>
      <c r="W1396" s="74">
        <v>0</v>
      </c>
      <c r="X1396" s="74">
        <v>0</v>
      </c>
      <c r="Y1396" s="74">
        <v>0</v>
      </c>
      <c r="Z1396" s="74">
        <v>0</v>
      </c>
      <c r="AA1396" s="74">
        <v>0</v>
      </c>
      <c r="AB1396" s="74">
        <v>0</v>
      </c>
      <c r="AC1396" s="74">
        <v>0</v>
      </c>
      <c r="AD1396" s="74">
        <v>0</v>
      </c>
    </row>
    <row r="1397" spans="1:30" x14ac:dyDescent="0.2">
      <c r="A1397" s="72" t="s">
        <v>64</v>
      </c>
      <c r="B1397" s="74" t="s">
        <v>71</v>
      </c>
      <c r="C1397" s="74" t="s">
        <v>71</v>
      </c>
      <c r="D1397" s="74" t="s">
        <v>71</v>
      </c>
      <c r="E1397" s="74" t="s">
        <v>71</v>
      </c>
      <c r="F1397" s="74" t="s">
        <v>71</v>
      </c>
      <c r="G1397" s="74" t="s">
        <v>71</v>
      </c>
      <c r="H1397" s="74" t="s">
        <v>71</v>
      </c>
      <c r="I1397" s="74" t="s">
        <v>71</v>
      </c>
      <c r="J1397" s="74" t="s">
        <v>71</v>
      </c>
      <c r="K1397" s="74" t="s">
        <v>71</v>
      </c>
      <c r="L1397" s="74" t="s">
        <v>71</v>
      </c>
      <c r="M1397" s="74" t="s">
        <v>71</v>
      </c>
      <c r="N1397" s="74" t="s">
        <v>71</v>
      </c>
      <c r="O1397" s="74" t="s">
        <v>71</v>
      </c>
      <c r="P1397" s="74" t="s">
        <v>71</v>
      </c>
      <c r="Q1397" s="74" t="s">
        <v>71</v>
      </c>
      <c r="R1397" s="74" t="s">
        <v>71</v>
      </c>
      <c r="S1397" s="74" t="s">
        <v>71</v>
      </c>
      <c r="T1397" s="74" t="s">
        <v>71</v>
      </c>
      <c r="U1397" s="74" t="s">
        <v>71</v>
      </c>
      <c r="V1397" s="74" t="s">
        <v>71</v>
      </c>
      <c r="W1397" s="74" t="s">
        <v>71</v>
      </c>
      <c r="X1397" s="74" t="s">
        <v>71</v>
      </c>
      <c r="Y1397" s="74" t="s">
        <v>71</v>
      </c>
      <c r="Z1397" s="74" t="s">
        <v>71</v>
      </c>
      <c r="AA1397" s="74" t="s">
        <v>71</v>
      </c>
      <c r="AB1397" s="74" t="s">
        <v>71</v>
      </c>
      <c r="AC1397" s="74" t="s">
        <v>71</v>
      </c>
      <c r="AD1397" s="74" t="s">
        <v>71</v>
      </c>
    </row>
    <row r="1398" spans="1:30" x14ac:dyDescent="0.2">
      <c r="A1398" s="72" t="s">
        <v>65</v>
      </c>
      <c r="B1398" s="74">
        <v>0</v>
      </c>
      <c r="C1398" s="74">
        <v>0</v>
      </c>
      <c r="D1398" s="74">
        <v>0</v>
      </c>
      <c r="E1398" s="74">
        <v>0</v>
      </c>
      <c r="F1398" s="74">
        <v>0</v>
      </c>
      <c r="G1398" s="74">
        <v>0</v>
      </c>
      <c r="H1398" s="74">
        <v>0</v>
      </c>
      <c r="I1398" s="74">
        <v>0</v>
      </c>
      <c r="J1398" s="74">
        <v>0</v>
      </c>
      <c r="K1398" s="74">
        <v>0</v>
      </c>
      <c r="L1398" s="74">
        <v>0</v>
      </c>
      <c r="M1398" s="74">
        <v>0</v>
      </c>
      <c r="N1398" s="74">
        <v>0</v>
      </c>
      <c r="O1398" s="74">
        <v>0</v>
      </c>
      <c r="P1398" s="74">
        <v>0</v>
      </c>
      <c r="Q1398" s="74">
        <v>0</v>
      </c>
      <c r="R1398" s="74">
        <v>0</v>
      </c>
      <c r="S1398" s="74">
        <v>0</v>
      </c>
      <c r="T1398" s="74">
        <v>0</v>
      </c>
      <c r="U1398" s="74">
        <v>0</v>
      </c>
      <c r="V1398" s="74">
        <v>0</v>
      </c>
      <c r="W1398" s="74">
        <v>0</v>
      </c>
      <c r="X1398" s="74">
        <v>0</v>
      </c>
      <c r="Y1398" s="74">
        <v>0</v>
      </c>
      <c r="Z1398" s="74">
        <v>0</v>
      </c>
      <c r="AA1398" s="74">
        <v>0</v>
      </c>
      <c r="AB1398" s="74">
        <v>0</v>
      </c>
      <c r="AC1398" s="74">
        <v>0</v>
      </c>
      <c r="AD1398" s="74">
        <v>0</v>
      </c>
    </row>
    <row r="1399" spans="1:30" x14ac:dyDescent="0.2">
      <c r="A1399" s="72" t="s">
        <v>66</v>
      </c>
      <c r="B1399" s="74">
        <v>0</v>
      </c>
      <c r="C1399" s="74">
        <v>0</v>
      </c>
      <c r="D1399" s="74">
        <v>0</v>
      </c>
      <c r="E1399" s="74">
        <v>0</v>
      </c>
      <c r="F1399" s="74">
        <v>0</v>
      </c>
      <c r="G1399" s="74">
        <v>0</v>
      </c>
      <c r="H1399" s="74">
        <v>0</v>
      </c>
      <c r="I1399" s="74">
        <v>0</v>
      </c>
      <c r="J1399" s="74">
        <v>0</v>
      </c>
      <c r="K1399" s="74">
        <v>0</v>
      </c>
      <c r="L1399" s="74">
        <v>0</v>
      </c>
      <c r="M1399" s="74">
        <v>0</v>
      </c>
      <c r="N1399" s="74">
        <v>0</v>
      </c>
      <c r="O1399" s="74">
        <v>0</v>
      </c>
      <c r="P1399" s="74">
        <v>0</v>
      </c>
      <c r="Q1399" s="74">
        <v>0</v>
      </c>
      <c r="R1399" s="74">
        <v>0</v>
      </c>
      <c r="S1399" s="74">
        <v>0</v>
      </c>
      <c r="T1399" s="74">
        <v>0</v>
      </c>
      <c r="U1399" s="74">
        <v>0</v>
      </c>
      <c r="V1399" s="74">
        <v>0</v>
      </c>
      <c r="W1399" s="74">
        <v>0</v>
      </c>
      <c r="X1399" s="74">
        <v>0</v>
      </c>
      <c r="Y1399" s="74">
        <v>0</v>
      </c>
      <c r="Z1399" s="74">
        <v>0</v>
      </c>
      <c r="AA1399" s="74">
        <v>0</v>
      </c>
      <c r="AB1399" s="74">
        <v>0</v>
      </c>
      <c r="AC1399" s="74">
        <v>0</v>
      </c>
      <c r="AD1399" s="74">
        <v>0</v>
      </c>
    </row>
    <row r="1400" spans="1:30" x14ac:dyDescent="0.2">
      <c r="A1400" s="72" t="s">
        <v>67</v>
      </c>
      <c r="B1400" s="74">
        <v>0</v>
      </c>
      <c r="C1400" s="74">
        <v>0</v>
      </c>
      <c r="D1400" s="74">
        <v>0</v>
      </c>
      <c r="E1400" s="74">
        <v>0</v>
      </c>
      <c r="F1400" s="74">
        <v>0</v>
      </c>
      <c r="G1400" s="74">
        <v>0</v>
      </c>
      <c r="H1400" s="74">
        <v>0</v>
      </c>
      <c r="I1400" s="74">
        <v>0</v>
      </c>
      <c r="J1400" s="74">
        <v>0</v>
      </c>
      <c r="K1400" s="74">
        <v>0</v>
      </c>
      <c r="L1400" s="74">
        <v>0</v>
      </c>
      <c r="M1400" s="74">
        <v>0</v>
      </c>
      <c r="N1400" s="74">
        <v>0</v>
      </c>
      <c r="O1400" s="74">
        <v>0</v>
      </c>
      <c r="P1400" s="74">
        <v>0</v>
      </c>
      <c r="Q1400" s="74">
        <v>0</v>
      </c>
      <c r="R1400" s="74">
        <v>0</v>
      </c>
      <c r="S1400" s="74">
        <v>0</v>
      </c>
      <c r="T1400" s="74">
        <v>0</v>
      </c>
      <c r="U1400" s="74">
        <v>0</v>
      </c>
      <c r="V1400" s="74">
        <v>0</v>
      </c>
      <c r="W1400" s="74">
        <v>0</v>
      </c>
      <c r="X1400" s="74">
        <v>0</v>
      </c>
      <c r="Y1400" s="74">
        <v>0</v>
      </c>
      <c r="Z1400" s="74">
        <v>0</v>
      </c>
      <c r="AA1400" s="74">
        <v>0</v>
      </c>
      <c r="AB1400" s="74">
        <v>0</v>
      </c>
      <c r="AC1400" s="74">
        <v>0</v>
      </c>
      <c r="AD1400" s="74">
        <v>0</v>
      </c>
    </row>
    <row r="1401" spans="1:30" x14ac:dyDescent="0.2">
      <c r="A1401" s="72" t="s">
        <v>68</v>
      </c>
      <c r="B1401" s="74" t="s">
        <v>71</v>
      </c>
      <c r="C1401" s="74" t="s">
        <v>71</v>
      </c>
      <c r="D1401" s="74" t="s">
        <v>71</v>
      </c>
      <c r="E1401" s="74" t="s">
        <v>71</v>
      </c>
      <c r="F1401" s="74" t="s">
        <v>71</v>
      </c>
      <c r="G1401" s="74" t="s">
        <v>71</v>
      </c>
      <c r="H1401" s="74" t="s">
        <v>71</v>
      </c>
      <c r="I1401" s="74" t="s">
        <v>71</v>
      </c>
      <c r="J1401" s="74" t="s">
        <v>71</v>
      </c>
      <c r="K1401" s="74" t="s">
        <v>71</v>
      </c>
      <c r="L1401" s="74" t="s">
        <v>71</v>
      </c>
      <c r="M1401" s="74" t="s">
        <v>71</v>
      </c>
      <c r="N1401" s="74" t="s">
        <v>71</v>
      </c>
      <c r="O1401" s="74" t="s">
        <v>71</v>
      </c>
      <c r="P1401" s="74" t="s">
        <v>71</v>
      </c>
      <c r="Q1401" s="74" t="s">
        <v>71</v>
      </c>
      <c r="R1401" s="74" t="s">
        <v>71</v>
      </c>
      <c r="S1401" s="74" t="s">
        <v>71</v>
      </c>
      <c r="T1401" s="74" t="s">
        <v>71</v>
      </c>
      <c r="U1401" s="74" t="s">
        <v>71</v>
      </c>
      <c r="V1401" s="74" t="s">
        <v>71</v>
      </c>
      <c r="W1401" s="74" t="s">
        <v>71</v>
      </c>
      <c r="X1401" s="74" t="s">
        <v>71</v>
      </c>
      <c r="Y1401" s="74" t="s">
        <v>71</v>
      </c>
      <c r="Z1401" s="74" t="s">
        <v>71</v>
      </c>
      <c r="AA1401" s="74" t="s">
        <v>71</v>
      </c>
      <c r="AB1401" s="74" t="s">
        <v>71</v>
      </c>
      <c r="AC1401" s="74" t="s">
        <v>71</v>
      </c>
      <c r="AD1401" s="74" t="s">
        <v>71</v>
      </c>
    </row>
    <row r="1402" spans="1:30" x14ac:dyDescent="0.2">
      <c r="A1402" s="72" t="s">
        <v>69</v>
      </c>
      <c r="B1402" s="74">
        <v>0</v>
      </c>
      <c r="C1402" s="74">
        <v>0</v>
      </c>
      <c r="D1402" s="74">
        <v>0</v>
      </c>
      <c r="E1402" s="74">
        <v>0</v>
      </c>
      <c r="F1402" s="74">
        <v>0</v>
      </c>
      <c r="G1402" s="74">
        <v>0</v>
      </c>
      <c r="H1402" s="74">
        <v>0</v>
      </c>
      <c r="I1402" s="74">
        <v>0</v>
      </c>
      <c r="J1402" s="74">
        <v>0</v>
      </c>
      <c r="K1402" s="74">
        <v>0</v>
      </c>
      <c r="L1402" s="74">
        <v>0</v>
      </c>
      <c r="M1402" s="74">
        <v>0</v>
      </c>
      <c r="N1402" s="74">
        <v>0</v>
      </c>
      <c r="O1402" s="74">
        <v>0</v>
      </c>
      <c r="P1402" s="74">
        <v>0</v>
      </c>
      <c r="Q1402" s="74">
        <v>0</v>
      </c>
      <c r="R1402" s="74">
        <v>0</v>
      </c>
      <c r="S1402" s="74">
        <v>0</v>
      </c>
      <c r="T1402" s="74">
        <v>0</v>
      </c>
      <c r="U1402" s="74">
        <v>0</v>
      </c>
      <c r="V1402" s="74">
        <v>0</v>
      </c>
      <c r="W1402" s="74">
        <v>0</v>
      </c>
      <c r="X1402" s="74">
        <v>0</v>
      </c>
      <c r="Y1402" s="74">
        <v>0</v>
      </c>
      <c r="Z1402" s="74">
        <v>0</v>
      </c>
      <c r="AA1402" s="74">
        <v>0</v>
      </c>
      <c r="AB1402" s="74">
        <v>0</v>
      </c>
      <c r="AC1402" s="74">
        <v>0</v>
      </c>
      <c r="AD1402" s="74">
        <v>0</v>
      </c>
    </row>
    <row r="1404" spans="1:30" x14ac:dyDescent="0.2">
      <c r="A1404" s="72" t="s">
        <v>70</v>
      </c>
    </row>
    <row r="1405" spans="1:30" x14ac:dyDescent="0.2">
      <c r="A1405" s="72" t="s">
        <v>71</v>
      </c>
      <c r="B1405" s="74" t="s">
        <v>72</v>
      </c>
    </row>
    <row r="1407" spans="1:30" x14ac:dyDescent="0.2">
      <c r="A1407" s="72" t="s">
        <v>5</v>
      </c>
      <c r="B1407" s="74" t="s">
        <v>6</v>
      </c>
    </row>
    <row r="1408" spans="1:30" x14ac:dyDescent="0.2">
      <c r="A1408" s="72" t="s">
        <v>7</v>
      </c>
      <c r="B1408" s="74" t="s">
        <v>84</v>
      </c>
    </row>
    <row r="1409" spans="1:30" x14ac:dyDescent="0.2">
      <c r="A1409" s="72" t="s">
        <v>9</v>
      </c>
      <c r="B1409" s="74" t="s">
        <v>10</v>
      </c>
    </row>
    <row r="1411" spans="1:30" x14ac:dyDescent="0.2">
      <c r="A1411" s="72" t="s">
        <v>11</v>
      </c>
      <c r="B1411" s="74" t="s">
        <v>12</v>
      </c>
      <c r="C1411" s="74" t="s">
        <v>13</v>
      </c>
      <c r="D1411" s="74" t="s">
        <v>14</v>
      </c>
      <c r="E1411" s="74" t="s">
        <v>15</v>
      </c>
      <c r="F1411" s="74" t="s">
        <v>16</v>
      </c>
      <c r="G1411" s="74" t="s">
        <v>17</v>
      </c>
      <c r="H1411" s="74" t="s">
        <v>18</v>
      </c>
      <c r="I1411" s="74" t="s">
        <v>19</v>
      </c>
      <c r="J1411" s="74" t="s">
        <v>20</v>
      </c>
      <c r="K1411" s="74" t="s">
        <v>21</v>
      </c>
      <c r="L1411" s="74" t="s">
        <v>22</v>
      </c>
      <c r="M1411" s="74" t="s">
        <v>23</v>
      </c>
      <c r="N1411" s="74" t="s">
        <v>24</v>
      </c>
      <c r="O1411" s="74" t="s">
        <v>25</v>
      </c>
      <c r="P1411" s="74" t="s">
        <v>26</v>
      </c>
      <c r="Q1411" s="74" t="s">
        <v>27</v>
      </c>
      <c r="R1411" s="74" t="s">
        <v>28</v>
      </c>
      <c r="S1411" s="74" t="s">
        <v>29</v>
      </c>
      <c r="T1411" s="74" t="s">
        <v>30</v>
      </c>
      <c r="U1411" s="74" t="s">
        <v>31</v>
      </c>
      <c r="V1411" s="74" t="s">
        <v>32</v>
      </c>
      <c r="W1411" s="74" t="s">
        <v>33</v>
      </c>
      <c r="X1411" s="74" t="s">
        <v>34</v>
      </c>
      <c r="Y1411" s="74" t="s">
        <v>35</v>
      </c>
      <c r="Z1411" s="74" t="s">
        <v>36</v>
      </c>
      <c r="AA1411" s="74" t="s">
        <v>37</v>
      </c>
      <c r="AB1411" s="74" t="s">
        <v>38</v>
      </c>
      <c r="AC1411" s="74" t="s">
        <v>39</v>
      </c>
      <c r="AD1411" s="74" t="s">
        <v>40</v>
      </c>
    </row>
    <row r="1412" spans="1:30" x14ac:dyDescent="0.2">
      <c r="A1412" s="72" t="s">
        <v>41</v>
      </c>
      <c r="B1412" s="74">
        <v>1328.81</v>
      </c>
      <c r="C1412" s="74">
        <v>1268.28</v>
      </c>
      <c r="D1412" s="74">
        <v>1220.2</v>
      </c>
      <c r="E1412" s="74">
        <v>1187.8</v>
      </c>
      <c r="F1412" s="74">
        <v>1198.1600000000001</v>
      </c>
      <c r="G1412" s="74">
        <v>1205.46</v>
      </c>
      <c r="H1412" s="74">
        <v>1225.58</v>
      </c>
      <c r="I1412" s="74">
        <v>1215.31</v>
      </c>
      <c r="J1412" s="74">
        <v>1143.0999999999999</v>
      </c>
      <c r="K1412" s="74">
        <v>1074.58</v>
      </c>
      <c r="L1412" s="74">
        <v>1072.1199999999999</v>
      </c>
      <c r="M1412" s="74">
        <v>1062.5</v>
      </c>
      <c r="N1412" s="74">
        <v>1023.07</v>
      </c>
      <c r="O1412" s="74">
        <v>1016.44</v>
      </c>
      <c r="P1412" s="74">
        <v>1033.93</v>
      </c>
      <c r="Q1412" s="74">
        <v>1010.69</v>
      </c>
      <c r="R1412" s="74">
        <v>972.57</v>
      </c>
      <c r="S1412" s="74">
        <v>975.85</v>
      </c>
      <c r="T1412" s="74">
        <v>940.38</v>
      </c>
      <c r="U1412" s="74">
        <v>886.93</v>
      </c>
      <c r="V1412" s="74">
        <v>852.9</v>
      </c>
      <c r="W1412" s="74">
        <v>840.03</v>
      </c>
      <c r="X1412" s="74">
        <v>832.49</v>
      </c>
      <c r="Y1412" s="74">
        <v>832.19</v>
      </c>
      <c r="Z1412" s="74">
        <v>843.31</v>
      </c>
      <c r="AA1412" s="74">
        <v>845.22</v>
      </c>
      <c r="AB1412" s="74">
        <v>845.98</v>
      </c>
      <c r="AC1412" s="74">
        <v>859.25</v>
      </c>
      <c r="AD1412" s="74">
        <v>841.76</v>
      </c>
    </row>
    <row r="1413" spans="1:30" x14ac:dyDescent="0.2">
      <c r="A1413" s="72" t="s">
        <v>42</v>
      </c>
      <c r="B1413" s="74">
        <v>33.840000000000003</v>
      </c>
      <c r="C1413" s="74">
        <v>33.409999999999997</v>
      </c>
      <c r="D1413" s="74">
        <v>32.49</v>
      </c>
      <c r="E1413" s="74">
        <v>33.43</v>
      </c>
      <c r="F1413" s="74">
        <v>34.799999999999997</v>
      </c>
      <c r="G1413" s="74">
        <v>36.42</v>
      </c>
      <c r="H1413" s="74">
        <v>38.65</v>
      </c>
      <c r="I1413" s="74">
        <v>37.18</v>
      </c>
      <c r="J1413" s="74">
        <v>36.81</v>
      </c>
      <c r="K1413" s="74">
        <v>36.840000000000003</v>
      </c>
      <c r="L1413" s="74">
        <v>34.43</v>
      </c>
      <c r="M1413" s="74">
        <v>33.11</v>
      </c>
      <c r="N1413" s="74">
        <v>31.96</v>
      </c>
      <c r="O1413" s="74">
        <v>28.96</v>
      </c>
      <c r="P1413" s="74">
        <v>29.59</v>
      </c>
      <c r="Q1413" s="74">
        <v>28.78</v>
      </c>
      <c r="R1413" s="74">
        <v>25.43</v>
      </c>
      <c r="S1413" s="74">
        <v>23.68</v>
      </c>
      <c r="T1413" s="74">
        <v>23.68</v>
      </c>
      <c r="U1413" s="74">
        <v>24.02</v>
      </c>
      <c r="V1413" s="74">
        <v>25.77</v>
      </c>
      <c r="W1413" s="74">
        <v>21.95</v>
      </c>
      <c r="X1413" s="74">
        <v>21.5</v>
      </c>
      <c r="Y1413" s="74">
        <v>20.96</v>
      </c>
      <c r="Z1413" s="74">
        <v>21.09</v>
      </c>
      <c r="AA1413" s="74">
        <v>20.6</v>
      </c>
      <c r="AB1413" s="74">
        <v>19.68</v>
      </c>
      <c r="AC1413" s="74">
        <v>20.399999999999999</v>
      </c>
      <c r="AD1413" s="74">
        <v>19.47</v>
      </c>
    </row>
    <row r="1414" spans="1:30" x14ac:dyDescent="0.2">
      <c r="A1414" s="72" t="s">
        <v>43</v>
      </c>
      <c r="B1414" s="74">
        <v>31.52</v>
      </c>
      <c r="C1414" s="74">
        <v>24.83</v>
      </c>
      <c r="D1414" s="74">
        <v>21.1</v>
      </c>
      <c r="E1414" s="74">
        <v>19.190000000000001</v>
      </c>
      <c r="F1414" s="74">
        <v>18.68</v>
      </c>
      <c r="G1414" s="74">
        <v>18.02</v>
      </c>
      <c r="H1414" s="74">
        <v>17.579999999999998</v>
      </c>
      <c r="I1414" s="74">
        <v>16.75</v>
      </c>
      <c r="J1414" s="74">
        <v>13.99</v>
      </c>
      <c r="K1414" s="74">
        <v>14.59</v>
      </c>
      <c r="L1414" s="74">
        <v>15.1</v>
      </c>
      <c r="M1414" s="74">
        <v>15.18</v>
      </c>
      <c r="N1414" s="74">
        <v>14.88</v>
      </c>
      <c r="O1414" s="74">
        <v>14.33</v>
      </c>
      <c r="P1414" s="74">
        <v>16.329999999999998</v>
      </c>
      <c r="Q1414" s="74">
        <v>15.81</v>
      </c>
      <c r="R1414" s="74">
        <v>14.25</v>
      </c>
      <c r="S1414" s="74">
        <v>14.61</v>
      </c>
      <c r="T1414" s="74">
        <v>15.27</v>
      </c>
      <c r="U1414" s="74">
        <v>13.97</v>
      </c>
      <c r="V1414" s="74">
        <v>15.74</v>
      </c>
      <c r="W1414" s="74">
        <v>14.68</v>
      </c>
      <c r="X1414" s="74">
        <v>15.08</v>
      </c>
      <c r="Y1414" s="74">
        <v>16.579999999999998</v>
      </c>
      <c r="Z1414" s="74">
        <v>18.13</v>
      </c>
      <c r="AA1414" s="74">
        <v>18.579999999999998</v>
      </c>
      <c r="AB1414" s="74">
        <v>19.68</v>
      </c>
      <c r="AC1414" s="74">
        <v>19.61</v>
      </c>
      <c r="AD1414" s="74">
        <v>19.25</v>
      </c>
    </row>
    <row r="1415" spans="1:30" x14ac:dyDescent="0.2">
      <c r="A1415" s="72" t="s">
        <v>44</v>
      </c>
      <c r="B1415" s="74">
        <v>31.63</v>
      </c>
      <c r="C1415" s="74">
        <v>27.12</v>
      </c>
      <c r="D1415" s="74">
        <v>24.3</v>
      </c>
      <c r="E1415" s="74">
        <v>21.8</v>
      </c>
      <c r="F1415" s="74">
        <v>21.42</v>
      </c>
      <c r="G1415" s="74">
        <v>22.4</v>
      </c>
      <c r="H1415" s="74">
        <v>21.62</v>
      </c>
      <c r="I1415" s="74">
        <v>21.54</v>
      </c>
      <c r="J1415" s="74">
        <v>21.13</v>
      </c>
      <c r="K1415" s="74">
        <v>20.45</v>
      </c>
      <c r="L1415" s="74">
        <v>21.86</v>
      </c>
      <c r="M1415" s="74">
        <v>22.7</v>
      </c>
      <c r="N1415" s="74">
        <v>21.37</v>
      </c>
      <c r="O1415" s="74">
        <v>19.829999999999998</v>
      </c>
      <c r="P1415" s="74">
        <v>22.1</v>
      </c>
      <c r="Q1415" s="74">
        <v>21.47</v>
      </c>
      <c r="R1415" s="74">
        <v>21.09</v>
      </c>
      <c r="S1415" s="74">
        <v>21.32</v>
      </c>
      <c r="T1415" s="74">
        <v>21.53</v>
      </c>
      <c r="U1415" s="74">
        <v>18.670000000000002</v>
      </c>
      <c r="V1415" s="74">
        <v>18.27</v>
      </c>
      <c r="W1415" s="74">
        <v>20.34</v>
      </c>
      <c r="X1415" s="74">
        <v>19.86</v>
      </c>
      <c r="Y1415" s="74">
        <v>19.11</v>
      </c>
      <c r="Z1415" s="74">
        <v>19.45</v>
      </c>
      <c r="AA1415" s="74">
        <v>20.8</v>
      </c>
      <c r="AB1415" s="74">
        <v>21.87</v>
      </c>
      <c r="AC1415" s="74">
        <v>21.59</v>
      </c>
      <c r="AD1415" s="74">
        <v>20.440000000000001</v>
      </c>
    </row>
    <row r="1416" spans="1:30" x14ac:dyDescent="0.2">
      <c r="A1416" s="72" t="s">
        <v>45</v>
      </c>
      <c r="B1416" s="74">
        <v>27.43</v>
      </c>
      <c r="C1416" s="74">
        <v>26.91</v>
      </c>
      <c r="D1416" s="74">
        <v>26.07</v>
      </c>
      <c r="E1416" s="74">
        <v>25.28</v>
      </c>
      <c r="F1416" s="74">
        <v>25</v>
      </c>
      <c r="G1416" s="74">
        <v>24.77</v>
      </c>
      <c r="H1416" s="74">
        <v>23.6</v>
      </c>
      <c r="I1416" s="74">
        <v>23.71</v>
      </c>
      <c r="J1416" s="74">
        <v>23.87</v>
      </c>
      <c r="K1416" s="74">
        <v>24.1</v>
      </c>
      <c r="L1416" s="74">
        <v>23.9</v>
      </c>
      <c r="M1416" s="74">
        <v>23.23</v>
      </c>
      <c r="N1416" s="74">
        <v>23.02</v>
      </c>
      <c r="O1416" s="74">
        <v>22.6</v>
      </c>
      <c r="P1416" s="74">
        <v>21.15</v>
      </c>
      <c r="Q1416" s="74">
        <v>19.02</v>
      </c>
      <c r="R1416" s="74">
        <v>18.57</v>
      </c>
      <c r="S1416" s="74">
        <v>19.18</v>
      </c>
      <c r="T1416" s="74">
        <v>19.14</v>
      </c>
      <c r="U1416" s="74">
        <v>18.48</v>
      </c>
      <c r="V1416" s="74">
        <v>18.16</v>
      </c>
      <c r="W1416" s="74">
        <v>18.149999999999999</v>
      </c>
      <c r="X1416" s="74">
        <v>17.850000000000001</v>
      </c>
      <c r="Y1416" s="74">
        <v>17.84</v>
      </c>
      <c r="Z1416" s="74">
        <v>18.170000000000002</v>
      </c>
      <c r="AA1416" s="74">
        <v>18.22</v>
      </c>
      <c r="AB1416" s="74">
        <v>18.72</v>
      </c>
      <c r="AC1416" s="74">
        <v>18.91</v>
      </c>
      <c r="AD1416" s="74">
        <v>18.25</v>
      </c>
    </row>
    <row r="1417" spans="1:30" x14ac:dyDescent="0.2">
      <c r="A1417" s="72" t="s">
        <v>46</v>
      </c>
      <c r="B1417" s="74">
        <v>212.44</v>
      </c>
      <c r="C1417" s="74">
        <v>205.39</v>
      </c>
      <c r="D1417" s="74">
        <v>209.52</v>
      </c>
      <c r="E1417" s="74">
        <v>200.55</v>
      </c>
      <c r="F1417" s="74">
        <v>204.22</v>
      </c>
      <c r="G1417" s="74">
        <v>202.28</v>
      </c>
      <c r="H1417" s="74">
        <v>206.84</v>
      </c>
      <c r="I1417" s="74">
        <v>197.07</v>
      </c>
      <c r="J1417" s="74">
        <v>154.28</v>
      </c>
      <c r="K1417" s="74">
        <v>142.47999999999999</v>
      </c>
      <c r="L1417" s="74">
        <v>142.65</v>
      </c>
      <c r="M1417" s="74">
        <v>147.66</v>
      </c>
      <c r="N1417" s="74">
        <v>145.01</v>
      </c>
      <c r="O1417" s="74">
        <v>147.41999999999999</v>
      </c>
      <c r="P1417" s="74">
        <v>154.88999999999999</v>
      </c>
      <c r="Q1417" s="74">
        <v>148.59</v>
      </c>
      <c r="R1417" s="74">
        <v>147.16</v>
      </c>
      <c r="S1417" s="74">
        <v>153.55000000000001</v>
      </c>
      <c r="T1417" s="74">
        <v>154.99</v>
      </c>
      <c r="U1417" s="74">
        <v>152.15</v>
      </c>
      <c r="V1417" s="74">
        <v>125.48</v>
      </c>
      <c r="W1417" s="74">
        <v>130</v>
      </c>
      <c r="X1417" s="74">
        <v>127.9</v>
      </c>
      <c r="Y1417" s="74">
        <v>129.79</v>
      </c>
      <c r="Z1417" s="74">
        <v>132.02000000000001</v>
      </c>
      <c r="AA1417" s="74">
        <v>134.18</v>
      </c>
      <c r="AB1417" s="74">
        <v>131.46</v>
      </c>
      <c r="AC1417" s="74">
        <v>130.59</v>
      </c>
      <c r="AD1417" s="74">
        <v>123.94</v>
      </c>
    </row>
    <row r="1418" spans="1:30" x14ac:dyDescent="0.2">
      <c r="A1418" s="72" t="s">
        <v>47</v>
      </c>
      <c r="B1418" s="74">
        <v>5.79</v>
      </c>
      <c r="C1418" s="74">
        <v>5.66</v>
      </c>
      <c r="D1418" s="74">
        <v>4.8499999999999996</v>
      </c>
      <c r="E1418" s="74">
        <v>3.99</v>
      </c>
      <c r="F1418" s="74">
        <v>3.68</v>
      </c>
      <c r="G1418" s="74">
        <v>3.44</v>
      </c>
      <c r="H1418" s="74">
        <v>3.3</v>
      </c>
      <c r="I1418" s="74">
        <v>3.33</v>
      </c>
      <c r="J1418" s="74">
        <v>3.4</v>
      </c>
      <c r="K1418" s="74">
        <v>3.11</v>
      </c>
      <c r="L1418" s="74">
        <v>3.16</v>
      </c>
      <c r="M1418" s="74">
        <v>3.12</v>
      </c>
      <c r="N1418" s="74">
        <v>3.05</v>
      </c>
      <c r="O1418" s="74">
        <v>3.22</v>
      </c>
      <c r="P1418" s="74">
        <v>3.35</v>
      </c>
      <c r="Q1418" s="74">
        <v>3.36</v>
      </c>
      <c r="R1418" s="74">
        <v>3.33</v>
      </c>
      <c r="S1418" s="74">
        <v>3.56</v>
      </c>
      <c r="T1418" s="74">
        <v>3.75</v>
      </c>
      <c r="U1418" s="74">
        <v>3.6</v>
      </c>
      <c r="V1418" s="74">
        <v>3.66</v>
      </c>
      <c r="W1418" s="74">
        <v>3.68</v>
      </c>
      <c r="X1418" s="74">
        <v>3.85</v>
      </c>
      <c r="Y1418" s="74">
        <v>3.86</v>
      </c>
      <c r="Z1418" s="74">
        <v>3.96</v>
      </c>
      <c r="AA1418" s="74">
        <v>4.05</v>
      </c>
      <c r="AB1418" s="74">
        <v>3.97</v>
      </c>
      <c r="AC1418" s="74">
        <v>4.0599999999999996</v>
      </c>
      <c r="AD1418" s="74">
        <v>4.0199999999999996</v>
      </c>
    </row>
    <row r="1419" spans="1:30" x14ac:dyDescent="0.2">
      <c r="A1419" s="72" t="s">
        <v>48</v>
      </c>
      <c r="B1419" s="74">
        <v>26.42</v>
      </c>
      <c r="C1419" s="74">
        <v>25.66</v>
      </c>
      <c r="D1419" s="74">
        <v>25.27</v>
      </c>
      <c r="E1419" s="74">
        <v>25.73</v>
      </c>
      <c r="F1419" s="74">
        <v>26.63</v>
      </c>
      <c r="G1419" s="74">
        <v>27.77</v>
      </c>
      <c r="H1419" s="74">
        <v>28.13</v>
      </c>
      <c r="I1419" s="74">
        <v>27.83</v>
      </c>
      <c r="J1419" s="74">
        <v>29.21</v>
      </c>
      <c r="K1419" s="74">
        <v>28.36</v>
      </c>
      <c r="L1419" s="74">
        <v>27.38</v>
      </c>
      <c r="M1419" s="74">
        <v>25.86</v>
      </c>
      <c r="N1419" s="74">
        <v>24.78</v>
      </c>
      <c r="O1419" s="74">
        <v>24.57</v>
      </c>
      <c r="P1419" s="74">
        <v>24.17</v>
      </c>
      <c r="Q1419" s="74">
        <v>23.69</v>
      </c>
      <c r="R1419" s="74">
        <v>22.8</v>
      </c>
      <c r="S1419" s="74">
        <v>22.22</v>
      </c>
      <c r="T1419" s="74">
        <v>22.12</v>
      </c>
      <c r="U1419" s="74">
        <v>21.63</v>
      </c>
      <c r="V1419" s="74">
        <v>22.82</v>
      </c>
      <c r="W1419" s="74">
        <v>21.29</v>
      </c>
      <c r="X1419" s="74">
        <v>21.79</v>
      </c>
      <c r="Y1419" s="74">
        <v>23.37</v>
      </c>
      <c r="Z1419" s="74">
        <v>22.76</v>
      </c>
      <c r="AA1419" s="74">
        <v>22.76</v>
      </c>
      <c r="AB1419" s="74">
        <v>23.04</v>
      </c>
      <c r="AC1419" s="74">
        <v>24.2</v>
      </c>
      <c r="AD1419" s="74">
        <v>24.69</v>
      </c>
    </row>
    <row r="1420" spans="1:30" x14ac:dyDescent="0.2">
      <c r="A1420" s="72" t="s">
        <v>49</v>
      </c>
      <c r="B1420" s="74">
        <v>25.07</v>
      </c>
      <c r="C1420" s="74">
        <v>24.61</v>
      </c>
      <c r="D1420" s="74">
        <v>24.09</v>
      </c>
      <c r="E1420" s="74">
        <v>22.23</v>
      </c>
      <c r="F1420" s="74">
        <v>21.84</v>
      </c>
      <c r="G1420" s="74">
        <v>22.52</v>
      </c>
      <c r="H1420" s="74">
        <v>23.1</v>
      </c>
      <c r="I1420" s="74">
        <v>22.57</v>
      </c>
      <c r="J1420" s="74">
        <v>22.34</v>
      </c>
      <c r="K1420" s="74">
        <v>22.15</v>
      </c>
      <c r="L1420" s="74">
        <v>21.47</v>
      </c>
      <c r="M1420" s="74">
        <v>20.97</v>
      </c>
      <c r="N1420" s="74">
        <v>20.83</v>
      </c>
      <c r="O1420" s="74">
        <v>20.59</v>
      </c>
      <c r="P1420" s="74">
        <v>20.61</v>
      </c>
      <c r="Q1420" s="74">
        <v>20.04</v>
      </c>
      <c r="R1420" s="74">
        <v>19.48</v>
      </c>
      <c r="S1420" s="74">
        <v>19.920000000000002</v>
      </c>
      <c r="T1420" s="74">
        <v>19.04</v>
      </c>
      <c r="U1420" s="74">
        <v>17.829999999999998</v>
      </c>
      <c r="V1420" s="74">
        <v>18.48</v>
      </c>
      <c r="W1420" s="74">
        <v>17.66</v>
      </c>
      <c r="X1420" s="74">
        <v>16.23</v>
      </c>
      <c r="Y1420" s="74">
        <v>15.22</v>
      </c>
      <c r="Z1420" s="74">
        <v>14.52</v>
      </c>
      <c r="AA1420" s="74">
        <v>14.31</v>
      </c>
      <c r="AB1420" s="74">
        <v>14.49</v>
      </c>
      <c r="AC1420" s="74">
        <v>14.7</v>
      </c>
      <c r="AD1420" s="74">
        <v>14.43</v>
      </c>
    </row>
    <row r="1421" spans="1:30" x14ac:dyDescent="0.2">
      <c r="A1421" s="72" t="s">
        <v>50</v>
      </c>
      <c r="B1421" s="74">
        <v>62.63</v>
      </c>
      <c r="C1421" s="74">
        <v>60.81</v>
      </c>
      <c r="D1421" s="74">
        <v>58.53</v>
      </c>
      <c r="E1421" s="74">
        <v>54.51</v>
      </c>
      <c r="F1421" s="74">
        <v>61.32</v>
      </c>
      <c r="G1421" s="74">
        <v>59.77</v>
      </c>
      <c r="H1421" s="74">
        <v>66.790000000000006</v>
      </c>
      <c r="I1421" s="74">
        <v>65.760000000000005</v>
      </c>
      <c r="J1421" s="74">
        <v>67.92</v>
      </c>
      <c r="K1421" s="74">
        <v>71.069999999999993</v>
      </c>
      <c r="L1421" s="74">
        <v>74.98</v>
      </c>
      <c r="M1421" s="74">
        <v>71.17</v>
      </c>
      <c r="N1421" s="74">
        <v>68.599999999999994</v>
      </c>
      <c r="O1421" s="74">
        <v>72.86</v>
      </c>
      <c r="P1421" s="74">
        <v>70.37</v>
      </c>
      <c r="Q1421" s="74">
        <v>68.209999999999994</v>
      </c>
      <c r="R1421" s="74">
        <v>68.05</v>
      </c>
      <c r="S1421" s="74">
        <v>68.14</v>
      </c>
      <c r="T1421" s="74">
        <v>61.67</v>
      </c>
      <c r="U1421" s="74">
        <v>61.41</v>
      </c>
      <c r="V1421" s="74">
        <v>62.17</v>
      </c>
      <c r="W1421" s="74">
        <v>59.1</v>
      </c>
      <c r="X1421" s="74">
        <v>57.31</v>
      </c>
      <c r="Y1421" s="74">
        <v>58.91</v>
      </c>
      <c r="Z1421" s="74">
        <v>61.01</v>
      </c>
      <c r="AA1421" s="74">
        <v>62.02</v>
      </c>
      <c r="AB1421" s="74">
        <v>61.55</v>
      </c>
      <c r="AC1421" s="74">
        <v>63.2</v>
      </c>
      <c r="AD1421" s="74">
        <v>62.76</v>
      </c>
    </row>
    <row r="1422" spans="1:30" x14ac:dyDescent="0.2">
      <c r="A1422" s="72" t="s">
        <v>51</v>
      </c>
      <c r="B1422" s="74">
        <v>233.16</v>
      </c>
      <c r="C1422" s="74">
        <v>234.84</v>
      </c>
      <c r="D1422" s="74">
        <v>233.79</v>
      </c>
      <c r="E1422" s="74">
        <v>231.07</v>
      </c>
      <c r="F1422" s="74">
        <v>231.31</v>
      </c>
      <c r="G1422" s="74">
        <v>236.36</v>
      </c>
      <c r="H1422" s="74">
        <v>241.34</v>
      </c>
      <c r="I1422" s="74">
        <v>241.15</v>
      </c>
      <c r="J1422" s="74">
        <v>218.72</v>
      </c>
      <c r="K1422" s="74">
        <v>198.96</v>
      </c>
      <c r="L1422" s="74">
        <v>195.57</v>
      </c>
      <c r="M1422" s="74">
        <v>194.17</v>
      </c>
      <c r="N1422" s="74">
        <v>184.91</v>
      </c>
      <c r="O1422" s="74">
        <v>178.73</v>
      </c>
      <c r="P1422" s="74">
        <v>173.01</v>
      </c>
      <c r="Q1422" s="74">
        <v>169.91</v>
      </c>
      <c r="R1422" s="74">
        <v>165.57</v>
      </c>
      <c r="S1422" s="74">
        <v>166.17</v>
      </c>
      <c r="T1422" s="74">
        <v>163.61000000000001</v>
      </c>
      <c r="U1422" s="74">
        <v>158.56</v>
      </c>
      <c r="V1422" s="74">
        <v>151.06</v>
      </c>
      <c r="W1422" s="74">
        <v>146.13999999999999</v>
      </c>
      <c r="X1422" s="74">
        <v>146.80000000000001</v>
      </c>
      <c r="Y1422" s="74">
        <v>145.91999999999999</v>
      </c>
      <c r="Z1422" s="74">
        <v>150.04</v>
      </c>
      <c r="AA1422" s="74">
        <v>149.5</v>
      </c>
      <c r="AB1422" s="74">
        <v>145.97999999999999</v>
      </c>
      <c r="AC1422" s="74">
        <v>151.09</v>
      </c>
      <c r="AD1422" s="74">
        <v>145.34</v>
      </c>
    </row>
    <row r="1423" spans="1:30" x14ac:dyDescent="0.2">
      <c r="A1423" s="72" t="s">
        <v>52</v>
      </c>
      <c r="B1423" s="74">
        <v>9.94</v>
      </c>
      <c r="C1423" s="74">
        <v>9.41</v>
      </c>
      <c r="D1423" s="74">
        <v>9.4</v>
      </c>
      <c r="E1423" s="74">
        <v>8.09</v>
      </c>
      <c r="F1423" s="74">
        <v>8.15</v>
      </c>
      <c r="G1423" s="74">
        <v>7.88</v>
      </c>
      <c r="H1423" s="74">
        <v>7.8</v>
      </c>
      <c r="I1423" s="74">
        <v>8.42</v>
      </c>
      <c r="J1423" s="74">
        <v>7.38</v>
      </c>
      <c r="K1423" s="74">
        <v>7.97</v>
      </c>
      <c r="L1423" s="74">
        <v>8.5</v>
      </c>
      <c r="M1423" s="74">
        <v>8.26</v>
      </c>
      <c r="N1423" s="74">
        <v>8.1300000000000008</v>
      </c>
      <c r="O1423" s="74">
        <v>7.89</v>
      </c>
      <c r="P1423" s="74">
        <v>8.5399999999999991</v>
      </c>
      <c r="Q1423" s="74">
        <v>8.5399999999999991</v>
      </c>
      <c r="R1423" s="74">
        <v>8.6300000000000008</v>
      </c>
      <c r="S1423" s="74">
        <v>8.89</v>
      </c>
      <c r="T1423" s="74">
        <v>9.89</v>
      </c>
      <c r="U1423" s="74">
        <v>7.75</v>
      </c>
      <c r="V1423" s="74">
        <v>8.57</v>
      </c>
      <c r="W1423" s="74">
        <v>8.89</v>
      </c>
      <c r="X1423" s="74">
        <v>8.27</v>
      </c>
      <c r="Y1423" s="74">
        <v>6.19</v>
      </c>
      <c r="Z1423" s="74">
        <v>5.96</v>
      </c>
      <c r="AA1423" s="74">
        <v>6.65</v>
      </c>
      <c r="AB1423" s="74">
        <v>5.78</v>
      </c>
      <c r="AC1423" s="74">
        <v>6.38</v>
      </c>
      <c r="AD1423" s="74">
        <v>6.07</v>
      </c>
    </row>
    <row r="1424" spans="1:30" x14ac:dyDescent="0.2">
      <c r="A1424" s="72" t="s">
        <v>53</v>
      </c>
      <c r="B1424" s="74">
        <v>90.47</v>
      </c>
      <c r="C1424" s="74">
        <v>94.09</v>
      </c>
      <c r="D1424" s="74">
        <v>92.54</v>
      </c>
      <c r="E1424" s="74">
        <v>94.42</v>
      </c>
      <c r="F1424" s="74">
        <v>92.48</v>
      </c>
      <c r="G1424" s="74">
        <v>95.66</v>
      </c>
      <c r="H1424" s="74">
        <v>95.44</v>
      </c>
      <c r="I1424" s="74">
        <v>98.86</v>
      </c>
      <c r="J1424" s="74">
        <v>99.96</v>
      </c>
      <c r="K1424" s="74">
        <v>101.36</v>
      </c>
      <c r="L1424" s="74">
        <v>98.6</v>
      </c>
      <c r="M1424" s="74">
        <v>99.09</v>
      </c>
      <c r="N1424" s="74">
        <v>96.87</v>
      </c>
      <c r="O1424" s="74">
        <v>96.57</v>
      </c>
      <c r="P1424" s="74">
        <v>99.13</v>
      </c>
      <c r="Q1424" s="74">
        <v>96.28</v>
      </c>
      <c r="R1424" s="74">
        <v>79.760000000000005</v>
      </c>
      <c r="S1424" s="74">
        <v>78.150000000000006</v>
      </c>
      <c r="T1424" s="74">
        <v>72.44</v>
      </c>
      <c r="U1424" s="74">
        <v>68.45</v>
      </c>
      <c r="V1424" s="74">
        <v>65.459999999999994</v>
      </c>
      <c r="W1424" s="74">
        <v>63.81</v>
      </c>
      <c r="X1424" s="74">
        <v>65.739999999999995</v>
      </c>
      <c r="Y1424" s="74">
        <v>62.5</v>
      </c>
      <c r="Z1424" s="74">
        <v>61.05</v>
      </c>
      <c r="AA1424" s="74">
        <v>61.03</v>
      </c>
      <c r="AB1424" s="74">
        <v>62.19</v>
      </c>
      <c r="AC1424" s="74">
        <v>62.18</v>
      </c>
      <c r="AD1424" s="74">
        <v>60.97</v>
      </c>
    </row>
    <row r="1425" spans="1:30" x14ac:dyDescent="0.2">
      <c r="A1425" s="72" t="s">
        <v>54</v>
      </c>
      <c r="B1425" s="74">
        <v>0.98</v>
      </c>
      <c r="C1425" s="74">
        <v>0.99</v>
      </c>
      <c r="D1425" s="74">
        <v>1.0900000000000001</v>
      </c>
      <c r="E1425" s="74">
        <v>1.1499999999999999</v>
      </c>
      <c r="F1425" s="74">
        <v>1.1299999999999999</v>
      </c>
      <c r="G1425" s="74">
        <v>1.27</v>
      </c>
      <c r="H1425" s="74">
        <v>1.19</v>
      </c>
      <c r="I1425" s="74">
        <v>1.17</v>
      </c>
      <c r="J1425" s="74">
        <v>1.25</v>
      </c>
      <c r="K1425" s="74">
        <v>1.22</v>
      </c>
      <c r="L1425" s="74">
        <v>1.18</v>
      </c>
      <c r="M1425" s="74">
        <v>1.28</v>
      </c>
      <c r="N1425" s="74">
        <v>1.3</v>
      </c>
      <c r="O1425" s="74">
        <v>1.28</v>
      </c>
      <c r="P1425" s="74">
        <v>1.1499999999999999</v>
      </c>
      <c r="Q1425" s="74">
        <v>1.06</v>
      </c>
      <c r="R1425" s="74">
        <v>1.1100000000000001</v>
      </c>
      <c r="S1425" s="74">
        <v>1.0900000000000001</v>
      </c>
      <c r="T1425" s="74">
        <v>1.05</v>
      </c>
      <c r="U1425" s="74">
        <v>1.02</v>
      </c>
      <c r="V1425" s="74">
        <v>1.08</v>
      </c>
      <c r="W1425" s="74">
        <v>1.04</v>
      </c>
      <c r="X1425" s="74">
        <v>1.02</v>
      </c>
      <c r="Y1425" s="74">
        <v>0.94</v>
      </c>
      <c r="Z1425" s="74">
        <v>0.92</v>
      </c>
      <c r="AA1425" s="74">
        <v>0.95</v>
      </c>
      <c r="AB1425" s="74">
        <v>0.99</v>
      </c>
      <c r="AC1425" s="74">
        <v>0.99</v>
      </c>
      <c r="AD1425" s="74">
        <v>1</v>
      </c>
    </row>
    <row r="1426" spans="1:30" x14ac:dyDescent="0.2">
      <c r="A1426" s="72" t="s">
        <v>55</v>
      </c>
      <c r="B1426" s="74">
        <v>12.52</v>
      </c>
      <c r="C1426" s="74">
        <v>12.22</v>
      </c>
      <c r="D1426" s="74">
        <v>10.36</v>
      </c>
      <c r="E1426" s="74">
        <v>8.89</v>
      </c>
      <c r="F1426" s="74">
        <v>8.1</v>
      </c>
      <c r="G1426" s="74">
        <v>7.57</v>
      </c>
      <c r="H1426" s="74">
        <v>7.55</v>
      </c>
      <c r="I1426" s="74">
        <v>7.54</v>
      </c>
      <c r="J1426" s="74">
        <v>7.37</v>
      </c>
      <c r="K1426" s="74">
        <v>7.15</v>
      </c>
      <c r="L1426" s="74">
        <v>7.17</v>
      </c>
      <c r="M1426" s="74">
        <v>7.42</v>
      </c>
      <c r="N1426" s="74">
        <v>7.31</v>
      </c>
      <c r="O1426" s="74">
        <v>7.46</v>
      </c>
      <c r="P1426" s="74">
        <v>7.41</v>
      </c>
      <c r="Q1426" s="74">
        <v>7.53</v>
      </c>
      <c r="R1426" s="74">
        <v>7.56</v>
      </c>
      <c r="S1426" s="74">
        <v>7.71</v>
      </c>
      <c r="T1426" s="74">
        <v>7.64</v>
      </c>
      <c r="U1426" s="74">
        <v>7.72</v>
      </c>
      <c r="V1426" s="74">
        <v>7.83</v>
      </c>
      <c r="W1426" s="74">
        <v>7.82</v>
      </c>
      <c r="X1426" s="74">
        <v>8.06</v>
      </c>
      <c r="Y1426" s="74">
        <v>8.16</v>
      </c>
      <c r="Z1426" s="74">
        <v>8.26</v>
      </c>
      <c r="AA1426" s="74">
        <v>8.44</v>
      </c>
      <c r="AB1426" s="74">
        <v>8.4600000000000009</v>
      </c>
      <c r="AC1426" s="74">
        <v>8.5399999999999991</v>
      </c>
      <c r="AD1426" s="74">
        <v>8.39</v>
      </c>
    </row>
    <row r="1427" spans="1:30" x14ac:dyDescent="0.2">
      <c r="A1427" s="72" t="s">
        <v>56</v>
      </c>
      <c r="B1427" s="74">
        <v>18.010000000000002</v>
      </c>
      <c r="C1427" s="74">
        <v>18.440000000000001</v>
      </c>
      <c r="D1427" s="74">
        <v>12.79</v>
      </c>
      <c r="E1427" s="74">
        <v>11.2</v>
      </c>
      <c r="F1427" s="74">
        <v>10.07</v>
      </c>
      <c r="G1427" s="74">
        <v>9.8699999999999992</v>
      </c>
      <c r="H1427" s="74">
        <v>11.4</v>
      </c>
      <c r="I1427" s="74">
        <v>11.77</v>
      </c>
      <c r="J1427" s="74">
        <v>12.56</v>
      </c>
      <c r="K1427" s="74">
        <v>12.42</v>
      </c>
      <c r="L1427" s="74">
        <v>13.07</v>
      </c>
      <c r="M1427" s="74">
        <v>13.44</v>
      </c>
      <c r="N1427" s="74">
        <v>14.22</v>
      </c>
      <c r="O1427" s="74">
        <v>14.59</v>
      </c>
      <c r="P1427" s="74">
        <v>15.38</v>
      </c>
      <c r="Q1427" s="74">
        <v>16.239999999999998</v>
      </c>
      <c r="R1427" s="74">
        <v>16.12</v>
      </c>
      <c r="S1427" s="74">
        <v>18.760000000000002</v>
      </c>
      <c r="T1427" s="74">
        <v>17.91</v>
      </c>
      <c r="U1427" s="74">
        <v>11.01</v>
      </c>
      <c r="V1427" s="74">
        <v>10.64</v>
      </c>
      <c r="W1427" s="74">
        <v>11.79</v>
      </c>
      <c r="X1427" s="74">
        <v>11.17</v>
      </c>
      <c r="Y1427" s="74">
        <v>10.42</v>
      </c>
      <c r="Z1427" s="74">
        <v>10.89</v>
      </c>
      <c r="AA1427" s="74">
        <v>10.95</v>
      </c>
      <c r="AB1427" s="74">
        <v>10.75</v>
      </c>
      <c r="AC1427" s="74">
        <v>10.89</v>
      </c>
      <c r="AD1427" s="74">
        <v>10.49</v>
      </c>
    </row>
    <row r="1428" spans="1:30" x14ac:dyDescent="0.2">
      <c r="A1428" s="72" t="s">
        <v>57</v>
      </c>
      <c r="B1428" s="74">
        <v>1.1100000000000001</v>
      </c>
      <c r="C1428" s="74">
        <v>1.1499999999999999</v>
      </c>
      <c r="D1428" s="74">
        <v>1.18</v>
      </c>
      <c r="E1428" s="74">
        <v>1.1599999999999999</v>
      </c>
      <c r="F1428" s="74">
        <v>1.1399999999999999</v>
      </c>
      <c r="G1428" s="74">
        <v>1.1399999999999999</v>
      </c>
      <c r="H1428" s="74">
        <v>1.1499999999999999</v>
      </c>
      <c r="I1428" s="74">
        <v>1.1399999999999999</v>
      </c>
      <c r="J1428" s="74">
        <v>1.1299999999999999</v>
      </c>
      <c r="K1428" s="74">
        <v>1.1399999999999999</v>
      </c>
      <c r="L1428" s="74">
        <v>1.1399999999999999</v>
      </c>
      <c r="M1428" s="74">
        <v>1.08</v>
      </c>
      <c r="N1428" s="74">
        <v>1.06</v>
      </c>
      <c r="O1428" s="74">
        <v>0.99</v>
      </c>
      <c r="P1428" s="74">
        <v>1.07</v>
      </c>
      <c r="Q1428" s="74">
        <v>1.01</v>
      </c>
      <c r="R1428" s="74">
        <v>1.01</v>
      </c>
      <c r="S1428" s="74">
        <v>1.02</v>
      </c>
      <c r="T1428" s="74">
        <v>1.04</v>
      </c>
      <c r="U1428" s="74">
        <v>1.03</v>
      </c>
      <c r="V1428" s="74">
        <v>1.05</v>
      </c>
      <c r="W1428" s="74">
        <v>1.06</v>
      </c>
      <c r="X1428" s="74">
        <v>1.04</v>
      </c>
      <c r="Y1428" s="74">
        <v>1.04</v>
      </c>
      <c r="Z1428" s="74">
        <v>1.05</v>
      </c>
      <c r="AA1428" s="74">
        <v>1.04</v>
      </c>
      <c r="AB1428" s="74">
        <v>1.08</v>
      </c>
      <c r="AC1428" s="74">
        <v>1.0900000000000001</v>
      </c>
      <c r="AD1428" s="74">
        <v>1.0900000000000001</v>
      </c>
    </row>
    <row r="1429" spans="1:30" x14ac:dyDescent="0.2">
      <c r="A1429" s="72" t="s">
        <v>58</v>
      </c>
      <c r="B1429" s="74">
        <v>28.24</v>
      </c>
      <c r="C1429" s="74">
        <v>19.23</v>
      </c>
      <c r="D1429" s="74">
        <v>15.05</v>
      </c>
      <c r="E1429" s="74">
        <v>15.7</v>
      </c>
      <c r="F1429" s="74">
        <v>18.920000000000002</v>
      </c>
      <c r="G1429" s="74">
        <v>16.11</v>
      </c>
      <c r="H1429" s="74">
        <v>18.059999999999999</v>
      </c>
      <c r="I1429" s="74">
        <v>18.07</v>
      </c>
      <c r="J1429" s="74">
        <v>17.77</v>
      </c>
      <c r="K1429" s="74">
        <v>17.170000000000002</v>
      </c>
      <c r="L1429" s="74">
        <v>18.350000000000001</v>
      </c>
      <c r="M1429" s="74">
        <v>19.850000000000001</v>
      </c>
      <c r="N1429" s="74">
        <v>17.559999999999999</v>
      </c>
      <c r="O1429" s="74">
        <v>17.3</v>
      </c>
      <c r="P1429" s="74">
        <v>19.940000000000001</v>
      </c>
      <c r="Q1429" s="74">
        <v>19.07</v>
      </c>
      <c r="R1429" s="74">
        <v>18.11</v>
      </c>
      <c r="S1429" s="74">
        <v>16.309999999999999</v>
      </c>
      <c r="T1429" s="74">
        <v>13.92</v>
      </c>
      <c r="U1429" s="74">
        <v>12.97</v>
      </c>
      <c r="V1429" s="74">
        <v>12.67</v>
      </c>
      <c r="W1429" s="74">
        <v>13.35</v>
      </c>
      <c r="X1429" s="74">
        <v>13.19</v>
      </c>
      <c r="Y1429" s="74">
        <v>14.25</v>
      </c>
      <c r="Z1429" s="74">
        <v>15.05</v>
      </c>
      <c r="AA1429" s="74">
        <v>15.39</v>
      </c>
      <c r="AB1429" s="74">
        <v>16.260000000000002</v>
      </c>
      <c r="AC1429" s="74">
        <v>16.28</v>
      </c>
      <c r="AD1429" s="74">
        <v>16.440000000000001</v>
      </c>
    </row>
    <row r="1430" spans="1:30" x14ac:dyDescent="0.2">
      <c r="A1430" s="72" t="s">
        <v>59</v>
      </c>
      <c r="B1430" s="74">
        <v>0.19</v>
      </c>
      <c r="C1430" s="74">
        <v>0.19</v>
      </c>
      <c r="D1430" s="74">
        <v>0.2</v>
      </c>
      <c r="E1430" s="74">
        <v>0.21</v>
      </c>
      <c r="F1430" s="74">
        <v>0.21</v>
      </c>
      <c r="G1430" s="74">
        <v>0.21</v>
      </c>
      <c r="H1430" s="74">
        <v>0.2</v>
      </c>
      <c r="I1430" s="74">
        <v>0.2</v>
      </c>
      <c r="J1430" s="74">
        <v>0.21</v>
      </c>
      <c r="K1430" s="74">
        <v>0.2</v>
      </c>
      <c r="L1430" s="74">
        <v>0.21</v>
      </c>
      <c r="M1430" s="74">
        <v>0.2</v>
      </c>
      <c r="N1430" s="74">
        <v>0.2</v>
      </c>
      <c r="O1430" s="74">
        <v>0.2</v>
      </c>
      <c r="P1430" s="74">
        <v>0.2</v>
      </c>
      <c r="Q1430" s="74">
        <v>0.2</v>
      </c>
      <c r="R1430" s="74">
        <v>0.2</v>
      </c>
      <c r="S1430" s="74">
        <v>0.2</v>
      </c>
      <c r="T1430" s="74">
        <v>0.19</v>
      </c>
      <c r="U1430" s="74">
        <v>0.18</v>
      </c>
      <c r="V1430" s="74">
        <v>0.18</v>
      </c>
      <c r="W1430" s="74">
        <v>0.15</v>
      </c>
      <c r="X1430" s="74">
        <v>0.16</v>
      </c>
      <c r="Y1430" s="74">
        <v>0.15</v>
      </c>
      <c r="Z1430" s="74">
        <v>0.15</v>
      </c>
      <c r="AA1430" s="74">
        <v>0.15</v>
      </c>
      <c r="AB1430" s="74">
        <v>0.15</v>
      </c>
      <c r="AC1430" s="74">
        <v>0.14000000000000001</v>
      </c>
      <c r="AD1430" s="74">
        <v>0.15</v>
      </c>
    </row>
    <row r="1431" spans="1:30" x14ac:dyDescent="0.2">
      <c r="A1431" s="72" t="s">
        <v>60</v>
      </c>
      <c r="B1431" s="74">
        <v>60.54</v>
      </c>
      <c r="C1431" s="74">
        <v>61.13</v>
      </c>
      <c r="D1431" s="74">
        <v>62</v>
      </c>
      <c r="E1431" s="74">
        <v>62.94</v>
      </c>
      <c r="F1431" s="74">
        <v>61.34</v>
      </c>
      <c r="G1431" s="74">
        <v>61.06</v>
      </c>
      <c r="H1431" s="74">
        <v>61.23</v>
      </c>
      <c r="I1431" s="74">
        <v>60.36</v>
      </c>
      <c r="J1431" s="74">
        <v>58.44</v>
      </c>
      <c r="K1431" s="74">
        <v>56.14</v>
      </c>
      <c r="L1431" s="74">
        <v>54.39</v>
      </c>
      <c r="M1431" s="74">
        <v>51.11</v>
      </c>
      <c r="N1431" s="74">
        <v>48.42</v>
      </c>
      <c r="O1431" s="74">
        <v>48.02</v>
      </c>
      <c r="P1431" s="74">
        <v>49.54</v>
      </c>
      <c r="Q1431" s="74">
        <v>49.25</v>
      </c>
      <c r="R1431" s="74">
        <v>49.11</v>
      </c>
      <c r="S1431" s="74">
        <v>43.58</v>
      </c>
      <c r="T1431" s="74">
        <v>30.94</v>
      </c>
      <c r="U1431" s="74">
        <v>30.28</v>
      </c>
      <c r="V1431" s="74">
        <v>29.31</v>
      </c>
      <c r="W1431" s="74">
        <v>28.6</v>
      </c>
      <c r="X1431" s="74">
        <v>28.06</v>
      </c>
      <c r="Y1431" s="74">
        <v>28.65</v>
      </c>
      <c r="Z1431" s="74">
        <v>29.06</v>
      </c>
      <c r="AA1431" s="74">
        <v>29.89</v>
      </c>
      <c r="AB1431" s="74">
        <v>28.77</v>
      </c>
      <c r="AC1431" s="74">
        <v>29.38</v>
      </c>
      <c r="AD1431" s="74">
        <v>28.35</v>
      </c>
    </row>
    <row r="1432" spans="1:30" x14ac:dyDescent="0.2">
      <c r="A1432" s="72" t="s">
        <v>61</v>
      </c>
      <c r="B1432" s="74">
        <v>14.98</v>
      </c>
      <c r="C1432" s="74">
        <v>15.1</v>
      </c>
      <c r="D1432" s="74">
        <v>14.48</v>
      </c>
      <c r="E1432" s="74">
        <v>14.59</v>
      </c>
      <c r="F1432" s="74">
        <v>14.42</v>
      </c>
      <c r="G1432" s="74">
        <v>14.73</v>
      </c>
      <c r="H1432" s="74">
        <v>14.82</v>
      </c>
      <c r="I1432" s="74">
        <v>14.9</v>
      </c>
      <c r="J1432" s="74">
        <v>15.05</v>
      </c>
      <c r="K1432" s="74">
        <v>15.02</v>
      </c>
      <c r="L1432" s="74">
        <v>14.95</v>
      </c>
      <c r="M1432" s="74">
        <v>14.53</v>
      </c>
      <c r="N1432" s="74">
        <v>14.54</v>
      </c>
      <c r="O1432" s="74">
        <v>14.51</v>
      </c>
      <c r="P1432" s="74">
        <v>12.54</v>
      </c>
      <c r="Q1432" s="74">
        <v>12.53</v>
      </c>
      <c r="R1432" s="74">
        <v>12.56</v>
      </c>
      <c r="S1432" s="74">
        <v>12.61</v>
      </c>
      <c r="T1432" s="74">
        <v>13.22</v>
      </c>
      <c r="U1432" s="74">
        <v>12.48</v>
      </c>
      <c r="V1432" s="74">
        <v>11.82</v>
      </c>
      <c r="W1432" s="74">
        <v>12.13</v>
      </c>
      <c r="X1432" s="74">
        <v>12.03</v>
      </c>
      <c r="Y1432" s="74">
        <v>11.98</v>
      </c>
      <c r="Z1432" s="74">
        <v>12.26</v>
      </c>
      <c r="AA1432" s="74">
        <v>12.3</v>
      </c>
      <c r="AB1432" s="74">
        <v>12.6</v>
      </c>
      <c r="AC1432" s="74">
        <v>12.41</v>
      </c>
      <c r="AD1432" s="74">
        <v>12.28</v>
      </c>
    </row>
    <row r="1433" spans="1:30" x14ac:dyDescent="0.2">
      <c r="A1433" s="72" t="s">
        <v>62</v>
      </c>
      <c r="B1433" s="74">
        <v>97.71</v>
      </c>
      <c r="C1433" s="74">
        <v>83.18</v>
      </c>
      <c r="D1433" s="74">
        <v>77.739999999999995</v>
      </c>
      <c r="E1433" s="74">
        <v>80.930000000000007</v>
      </c>
      <c r="F1433" s="74">
        <v>80.959999999999994</v>
      </c>
      <c r="G1433" s="74">
        <v>84.34</v>
      </c>
      <c r="H1433" s="74">
        <v>84.17</v>
      </c>
      <c r="I1433" s="74">
        <v>84.33</v>
      </c>
      <c r="J1433" s="74">
        <v>83.96</v>
      </c>
      <c r="K1433" s="74">
        <v>82.2</v>
      </c>
      <c r="L1433" s="74">
        <v>82.74</v>
      </c>
      <c r="M1433" s="74">
        <v>83.88</v>
      </c>
      <c r="N1433" s="74">
        <v>78.97</v>
      </c>
      <c r="O1433" s="74">
        <v>78.03</v>
      </c>
      <c r="P1433" s="74">
        <v>80.02</v>
      </c>
      <c r="Q1433" s="74">
        <v>80.81</v>
      </c>
      <c r="R1433" s="74">
        <v>82.27</v>
      </c>
      <c r="S1433" s="74">
        <v>85.05</v>
      </c>
      <c r="T1433" s="74">
        <v>83.55</v>
      </c>
      <c r="U1433" s="74">
        <v>72.75</v>
      </c>
      <c r="V1433" s="74">
        <v>71.36</v>
      </c>
      <c r="W1433" s="74">
        <v>72.45</v>
      </c>
      <c r="X1433" s="74">
        <v>72.88</v>
      </c>
      <c r="Y1433" s="74">
        <v>73.400000000000006</v>
      </c>
      <c r="Z1433" s="74">
        <v>72.489999999999995</v>
      </c>
      <c r="AA1433" s="74">
        <v>70.09</v>
      </c>
      <c r="AB1433" s="74">
        <v>75.14</v>
      </c>
      <c r="AC1433" s="74">
        <v>75.78</v>
      </c>
      <c r="AD1433" s="74">
        <v>76.489999999999995</v>
      </c>
    </row>
    <row r="1434" spans="1:30" x14ac:dyDescent="0.2">
      <c r="A1434" s="72" t="s">
        <v>63</v>
      </c>
      <c r="B1434" s="74">
        <v>14.97</v>
      </c>
      <c r="C1434" s="74">
        <v>14.84</v>
      </c>
      <c r="D1434" s="74">
        <v>14.48</v>
      </c>
      <c r="E1434" s="74">
        <v>14.12</v>
      </c>
      <c r="F1434" s="74">
        <v>14.06</v>
      </c>
      <c r="G1434" s="74">
        <v>14.72</v>
      </c>
      <c r="H1434" s="74">
        <v>15.25</v>
      </c>
      <c r="I1434" s="74">
        <v>15.32</v>
      </c>
      <c r="J1434" s="74">
        <v>15.64</v>
      </c>
      <c r="K1434" s="74">
        <v>15.79</v>
      </c>
      <c r="L1434" s="74">
        <v>16.54</v>
      </c>
      <c r="M1434" s="74">
        <v>16.04</v>
      </c>
      <c r="N1434" s="74">
        <v>15.71</v>
      </c>
      <c r="O1434" s="74">
        <v>14.96</v>
      </c>
      <c r="P1434" s="74">
        <v>15.05</v>
      </c>
      <c r="Q1434" s="74">
        <v>14.79</v>
      </c>
      <c r="R1434" s="74">
        <v>13.87</v>
      </c>
      <c r="S1434" s="74">
        <v>14.3</v>
      </c>
      <c r="T1434" s="74">
        <v>13.9</v>
      </c>
      <c r="U1434" s="74">
        <v>12.95</v>
      </c>
      <c r="V1434" s="74">
        <v>12.95</v>
      </c>
      <c r="W1434" s="74">
        <v>11.99</v>
      </c>
      <c r="X1434" s="74">
        <v>12.13</v>
      </c>
      <c r="Y1434" s="74">
        <v>12.2</v>
      </c>
      <c r="Z1434" s="74">
        <v>12.43</v>
      </c>
      <c r="AA1434" s="74">
        <v>12.1</v>
      </c>
      <c r="AB1434" s="74">
        <v>11.95</v>
      </c>
      <c r="AC1434" s="74">
        <v>12.81</v>
      </c>
      <c r="AD1434" s="74">
        <v>11.91</v>
      </c>
    </row>
    <row r="1435" spans="1:30" x14ac:dyDescent="0.2">
      <c r="A1435" s="72" t="s">
        <v>64</v>
      </c>
      <c r="B1435" s="74">
        <v>57.76</v>
      </c>
      <c r="C1435" s="74">
        <v>42.19</v>
      </c>
      <c r="D1435" s="74">
        <v>42.42</v>
      </c>
      <c r="E1435" s="74">
        <v>44.8</v>
      </c>
      <c r="F1435" s="74">
        <v>42.18</v>
      </c>
      <c r="G1435" s="74">
        <v>44.63</v>
      </c>
      <c r="H1435" s="74">
        <v>43.03</v>
      </c>
      <c r="I1435" s="74">
        <v>42.05</v>
      </c>
      <c r="J1435" s="74">
        <v>38.090000000000003</v>
      </c>
      <c r="K1435" s="74">
        <v>36.33</v>
      </c>
      <c r="L1435" s="74">
        <v>38.04</v>
      </c>
      <c r="M1435" s="74">
        <v>37.630000000000003</v>
      </c>
      <c r="N1435" s="74">
        <v>35.229999999999997</v>
      </c>
      <c r="O1435" s="74">
        <v>37.64</v>
      </c>
      <c r="P1435" s="74">
        <v>41.98</v>
      </c>
      <c r="Q1435" s="74">
        <v>41.49</v>
      </c>
      <c r="R1435" s="74">
        <v>37.67</v>
      </c>
      <c r="S1435" s="74">
        <v>37.69</v>
      </c>
      <c r="T1435" s="74">
        <v>33.69</v>
      </c>
      <c r="U1435" s="74">
        <v>31.57</v>
      </c>
      <c r="V1435" s="74">
        <v>32.33</v>
      </c>
      <c r="W1435" s="74">
        <v>33.5</v>
      </c>
      <c r="X1435" s="74">
        <v>31.13</v>
      </c>
      <c r="Y1435" s="74">
        <v>31.7</v>
      </c>
      <c r="Z1435" s="74">
        <v>30.76</v>
      </c>
      <c r="AA1435" s="74">
        <v>31.19</v>
      </c>
      <c r="AB1435" s="74">
        <v>31.39</v>
      </c>
      <c r="AC1435" s="74">
        <v>32.54</v>
      </c>
      <c r="AD1435" s="74">
        <v>35.07</v>
      </c>
    </row>
    <row r="1436" spans="1:30" x14ac:dyDescent="0.2">
      <c r="A1436" s="72" t="s">
        <v>65</v>
      </c>
      <c r="B1436" s="74">
        <v>2.72</v>
      </c>
      <c r="C1436" s="74">
        <v>2.54</v>
      </c>
      <c r="D1436" s="74">
        <v>2.75</v>
      </c>
      <c r="E1436" s="74">
        <v>2.63</v>
      </c>
      <c r="F1436" s="74">
        <v>2.82</v>
      </c>
      <c r="G1436" s="74">
        <v>2.97</v>
      </c>
      <c r="H1436" s="74">
        <v>3.07</v>
      </c>
      <c r="I1436" s="74">
        <v>3.13</v>
      </c>
      <c r="J1436" s="74">
        <v>3.13</v>
      </c>
      <c r="K1436" s="74">
        <v>3.11</v>
      </c>
      <c r="L1436" s="74">
        <v>3.21</v>
      </c>
      <c r="M1436" s="74">
        <v>3.17</v>
      </c>
      <c r="N1436" s="74">
        <v>2.92</v>
      </c>
      <c r="O1436" s="74">
        <v>2.84</v>
      </c>
      <c r="P1436" s="74">
        <v>2.75</v>
      </c>
      <c r="Q1436" s="74">
        <v>2.76</v>
      </c>
      <c r="R1436" s="74">
        <v>2.81</v>
      </c>
      <c r="S1436" s="74">
        <v>2.82</v>
      </c>
      <c r="T1436" s="74">
        <v>2.68</v>
      </c>
      <c r="U1436" s="74">
        <v>2.65</v>
      </c>
      <c r="V1436" s="74">
        <v>2.62</v>
      </c>
      <c r="W1436" s="74">
        <v>2.65</v>
      </c>
      <c r="X1436" s="74">
        <v>2.66</v>
      </c>
      <c r="Y1436" s="74">
        <v>2.56</v>
      </c>
      <c r="Z1436" s="74">
        <v>2.58</v>
      </c>
      <c r="AA1436" s="74">
        <v>2.64</v>
      </c>
      <c r="AB1436" s="74">
        <v>2.67</v>
      </c>
      <c r="AC1436" s="74">
        <v>2.57</v>
      </c>
      <c r="AD1436" s="74">
        <v>2.63</v>
      </c>
    </row>
    <row r="1437" spans="1:30" x14ac:dyDescent="0.2">
      <c r="A1437" s="72" t="s">
        <v>66</v>
      </c>
      <c r="B1437" s="74">
        <v>14.8</v>
      </c>
      <c r="C1437" s="74">
        <v>11.66</v>
      </c>
      <c r="D1437" s="74">
        <v>9.59</v>
      </c>
      <c r="E1437" s="74">
        <v>8.0500000000000007</v>
      </c>
      <c r="F1437" s="74">
        <v>9.5399999999999991</v>
      </c>
      <c r="G1437" s="74">
        <v>9.9499999999999993</v>
      </c>
      <c r="H1437" s="74">
        <v>10.56</v>
      </c>
      <c r="I1437" s="74">
        <v>10.53</v>
      </c>
      <c r="J1437" s="74">
        <v>9.49</v>
      </c>
      <c r="K1437" s="74">
        <v>8.11</v>
      </c>
      <c r="L1437" s="74">
        <v>8.74</v>
      </c>
      <c r="M1437" s="74">
        <v>9.6</v>
      </c>
      <c r="N1437" s="74">
        <v>9.4</v>
      </c>
      <c r="O1437" s="74">
        <v>9.3800000000000008</v>
      </c>
      <c r="P1437" s="74">
        <v>10.130000000000001</v>
      </c>
      <c r="Q1437" s="74">
        <v>9.94</v>
      </c>
      <c r="R1437" s="74">
        <v>10.67</v>
      </c>
      <c r="S1437" s="74">
        <v>10.24</v>
      </c>
      <c r="T1437" s="74">
        <v>10.050000000000001</v>
      </c>
      <c r="U1437" s="74">
        <v>8.9700000000000006</v>
      </c>
      <c r="V1437" s="74">
        <v>8.3000000000000007</v>
      </c>
      <c r="W1437" s="74">
        <v>7.1</v>
      </c>
      <c r="X1437" s="74">
        <v>6.9</v>
      </c>
      <c r="Y1437" s="74">
        <v>6.79</v>
      </c>
      <c r="Z1437" s="74">
        <v>7.21</v>
      </c>
      <c r="AA1437" s="74">
        <v>7.03</v>
      </c>
      <c r="AB1437" s="74">
        <v>7.27</v>
      </c>
      <c r="AC1437" s="74">
        <v>6.89</v>
      </c>
      <c r="AD1437" s="74">
        <v>7.17</v>
      </c>
    </row>
    <row r="1438" spans="1:30" x14ac:dyDescent="0.2">
      <c r="A1438" s="72" t="s">
        <v>67</v>
      </c>
      <c r="B1438" s="74">
        <v>28.48</v>
      </c>
      <c r="C1438" s="74">
        <v>27</v>
      </c>
      <c r="D1438" s="74">
        <v>25.54</v>
      </c>
      <c r="E1438" s="74">
        <v>26.1</v>
      </c>
      <c r="F1438" s="74">
        <v>26.51</v>
      </c>
      <c r="G1438" s="74">
        <v>26.97</v>
      </c>
      <c r="H1438" s="74">
        <v>27.11</v>
      </c>
      <c r="I1438" s="74">
        <v>27.18</v>
      </c>
      <c r="J1438" s="74">
        <v>26.6</v>
      </c>
      <c r="K1438" s="74">
        <v>26.43</v>
      </c>
      <c r="L1438" s="74">
        <v>26.68</v>
      </c>
      <c r="M1438" s="74">
        <v>26.34</v>
      </c>
      <c r="N1438" s="74">
        <v>26.46</v>
      </c>
      <c r="O1438" s="74">
        <v>26.89</v>
      </c>
      <c r="P1438" s="74">
        <v>27.16</v>
      </c>
      <c r="Q1438" s="74">
        <v>27.44</v>
      </c>
      <c r="R1438" s="74">
        <v>26.76</v>
      </c>
      <c r="S1438" s="74">
        <v>26.97</v>
      </c>
      <c r="T1438" s="74">
        <v>27.52</v>
      </c>
      <c r="U1438" s="74">
        <v>24.56</v>
      </c>
      <c r="V1438" s="74">
        <v>23.21</v>
      </c>
      <c r="W1438" s="74">
        <v>22.7</v>
      </c>
      <c r="X1438" s="74">
        <v>22.6</v>
      </c>
      <c r="Y1438" s="74">
        <v>22.68</v>
      </c>
      <c r="Z1438" s="74">
        <v>22.82</v>
      </c>
      <c r="AA1438" s="74">
        <v>22.77</v>
      </c>
      <c r="AB1438" s="74">
        <v>22.77</v>
      </c>
      <c r="AC1438" s="74">
        <v>22.94</v>
      </c>
      <c r="AD1438" s="74">
        <v>22.78</v>
      </c>
    </row>
    <row r="1439" spans="1:30" x14ac:dyDescent="0.2">
      <c r="A1439" s="72" t="s">
        <v>68</v>
      </c>
      <c r="B1439" s="74">
        <v>23.54</v>
      </c>
      <c r="C1439" s="74">
        <v>23.09</v>
      </c>
      <c r="D1439" s="74">
        <v>22.55</v>
      </c>
      <c r="E1439" s="74">
        <v>23.28</v>
      </c>
      <c r="F1439" s="74">
        <v>23.39</v>
      </c>
      <c r="G1439" s="74">
        <v>23.01</v>
      </c>
      <c r="H1439" s="74">
        <v>23.05</v>
      </c>
      <c r="I1439" s="74">
        <v>23.07</v>
      </c>
      <c r="J1439" s="74">
        <v>23.21</v>
      </c>
      <c r="K1439" s="74">
        <v>22.52</v>
      </c>
      <c r="L1439" s="74">
        <v>22.25</v>
      </c>
      <c r="M1439" s="74">
        <v>21.86</v>
      </c>
      <c r="N1439" s="74">
        <v>21.45</v>
      </c>
      <c r="O1439" s="74">
        <v>21.35</v>
      </c>
      <c r="P1439" s="74">
        <v>21.36</v>
      </c>
      <c r="Q1439" s="74">
        <v>21.06</v>
      </c>
      <c r="R1439" s="74">
        <v>20.84</v>
      </c>
      <c r="S1439" s="74">
        <v>20.28</v>
      </c>
      <c r="T1439" s="74">
        <v>20.47</v>
      </c>
      <c r="U1439" s="74">
        <v>19.78</v>
      </c>
      <c r="V1439" s="74">
        <v>20.399999999999999</v>
      </c>
      <c r="W1439" s="74">
        <v>19.21</v>
      </c>
      <c r="X1439" s="74">
        <v>18.920000000000002</v>
      </c>
      <c r="Y1439" s="74">
        <v>19.07</v>
      </c>
      <c r="Z1439" s="74">
        <v>19.32</v>
      </c>
      <c r="AA1439" s="74">
        <v>19.489999999999998</v>
      </c>
      <c r="AB1439" s="74">
        <v>19.510000000000002</v>
      </c>
      <c r="AC1439" s="74">
        <v>20.12</v>
      </c>
      <c r="AD1439" s="74">
        <v>19.309999999999999</v>
      </c>
    </row>
    <row r="1440" spans="1:30" x14ac:dyDescent="0.2">
      <c r="A1440" s="72" t="s">
        <v>69</v>
      </c>
      <c r="B1440" s="74">
        <v>161.9</v>
      </c>
      <c r="C1440" s="74">
        <v>162.57</v>
      </c>
      <c r="D1440" s="74">
        <v>146.02000000000001</v>
      </c>
      <c r="E1440" s="74">
        <v>131.77000000000001</v>
      </c>
      <c r="F1440" s="74">
        <v>133.84</v>
      </c>
      <c r="G1440" s="74">
        <v>129.6</v>
      </c>
      <c r="H1440" s="74">
        <v>129.54</v>
      </c>
      <c r="I1440" s="74">
        <v>130.37</v>
      </c>
      <c r="J1440" s="74">
        <v>130.19</v>
      </c>
      <c r="K1440" s="74">
        <v>98.2</v>
      </c>
      <c r="L1440" s="74">
        <v>95.85</v>
      </c>
      <c r="M1440" s="74">
        <v>90.55</v>
      </c>
      <c r="N1440" s="74">
        <v>84.91</v>
      </c>
      <c r="O1440" s="74">
        <v>83.44</v>
      </c>
      <c r="P1440" s="74">
        <v>84.99</v>
      </c>
      <c r="Q1440" s="74">
        <v>81.790000000000006</v>
      </c>
      <c r="R1440" s="74">
        <v>77.790000000000006</v>
      </c>
      <c r="S1440" s="74">
        <v>77.819999999999993</v>
      </c>
      <c r="T1440" s="74">
        <v>75.48</v>
      </c>
      <c r="U1440" s="74">
        <v>70.47</v>
      </c>
      <c r="V1440" s="74">
        <v>71.52</v>
      </c>
      <c r="W1440" s="74">
        <v>68.8</v>
      </c>
      <c r="X1440" s="74">
        <v>68.36</v>
      </c>
      <c r="Y1440" s="74">
        <v>67.94</v>
      </c>
      <c r="Z1440" s="74">
        <v>69.900000000000006</v>
      </c>
      <c r="AA1440" s="74">
        <v>68.099999999999994</v>
      </c>
      <c r="AB1440" s="74">
        <v>67.83</v>
      </c>
      <c r="AC1440" s="74">
        <v>68.959999999999994</v>
      </c>
      <c r="AD1440" s="74">
        <v>68.58</v>
      </c>
    </row>
    <row r="1442" spans="1:30" x14ac:dyDescent="0.2">
      <c r="A1442" s="72" t="s">
        <v>70</v>
      </c>
    </row>
    <row r="1443" spans="1:30" x14ac:dyDescent="0.2">
      <c r="A1443" s="72" t="s">
        <v>71</v>
      </c>
      <c r="B1443" s="74" t="s">
        <v>72</v>
      </c>
    </row>
    <row r="1445" spans="1:30" x14ac:dyDescent="0.2">
      <c r="A1445" s="72" t="s">
        <v>5</v>
      </c>
      <c r="B1445" s="74" t="s">
        <v>6</v>
      </c>
    </row>
    <row r="1446" spans="1:30" x14ac:dyDescent="0.2">
      <c r="A1446" s="72" t="s">
        <v>7</v>
      </c>
      <c r="B1446" s="74" t="s">
        <v>84</v>
      </c>
    </row>
    <row r="1447" spans="1:30" x14ac:dyDescent="0.2">
      <c r="A1447" s="72" t="s">
        <v>9</v>
      </c>
      <c r="B1447" s="74" t="s">
        <v>73</v>
      </c>
    </row>
    <row r="1449" spans="1:30" x14ac:dyDescent="0.2">
      <c r="A1449" s="72" t="s">
        <v>11</v>
      </c>
      <c r="B1449" s="74" t="s">
        <v>12</v>
      </c>
      <c r="C1449" s="74" t="s">
        <v>13</v>
      </c>
      <c r="D1449" s="74" t="s">
        <v>14</v>
      </c>
      <c r="E1449" s="74" t="s">
        <v>15</v>
      </c>
      <c r="F1449" s="74" t="s">
        <v>16</v>
      </c>
      <c r="G1449" s="74" t="s">
        <v>17</v>
      </c>
      <c r="H1449" s="74" t="s">
        <v>18</v>
      </c>
      <c r="I1449" s="74" t="s">
        <v>19</v>
      </c>
      <c r="J1449" s="74" t="s">
        <v>20</v>
      </c>
      <c r="K1449" s="74" t="s">
        <v>21</v>
      </c>
      <c r="L1449" s="74" t="s">
        <v>22</v>
      </c>
      <c r="M1449" s="74" t="s">
        <v>23</v>
      </c>
      <c r="N1449" s="74" t="s">
        <v>24</v>
      </c>
      <c r="O1449" s="74" t="s">
        <v>25</v>
      </c>
      <c r="P1449" s="74" t="s">
        <v>26</v>
      </c>
      <c r="Q1449" s="74" t="s">
        <v>27</v>
      </c>
      <c r="R1449" s="74" t="s">
        <v>28</v>
      </c>
      <c r="S1449" s="74" t="s">
        <v>29</v>
      </c>
      <c r="T1449" s="74" t="s">
        <v>30</v>
      </c>
      <c r="U1449" s="74" t="s">
        <v>31</v>
      </c>
      <c r="V1449" s="74" t="s">
        <v>32</v>
      </c>
      <c r="W1449" s="74" t="s">
        <v>33</v>
      </c>
      <c r="X1449" s="74" t="s">
        <v>34</v>
      </c>
      <c r="Y1449" s="74" t="s">
        <v>35</v>
      </c>
      <c r="Z1449" s="74" t="s">
        <v>36</v>
      </c>
      <c r="AA1449" s="74" t="s">
        <v>37</v>
      </c>
      <c r="AB1449" s="74" t="s">
        <v>38</v>
      </c>
      <c r="AC1449" s="74" t="s">
        <v>39</v>
      </c>
      <c r="AD1449" s="74" t="s">
        <v>40</v>
      </c>
    </row>
    <row r="1450" spans="1:30" x14ac:dyDescent="0.2">
      <c r="A1450" s="72" t="s">
        <v>41</v>
      </c>
      <c r="B1450" s="74">
        <v>1277.68</v>
      </c>
      <c r="C1450" s="74">
        <v>1216.48</v>
      </c>
      <c r="D1450" s="74">
        <v>1168.78</v>
      </c>
      <c r="E1450" s="74">
        <v>1136.1199999999999</v>
      </c>
      <c r="F1450" s="74">
        <v>1145.1099999999999</v>
      </c>
      <c r="G1450" s="74">
        <v>1153.77</v>
      </c>
      <c r="H1450" s="74">
        <v>1174.29</v>
      </c>
      <c r="I1450" s="74">
        <v>1164.31</v>
      </c>
      <c r="J1450" s="74">
        <v>1091.4000000000001</v>
      </c>
      <c r="K1450" s="74">
        <v>1023.76</v>
      </c>
      <c r="L1450" s="74">
        <v>1019.98</v>
      </c>
      <c r="M1450" s="74">
        <v>1011.61</v>
      </c>
      <c r="N1450" s="74">
        <v>972.31</v>
      </c>
      <c r="O1450" s="74">
        <v>964.17</v>
      </c>
      <c r="P1450" s="74">
        <v>982.99</v>
      </c>
      <c r="Q1450" s="74">
        <v>958.96</v>
      </c>
      <c r="R1450" s="74">
        <v>921.49</v>
      </c>
      <c r="S1450" s="74">
        <v>924.1</v>
      </c>
      <c r="T1450" s="74">
        <v>889.78</v>
      </c>
      <c r="U1450" s="74">
        <v>835.86</v>
      </c>
      <c r="V1450" s="74">
        <v>802.22</v>
      </c>
      <c r="W1450" s="74">
        <v>789.05</v>
      </c>
      <c r="X1450" s="74">
        <v>780.56</v>
      </c>
      <c r="Y1450" s="74">
        <v>781.95</v>
      </c>
      <c r="Z1450" s="74">
        <v>792.61</v>
      </c>
      <c r="AA1450" s="74">
        <v>794.12</v>
      </c>
      <c r="AB1450" s="74">
        <v>791.25</v>
      </c>
      <c r="AC1450" s="74">
        <v>806.28</v>
      </c>
      <c r="AD1450" s="74">
        <v>789.88</v>
      </c>
    </row>
    <row r="1451" spans="1:30" x14ac:dyDescent="0.2">
      <c r="A1451" s="72" t="s">
        <v>42</v>
      </c>
      <c r="B1451" s="74">
        <v>33.799999999999997</v>
      </c>
      <c r="C1451" s="74">
        <v>33.36</v>
      </c>
      <c r="D1451" s="74">
        <v>32.43</v>
      </c>
      <c r="E1451" s="74">
        <v>33.35</v>
      </c>
      <c r="F1451" s="74">
        <v>34.71</v>
      </c>
      <c r="G1451" s="74">
        <v>36.33</v>
      </c>
      <c r="H1451" s="74">
        <v>37.799999999999997</v>
      </c>
      <c r="I1451" s="74">
        <v>37.049999999999997</v>
      </c>
      <c r="J1451" s="74">
        <v>36.67</v>
      </c>
      <c r="K1451" s="74">
        <v>36.69</v>
      </c>
      <c r="L1451" s="74">
        <v>34.270000000000003</v>
      </c>
      <c r="M1451" s="74">
        <v>32.94</v>
      </c>
      <c r="N1451" s="74">
        <v>31.76</v>
      </c>
      <c r="O1451" s="74">
        <v>28.75</v>
      </c>
      <c r="P1451" s="74">
        <v>29.38</v>
      </c>
      <c r="Q1451" s="74">
        <v>28.55</v>
      </c>
      <c r="R1451" s="74">
        <v>25.18</v>
      </c>
      <c r="S1451" s="74">
        <v>23.42</v>
      </c>
      <c r="T1451" s="74">
        <v>23.4</v>
      </c>
      <c r="U1451" s="74">
        <v>23.73</v>
      </c>
      <c r="V1451" s="74">
        <v>25.46</v>
      </c>
      <c r="W1451" s="74">
        <v>21.39</v>
      </c>
      <c r="X1451" s="74">
        <v>21.16</v>
      </c>
      <c r="Y1451" s="74">
        <v>20.63</v>
      </c>
      <c r="Z1451" s="74">
        <v>20.74</v>
      </c>
      <c r="AA1451" s="74">
        <v>20.25</v>
      </c>
      <c r="AB1451" s="74">
        <v>19.34</v>
      </c>
      <c r="AC1451" s="74">
        <v>20.059999999999999</v>
      </c>
      <c r="AD1451" s="74">
        <v>19.14</v>
      </c>
    </row>
    <row r="1452" spans="1:30" x14ac:dyDescent="0.2">
      <c r="A1452" s="72" t="s">
        <v>43</v>
      </c>
      <c r="B1452" s="74">
        <v>30.72</v>
      </c>
      <c r="C1452" s="74">
        <v>24.05</v>
      </c>
      <c r="D1452" s="74">
        <v>20.309999999999999</v>
      </c>
      <c r="E1452" s="74">
        <v>18.34</v>
      </c>
      <c r="F1452" s="74">
        <v>17.829999999999998</v>
      </c>
      <c r="G1452" s="74">
        <v>17.27</v>
      </c>
      <c r="H1452" s="74">
        <v>16.809999999999999</v>
      </c>
      <c r="I1452" s="74">
        <v>16</v>
      </c>
      <c r="J1452" s="74">
        <v>13.19</v>
      </c>
      <c r="K1452" s="74">
        <v>13.74</v>
      </c>
      <c r="L1452" s="74">
        <v>13.98</v>
      </c>
      <c r="M1452" s="74">
        <v>14.25</v>
      </c>
      <c r="N1452" s="74">
        <v>14.02</v>
      </c>
      <c r="O1452" s="74">
        <v>13.46</v>
      </c>
      <c r="P1452" s="74">
        <v>15.48</v>
      </c>
      <c r="Q1452" s="74">
        <v>14.93</v>
      </c>
      <c r="R1452" s="74">
        <v>13.34</v>
      </c>
      <c r="S1452" s="74">
        <v>13.47</v>
      </c>
      <c r="T1452" s="74">
        <v>14.25</v>
      </c>
      <c r="U1452" s="74">
        <v>12.93</v>
      </c>
      <c r="V1452" s="74">
        <v>14.56</v>
      </c>
      <c r="W1452" s="74">
        <v>13.4</v>
      </c>
      <c r="X1452" s="74">
        <v>13.65</v>
      </c>
      <c r="Y1452" s="74">
        <v>14.98</v>
      </c>
      <c r="Z1452" s="74">
        <v>16.53</v>
      </c>
      <c r="AA1452" s="74">
        <v>16.899999999999999</v>
      </c>
      <c r="AB1452" s="74">
        <v>17.989999999999998</v>
      </c>
      <c r="AC1452" s="74">
        <v>17.93</v>
      </c>
      <c r="AD1452" s="74">
        <v>17.579999999999998</v>
      </c>
    </row>
    <row r="1453" spans="1:30" x14ac:dyDescent="0.2">
      <c r="A1453" s="72" t="s">
        <v>44</v>
      </c>
      <c r="B1453" s="74">
        <v>31.5</v>
      </c>
      <c r="C1453" s="74">
        <v>27.01</v>
      </c>
      <c r="D1453" s="74">
        <v>24.18</v>
      </c>
      <c r="E1453" s="74">
        <v>21.68</v>
      </c>
      <c r="F1453" s="74">
        <v>21.29</v>
      </c>
      <c r="G1453" s="74">
        <v>22.28</v>
      </c>
      <c r="H1453" s="74">
        <v>21.48</v>
      </c>
      <c r="I1453" s="74">
        <v>21.38</v>
      </c>
      <c r="J1453" s="74">
        <v>20.99</v>
      </c>
      <c r="K1453" s="74">
        <v>20.329999999999998</v>
      </c>
      <c r="L1453" s="74">
        <v>21.75</v>
      </c>
      <c r="M1453" s="74">
        <v>22.58</v>
      </c>
      <c r="N1453" s="74">
        <v>21.25</v>
      </c>
      <c r="O1453" s="74">
        <v>19.670000000000002</v>
      </c>
      <c r="P1453" s="74">
        <v>21.97</v>
      </c>
      <c r="Q1453" s="74">
        <v>21.34</v>
      </c>
      <c r="R1453" s="74">
        <v>20.93</v>
      </c>
      <c r="S1453" s="74">
        <v>21.12</v>
      </c>
      <c r="T1453" s="74">
        <v>21.37</v>
      </c>
      <c r="U1453" s="74">
        <v>18.54</v>
      </c>
      <c r="V1453" s="74">
        <v>18.12</v>
      </c>
      <c r="W1453" s="74">
        <v>20.27</v>
      </c>
      <c r="X1453" s="74">
        <v>19.78</v>
      </c>
      <c r="Y1453" s="74">
        <v>19.03</v>
      </c>
      <c r="Z1453" s="74">
        <v>19.37</v>
      </c>
      <c r="AA1453" s="74">
        <v>20.71</v>
      </c>
      <c r="AB1453" s="74">
        <v>21.82</v>
      </c>
      <c r="AC1453" s="74">
        <v>21.54</v>
      </c>
      <c r="AD1453" s="74">
        <v>20.38</v>
      </c>
    </row>
    <row r="1454" spans="1:30" x14ac:dyDescent="0.2">
      <c r="A1454" s="72" t="s">
        <v>45</v>
      </c>
      <c r="B1454" s="74">
        <v>27.34</v>
      </c>
      <c r="C1454" s="74">
        <v>26.82</v>
      </c>
      <c r="D1454" s="74">
        <v>25.97</v>
      </c>
      <c r="E1454" s="74">
        <v>25.19</v>
      </c>
      <c r="F1454" s="74">
        <v>24.91</v>
      </c>
      <c r="G1454" s="74">
        <v>24.68</v>
      </c>
      <c r="H1454" s="74">
        <v>23.51</v>
      </c>
      <c r="I1454" s="74">
        <v>23.61</v>
      </c>
      <c r="J1454" s="74">
        <v>23.78</v>
      </c>
      <c r="K1454" s="74">
        <v>24.01</v>
      </c>
      <c r="L1454" s="74">
        <v>23.8</v>
      </c>
      <c r="M1454" s="74">
        <v>23.13</v>
      </c>
      <c r="N1454" s="74">
        <v>22.92</v>
      </c>
      <c r="O1454" s="74">
        <v>22.51</v>
      </c>
      <c r="P1454" s="74">
        <v>21.05</v>
      </c>
      <c r="Q1454" s="74">
        <v>18.920000000000002</v>
      </c>
      <c r="R1454" s="74">
        <v>18.47</v>
      </c>
      <c r="S1454" s="74">
        <v>19.07</v>
      </c>
      <c r="T1454" s="74">
        <v>19.04</v>
      </c>
      <c r="U1454" s="74">
        <v>18.38</v>
      </c>
      <c r="V1454" s="74">
        <v>18.059999999999999</v>
      </c>
      <c r="W1454" s="74">
        <v>18.04</v>
      </c>
      <c r="X1454" s="74">
        <v>17.73</v>
      </c>
      <c r="Y1454" s="74">
        <v>17.72</v>
      </c>
      <c r="Z1454" s="74">
        <v>18.05</v>
      </c>
      <c r="AA1454" s="74">
        <v>18.079999999999998</v>
      </c>
      <c r="AB1454" s="74">
        <v>18.579999999999998</v>
      </c>
      <c r="AC1454" s="74">
        <v>18.78</v>
      </c>
      <c r="AD1454" s="74">
        <v>18.11</v>
      </c>
    </row>
    <row r="1455" spans="1:30" x14ac:dyDescent="0.2">
      <c r="A1455" s="72" t="s">
        <v>46</v>
      </c>
      <c r="B1455" s="74">
        <v>209.81</v>
      </c>
      <c r="C1455" s="74">
        <v>202.54</v>
      </c>
      <c r="D1455" s="74">
        <v>206.74</v>
      </c>
      <c r="E1455" s="74">
        <v>197.85</v>
      </c>
      <c r="F1455" s="74">
        <v>201.56</v>
      </c>
      <c r="G1455" s="74">
        <v>199.67</v>
      </c>
      <c r="H1455" s="74">
        <v>204.25</v>
      </c>
      <c r="I1455" s="74">
        <v>194.51</v>
      </c>
      <c r="J1455" s="74">
        <v>151.74</v>
      </c>
      <c r="K1455" s="74">
        <v>139.96</v>
      </c>
      <c r="L1455" s="74">
        <v>140.13999999999999</v>
      </c>
      <c r="M1455" s="74">
        <v>144.99</v>
      </c>
      <c r="N1455" s="74">
        <v>142.18</v>
      </c>
      <c r="O1455" s="74">
        <v>144.41</v>
      </c>
      <c r="P1455" s="74">
        <v>151.71</v>
      </c>
      <c r="Q1455" s="74">
        <v>145.22999999999999</v>
      </c>
      <c r="R1455" s="74">
        <v>143.71</v>
      </c>
      <c r="S1455" s="74">
        <v>150.03</v>
      </c>
      <c r="T1455" s="74">
        <v>151.36000000000001</v>
      </c>
      <c r="U1455" s="74">
        <v>148.38999999999999</v>
      </c>
      <c r="V1455" s="74">
        <v>121.6</v>
      </c>
      <c r="W1455" s="74">
        <v>125.97</v>
      </c>
      <c r="X1455" s="74">
        <v>123.7</v>
      </c>
      <c r="Y1455" s="74">
        <v>125.53</v>
      </c>
      <c r="Z1455" s="74">
        <v>127.69</v>
      </c>
      <c r="AA1455" s="74">
        <v>129.76</v>
      </c>
      <c r="AB1455" s="74">
        <v>126.96</v>
      </c>
      <c r="AC1455" s="74">
        <v>125.98</v>
      </c>
      <c r="AD1455" s="74">
        <v>119.19</v>
      </c>
    </row>
    <row r="1456" spans="1:30" x14ac:dyDescent="0.2">
      <c r="A1456" s="72" t="s">
        <v>47</v>
      </c>
      <c r="B1456" s="74">
        <v>4.93</v>
      </c>
      <c r="C1456" s="74">
        <v>4.8</v>
      </c>
      <c r="D1456" s="74">
        <v>3.99</v>
      </c>
      <c r="E1456" s="74">
        <v>3.12</v>
      </c>
      <c r="F1456" s="74">
        <v>2.82</v>
      </c>
      <c r="G1456" s="74">
        <v>2.57</v>
      </c>
      <c r="H1456" s="74">
        <v>2.4300000000000002</v>
      </c>
      <c r="I1456" s="74">
        <v>2.46</v>
      </c>
      <c r="J1456" s="74">
        <v>2.54</v>
      </c>
      <c r="K1456" s="74">
        <v>2.2400000000000002</v>
      </c>
      <c r="L1456" s="74">
        <v>2.29</v>
      </c>
      <c r="M1456" s="74">
        <v>2.25</v>
      </c>
      <c r="N1456" s="74">
        <v>2.17</v>
      </c>
      <c r="O1456" s="74">
        <v>2.34</v>
      </c>
      <c r="P1456" s="74">
        <v>2.46</v>
      </c>
      <c r="Q1456" s="74">
        <v>2.4700000000000002</v>
      </c>
      <c r="R1456" s="74">
        <v>2.4300000000000002</v>
      </c>
      <c r="S1456" s="74">
        <v>2.65</v>
      </c>
      <c r="T1456" s="74">
        <v>2.84</v>
      </c>
      <c r="U1456" s="74">
        <v>2.68</v>
      </c>
      <c r="V1456" s="74">
        <v>2.73</v>
      </c>
      <c r="W1456" s="74">
        <v>2.74</v>
      </c>
      <c r="X1456" s="74">
        <v>2.91</v>
      </c>
      <c r="Y1456" s="74">
        <v>2.92</v>
      </c>
      <c r="Z1456" s="74">
        <v>3.02</v>
      </c>
      <c r="AA1456" s="74">
        <v>3.1</v>
      </c>
      <c r="AB1456" s="74">
        <v>3.02</v>
      </c>
      <c r="AC1456" s="74">
        <v>3.1</v>
      </c>
      <c r="AD1456" s="74">
        <v>3.06</v>
      </c>
    </row>
    <row r="1457" spans="1:30" x14ac:dyDescent="0.2">
      <c r="A1457" s="72" t="s">
        <v>48</v>
      </c>
      <c r="B1457" s="74">
        <v>25.94</v>
      </c>
      <c r="C1457" s="74">
        <v>25.11</v>
      </c>
      <c r="D1457" s="74">
        <v>24.84</v>
      </c>
      <c r="E1457" s="74">
        <v>25.25</v>
      </c>
      <c r="F1457" s="74">
        <v>26.12</v>
      </c>
      <c r="G1457" s="74">
        <v>27.13</v>
      </c>
      <c r="H1457" s="74">
        <v>27.52</v>
      </c>
      <c r="I1457" s="74">
        <v>27.15</v>
      </c>
      <c r="J1457" s="74">
        <v>28.57</v>
      </c>
      <c r="K1457" s="74">
        <v>27.75</v>
      </c>
      <c r="L1457" s="74">
        <v>26.7</v>
      </c>
      <c r="M1457" s="74">
        <v>25.06</v>
      </c>
      <c r="N1457" s="74">
        <v>23.91</v>
      </c>
      <c r="O1457" s="74">
        <v>23.53</v>
      </c>
      <c r="P1457" s="74">
        <v>23.21</v>
      </c>
      <c r="Q1457" s="74">
        <v>22.69</v>
      </c>
      <c r="R1457" s="74">
        <v>21.8</v>
      </c>
      <c r="S1457" s="74">
        <v>21.22</v>
      </c>
      <c r="T1457" s="74">
        <v>21.03</v>
      </c>
      <c r="U1457" s="74">
        <v>20.440000000000001</v>
      </c>
      <c r="V1457" s="74">
        <v>21.29</v>
      </c>
      <c r="W1457" s="74">
        <v>19.93</v>
      </c>
      <c r="X1457" s="74">
        <v>20.46</v>
      </c>
      <c r="Y1457" s="74">
        <v>21.94</v>
      </c>
      <c r="Z1457" s="74">
        <v>21.33</v>
      </c>
      <c r="AA1457" s="74">
        <v>21.33</v>
      </c>
      <c r="AB1457" s="74">
        <v>21.7</v>
      </c>
      <c r="AC1457" s="74">
        <v>22.65</v>
      </c>
      <c r="AD1457" s="74">
        <v>23.33</v>
      </c>
    </row>
    <row r="1458" spans="1:30" x14ac:dyDescent="0.2">
      <c r="A1458" s="72" t="s">
        <v>49</v>
      </c>
      <c r="B1458" s="74">
        <v>25.05</v>
      </c>
      <c r="C1458" s="74">
        <v>24.59</v>
      </c>
      <c r="D1458" s="74">
        <v>24.06</v>
      </c>
      <c r="E1458" s="74">
        <v>22.19</v>
      </c>
      <c r="F1458" s="74">
        <v>21.8</v>
      </c>
      <c r="G1458" s="74">
        <v>22.49</v>
      </c>
      <c r="H1458" s="74">
        <v>23.07</v>
      </c>
      <c r="I1458" s="74">
        <v>22.53</v>
      </c>
      <c r="J1458" s="74">
        <v>22.27</v>
      </c>
      <c r="K1458" s="74">
        <v>22.12</v>
      </c>
      <c r="L1458" s="74">
        <v>21.38</v>
      </c>
      <c r="M1458" s="74">
        <v>20.93</v>
      </c>
      <c r="N1458" s="74">
        <v>20.79</v>
      </c>
      <c r="O1458" s="74">
        <v>20.55</v>
      </c>
      <c r="P1458" s="74">
        <v>20.56</v>
      </c>
      <c r="Q1458" s="74">
        <v>19.989999999999998</v>
      </c>
      <c r="R1458" s="74">
        <v>19.43</v>
      </c>
      <c r="S1458" s="74">
        <v>19.77</v>
      </c>
      <c r="T1458" s="74">
        <v>18.97</v>
      </c>
      <c r="U1458" s="74">
        <v>17.760000000000002</v>
      </c>
      <c r="V1458" s="74">
        <v>18.420000000000002</v>
      </c>
      <c r="W1458" s="74">
        <v>17.600000000000001</v>
      </c>
      <c r="X1458" s="74">
        <v>16.170000000000002</v>
      </c>
      <c r="Y1458" s="74">
        <v>15.16</v>
      </c>
      <c r="Z1458" s="74">
        <v>14.47</v>
      </c>
      <c r="AA1458" s="74">
        <v>14.26</v>
      </c>
      <c r="AB1458" s="74">
        <v>14.44</v>
      </c>
      <c r="AC1458" s="74">
        <v>14.65</v>
      </c>
      <c r="AD1458" s="74">
        <v>14.38</v>
      </c>
    </row>
    <row r="1459" spans="1:30" x14ac:dyDescent="0.2">
      <c r="A1459" s="72" t="s">
        <v>50</v>
      </c>
      <c r="B1459" s="74">
        <v>61.38</v>
      </c>
      <c r="C1459" s="74">
        <v>59.23</v>
      </c>
      <c r="D1459" s="74">
        <v>57.58</v>
      </c>
      <c r="E1459" s="74">
        <v>53.62</v>
      </c>
      <c r="F1459" s="74">
        <v>58.96</v>
      </c>
      <c r="G1459" s="74">
        <v>58.45</v>
      </c>
      <c r="H1459" s="74">
        <v>65.83</v>
      </c>
      <c r="I1459" s="74">
        <v>64.53</v>
      </c>
      <c r="J1459" s="74">
        <v>66.510000000000005</v>
      </c>
      <c r="K1459" s="74">
        <v>69.849999999999994</v>
      </c>
      <c r="L1459" s="74">
        <v>73.180000000000007</v>
      </c>
      <c r="M1459" s="74">
        <v>69.84</v>
      </c>
      <c r="N1459" s="74">
        <v>67.19</v>
      </c>
      <c r="O1459" s="74">
        <v>71.27</v>
      </c>
      <c r="P1459" s="74">
        <v>68.81</v>
      </c>
      <c r="Q1459" s="74">
        <v>66.39</v>
      </c>
      <c r="R1459" s="74">
        <v>66.36</v>
      </c>
      <c r="S1459" s="74">
        <v>66.900000000000006</v>
      </c>
      <c r="T1459" s="74">
        <v>60.54</v>
      </c>
      <c r="U1459" s="74">
        <v>59.97</v>
      </c>
      <c r="V1459" s="74">
        <v>61.07</v>
      </c>
      <c r="W1459" s="74">
        <v>57.8</v>
      </c>
      <c r="X1459" s="74">
        <v>55.55</v>
      </c>
      <c r="Y1459" s="74">
        <v>57.93</v>
      </c>
      <c r="Z1459" s="74">
        <v>60.12</v>
      </c>
      <c r="AA1459" s="74">
        <v>60.87</v>
      </c>
      <c r="AB1459" s="74">
        <v>60.06</v>
      </c>
      <c r="AC1459" s="74">
        <v>62.18</v>
      </c>
      <c r="AD1459" s="74">
        <v>61.79</v>
      </c>
    </row>
    <row r="1460" spans="1:30" x14ac:dyDescent="0.2">
      <c r="A1460" s="72" t="s">
        <v>51</v>
      </c>
      <c r="B1460" s="74">
        <v>222.22</v>
      </c>
      <c r="C1460" s="74">
        <v>224.06</v>
      </c>
      <c r="D1460" s="74">
        <v>222.9</v>
      </c>
      <c r="E1460" s="74">
        <v>220.18</v>
      </c>
      <c r="F1460" s="74">
        <v>220.45</v>
      </c>
      <c r="G1460" s="74">
        <v>225.55</v>
      </c>
      <c r="H1460" s="74">
        <v>230.63</v>
      </c>
      <c r="I1460" s="74">
        <v>230.39</v>
      </c>
      <c r="J1460" s="74">
        <v>207.98</v>
      </c>
      <c r="K1460" s="74">
        <v>188.32</v>
      </c>
      <c r="L1460" s="74">
        <v>184.76</v>
      </c>
      <c r="M1460" s="74">
        <v>183.6</v>
      </c>
      <c r="N1460" s="74">
        <v>174.39</v>
      </c>
      <c r="O1460" s="74">
        <v>168.07</v>
      </c>
      <c r="P1460" s="74">
        <v>162.66999999999999</v>
      </c>
      <c r="Q1460" s="74">
        <v>159.53</v>
      </c>
      <c r="R1460" s="74">
        <v>155.22999999999999</v>
      </c>
      <c r="S1460" s="74">
        <v>155.78</v>
      </c>
      <c r="T1460" s="74">
        <v>153.16999999999999</v>
      </c>
      <c r="U1460" s="74">
        <v>148.01</v>
      </c>
      <c r="V1460" s="74">
        <v>140.43</v>
      </c>
      <c r="W1460" s="74">
        <v>135.52000000000001</v>
      </c>
      <c r="X1460" s="74">
        <v>136.22999999999999</v>
      </c>
      <c r="Y1460" s="74">
        <v>135.49</v>
      </c>
      <c r="Z1460" s="74">
        <v>139.57</v>
      </c>
      <c r="AA1460" s="74">
        <v>139.01</v>
      </c>
      <c r="AB1460" s="74">
        <v>135.44999999999999</v>
      </c>
      <c r="AC1460" s="74">
        <v>140.51</v>
      </c>
      <c r="AD1460" s="74">
        <v>134.84</v>
      </c>
    </row>
    <row r="1461" spans="1:30" x14ac:dyDescent="0.2">
      <c r="A1461" s="72" t="s">
        <v>52</v>
      </c>
      <c r="B1461" s="74">
        <v>9.7799999999999994</v>
      </c>
      <c r="C1461" s="74">
        <v>9.25</v>
      </c>
      <c r="D1461" s="74">
        <v>9.2100000000000009</v>
      </c>
      <c r="E1461" s="74">
        <v>7.87</v>
      </c>
      <c r="F1461" s="74">
        <v>7.98</v>
      </c>
      <c r="G1461" s="74">
        <v>7.72</v>
      </c>
      <c r="H1461" s="74">
        <v>7.63</v>
      </c>
      <c r="I1461" s="74">
        <v>8.24</v>
      </c>
      <c r="J1461" s="74">
        <v>7.14</v>
      </c>
      <c r="K1461" s="74">
        <v>7.83</v>
      </c>
      <c r="L1461" s="74">
        <v>8.15</v>
      </c>
      <c r="M1461" s="74">
        <v>8.07</v>
      </c>
      <c r="N1461" s="74">
        <v>7.96</v>
      </c>
      <c r="O1461" s="74">
        <v>7.61</v>
      </c>
      <c r="P1461" s="74">
        <v>8.34</v>
      </c>
      <c r="Q1461" s="74">
        <v>8.32</v>
      </c>
      <c r="R1461" s="74">
        <v>8.3699999999999992</v>
      </c>
      <c r="S1461" s="74">
        <v>8.5500000000000007</v>
      </c>
      <c r="T1461" s="74">
        <v>9.58</v>
      </c>
      <c r="U1461" s="74">
        <v>7.42</v>
      </c>
      <c r="V1461" s="74">
        <v>8.2200000000000006</v>
      </c>
      <c r="W1461" s="74">
        <v>8.4700000000000006</v>
      </c>
      <c r="X1461" s="74">
        <v>7.78</v>
      </c>
      <c r="Y1461" s="74">
        <v>5.78</v>
      </c>
      <c r="Z1461" s="74">
        <v>5.56</v>
      </c>
      <c r="AA1461" s="74">
        <v>6.21</v>
      </c>
      <c r="AB1461" s="74">
        <v>5.35</v>
      </c>
      <c r="AC1461" s="74">
        <v>5.81</v>
      </c>
      <c r="AD1461" s="74">
        <v>5.66</v>
      </c>
    </row>
    <row r="1462" spans="1:30" x14ac:dyDescent="0.2">
      <c r="A1462" s="72" t="s">
        <v>53</v>
      </c>
      <c r="B1462" s="74">
        <v>87.37</v>
      </c>
      <c r="C1462" s="74">
        <v>90.78</v>
      </c>
      <c r="D1462" s="74">
        <v>89.22</v>
      </c>
      <c r="E1462" s="74">
        <v>90.71</v>
      </c>
      <c r="F1462" s="74">
        <v>88.94</v>
      </c>
      <c r="G1462" s="74">
        <v>92.55</v>
      </c>
      <c r="H1462" s="74">
        <v>92.93</v>
      </c>
      <c r="I1462" s="74">
        <v>96.23</v>
      </c>
      <c r="J1462" s="74">
        <v>97.15</v>
      </c>
      <c r="K1462" s="74">
        <v>99.02</v>
      </c>
      <c r="L1462" s="74">
        <v>96.13</v>
      </c>
      <c r="M1462" s="74">
        <v>96.79</v>
      </c>
      <c r="N1462" s="74">
        <v>94.73</v>
      </c>
      <c r="O1462" s="74">
        <v>94.23</v>
      </c>
      <c r="P1462" s="74">
        <v>96.92</v>
      </c>
      <c r="Q1462" s="74">
        <v>94.07</v>
      </c>
      <c r="R1462" s="74">
        <v>77.599999999999994</v>
      </c>
      <c r="S1462" s="74">
        <v>75.19</v>
      </c>
      <c r="T1462" s="74">
        <v>70.150000000000006</v>
      </c>
      <c r="U1462" s="74">
        <v>66.290000000000006</v>
      </c>
      <c r="V1462" s="74">
        <v>64.02</v>
      </c>
      <c r="W1462" s="74">
        <v>62.27</v>
      </c>
      <c r="X1462" s="74">
        <v>63.93</v>
      </c>
      <c r="Y1462" s="74">
        <v>61.37</v>
      </c>
      <c r="Z1462" s="74">
        <v>59.85</v>
      </c>
      <c r="AA1462" s="74">
        <v>59.93</v>
      </c>
      <c r="AB1462" s="74">
        <v>60.74</v>
      </c>
      <c r="AC1462" s="74">
        <v>60.43</v>
      </c>
      <c r="AD1462" s="74">
        <v>59.38</v>
      </c>
    </row>
    <row r="1463" spans="1:30" x14ac:dyDescent="0.2">
      <c r="A1463" s="72" t="s">
        <v>54</v>
      </c>
      <c r="B1463" s="74">
        <v>0.98</v>
      </c>
      <c r="C1463" s="74">
        <v>0.99</v>
      </c>
      <c r="D1463" s="74">
        <v>1.0900000000000001</v>
      </c>
      <c r="E1463" s="74">
        <v>1.1499999999999999</v>
      </c>
      <c r="F1463" s="74">
        <v>1.1299999999999999</v>
      </c>
      <c r="G1463" s="74">
        <v>1.27</v>
      </c>
      <c r="H1463" s="74">
        <v>1.19</v>
      </c>
      <c r="I1463" s="74">
        <v>1.17</v>
      </c>
      <c r="J1463" s="74">
        <v>1.25</v>
      </c>
      <c r="K1463" s="74">
        <v>1.22</v>
      </c>
      <c r="L1463" s="74">
        <v>1.17</v>
      </c>
      <c r="M1463" s="74">
        <v>1.28</v>
      </c>
      <c r="N1463" s="74">
        <v>1.29</v>
      </c>
      <c r="O1463" s="74">
        <v>1.28</v>
      </c>
      <c r="P1463" s="74">
        <v>1.1499999999999999</v>
      </c>
      <c r="Q1463" s="74">
        <v>1.06</v>
      </c>
      <c r="R1463" s="74">
        <v>1.1100000000000001</v>
      </c>
      <c r="S1463" s="74">
        <v>1.0900000000000001</v>
      </c>
      <c r="T1463" s="74">
        <v>1.05</v>
      </c>
      <c r="U1463" s="74">
        <v>1.02</v>
      </c>
      <c r="V1463" s="74">
        <v>1.08</v>
      </c>
      <c r="W1463" s="74">
        <v>1.04</v>
      </c>
      <c r="X1463" s="74">
        <v>1.02</v>
      </c>
      <c r="Y1463" s="74">
        <v>0.94</v>
      </c>
      <c r="Z1463" s="74">
        <v>0.92</v>
      </c>
      <c r="AA1463" s="74">
        <v>0.95</v>
      </c>
      <c r="AB1463" s="74">
        <v>0.97</v>
      </c>
      <c r="AC1463" s="74">
        <v>0.99</v>
      </c>
      <c r="AD1463" s="74">
        <v>1</v>
      </c>
    </row>
    <row r="1464" spans="1:30" x14ac:dyDescent="0.2">
      <c r="A1464" s="72" t="s">
        <v>55</v>
      </c>
      <c r="B1464" s="74">
        <v>10.7</v>
      </c>
      <c r="C1464" s="74">
        <v>10.32</v>
      </c>
      <c r="D1464" s="74">
        <v>8.44</v>
      </c>
      <c r="E1464" s="74">
        <v>6.98</v>
      </c>
      <c r="F1464" s="74">
        <v>6.2</v>
      </c>
      <c r="G1464" s="74">
        <v>5.66</v>
      </c>
      <c r="H1464" s="74">
        <v>5.64</v>
      </c>
      <c r="I1464" s="74">
        <v>5.62</v>
      </c>
      <c r="J1464" s="74">
        <v>5.44</v>
      </c>
      <c r="K1464" s="74">
        <v>5.21</v>
      </c>
      <c r="L1464" s="74">
        <v>5.23</v>
      </c>
      <c r="M1464" s="74">
        <v>5.49</v>
      </c>
      <c r="N1464" s="74">
        <v>5.37</v>
      </c>
      <c r="O1464" s="74">
        <v>5.52</v>
      </c>
      <c r="P1464" s="74">
        <v>5.47</v>
      </c>
      <c r="Q1464" s="74">
        <v>5.6</v>
      </c>
      <c r="R1464" s="74">
        <v>5.6</v>
      </c>
      <c r="S1464" s="74">
        <v>5.77</v>
      </c>
      <c r="T1464" s="74">
        <v>5.7</v>
      </c>
      <c r="U1464" s="74">
        <v>5.77</v>
      </c>
      <c r="V1464" s="74">
        <v>5.87</v>
      </c>
      <c r="W1464" s="74">
        <v>5.87</v>
      </c>
      <c r="X1464" s="74">
        <v>6.09</v>
      </c>
      <c r="Y1464" s="74">
        <v>6.17</v>
      </c>
      <c r="Z1464" s="74">
        <v>6.3</v>
      </c>
      <c r="AA1464" s="74">
        <v>6.45</v>
      </c>
      <c r="AB1464" s="74">
        <v>6.43</v>
      </c>
      <c r="AC1464" s="74">
        <v>6.49</v>
      </c>
      <c r="AD1464" s="74">
        <v>6.29</v>
      </c>
    </row>
    <row r="1465" spans="1:30" x14ac:dyDescent="0.2">
      <c r="A1465" s="72" t="s">
        <v>56</v>
      </c>
      <c r="B1465" s="74">
        <v>17.579999999999998</v>
      </c>
      <c r="C1465" s="74">
        <v>18.010000000000002</v>
      </c>
      <c r="D1465" s="74">
        <v>12.34</v>
      </c>
      <c r="E1465" s="74">
        <v>10.76</v>
      </c>
      <c r="F1465" s="74">
        <v>9.59</v>
      </c>
      <c r="G1465" s="74">
        <v>9.42</v>
      </c>
      <c r="H1465" s="74">
        <v>10.95</v>
      </c>
      <c r="I1465" s="74">
        <v>11.33</v>
      </c>
      <c r="J1465" s="74">
        <v>12.13</v>
      </c>
      <c r="K1465" s="74">
        <v>11.96</v>
      </c>
      <c r="L1465" s="74">
        <v>12.64</v>
      </c>
      <c r="M1465" s="74">
        <v>13.02</v>
      </c>
      <c r="N1465" s="74">
        <v>13.81</v>
      </c>
      <c r="O1465" s="74">
        <v>14.16</v>
      </c>
      <c r="P1465" s="74">
        <v>14.92</v>
      </c>
      <c r="Q1465" s="74">
        <v>15.81</v>
      </c>
      <c r="R1465" s="74">
        <v>15.63</v>
      </c>
      <c r="S1465" s="74">
        <v>18.32</v>
      </c>
      <c r="T1465" s="74">
        <v>17.43</v>
      </c>
      <c r="U1465" s="74">
        <v>10.47</v>
      </c>
      <c r="V1465" s="74">
        <v>10.11</v>
      </c>
      <c r="W1465" s="74">
        <v>11.26</v>
      </c>
      <c r="X1465" s="74">
        <v>10.67</v>
      </c>
      <c r="Y1465" s="74">
        <v>9.9</v>
      </c>
      <c r="Z1465" s="74">
        <v>10.35</v>
      </c>
      <c r="AA1465" s="74">
        <v>10.42</v>
      </c>
      <c r="AB1465" s="74">
        <v>10.18</v>
      </c>
      <c r="AC1465" s="74">
        <v>10.3</v>
      </c>
      <c r="AD1465" s="74">
        <v>9.92</v>
      </c>
    </row>
    <row r="1466" spans="1:30" x14ac:dyDescent="0.2">
      <c r="A1466" s="72" t="s">
        <v>57</v>
      </c>
      <c r="B1466" s="74">
        <v>1.04</v>
      </c>
      <c r="C1466" s="74">
        <v>1.08</v>
      </c>
      <c r="D1466" s="74">
        <v>1.1100000000000001</v>
      </c>
      <c r="E1466" s="74">
        <v>1.08</v>
      </c>
      <c r="F1466" s="74">
        <v>1.07</v>
      </c>
      <c r="G1466" s="74">
        <v>1.07</v>
      </c>
      <c r="H1466" s="74">
        <v>1.08</v>
      </c>
      <c r="I1466" s="74">
        <v>1.07</v>
      </c>
      <c r="J1466" s="74">
        <v>1.05</v>
      </c>
      <c r="K1466" s="74">
        <v>1.07</v>
      </c>
      <c r="L1466" s="74">
        <v>1.07</v>
      </c>
      <c r="M1466" s="74">
        <v>1.01</v>
      </c>
      <c r="N1466" s="74">
        <v>1</v>
      </c>
      <c r="O1466" s="74">
        <v>0.92</v>
      </c>
      <c r="P1466" s="74">
        <v>1.01</v>
      </c>
      <c r="Q1466" s="74">
        <v>0.95</v>
      </c>
      <c r="R1466" s="74">
        <v>0.94</v>
      </c>
      <c r="S1466" s="74">
        <v>0.96</v>
      </c>
      <c r="T1466" s="74">
        <v>0.98</v>
      </c>
      <c r="U1466" s="74">
        <v>0.97</v>
      </c>
      <c r="V1466" s="74">
        <v>1</v>
      </c>
      <c r="W1466" s="74">
        <v>1.01</v>
      </c>
      <c r="X1466" s="74">
        <v>0.99</v>
      </c>
      <c r="Y1466" s="74">
        <v>0.99</v>
      </c>
      <c r="Z1466" s="74">
        <v>1</v>
      </c>
      <c r="AA1466" s="74">
        <v>1</v>
      </c>
      <c r="AB1466" s="74">
        <v>1.03</v>
      </c>
      <c r="AC1466" s="74">
        <v>1.05</v>
      </c>
      <c r="AD1466" s="74">
        <v>1.05</v>
      </c>
    </row>
    <row r="1467" spans="1:30" x14ac:dyDescent="0.2">
      <c r="A1467" s="72" t="s">
        <v>58</v>
      </c>
      <c r="B1467" s="74">
        <v>28.11</v>
      </c>
      <c r="C1467" s="74">
        <v>19.12</v>
      </c>
      <c r="D1467" s="74">
        <v>14.91</v>
      </c>
      <c r="E1467" s="74">
        <v>15.53</v>
      </c>
      <c r="F1467" s="74">
        <v>18.73</v>
      </c>
      <c r="G1467" s="74">
        <v>15.94</v>
      </c>
      <c r="H1467" s="74">
        <v>17.89</v>
      </c>
      <c r="I1467" s="74">
        <v>17.88</v>
      </c>
      <c r="J1467" s="74">
        <v>17.57</v>
      </c>
      <c r="K1467" s="74">
        <v>17</v>
      </c>
      <c r="L1467" s="74">
        <v>18.14</v>
      </c>
      <c r="M1467" s="74">
        <v>19.649999999999999</v>
      </c>
      <c r="N1467" s="74">
        <v>17.350000000000001</v>
      </c>
      <c r="O1467" s="74">
        <v>17.09</v>
      </c>
      <c r="P1467" s="74">
        <v>19.75</v>
      </c>
      <c r="Q1467" s="74">
        <v>18.850000000000001</v>
      </c>
      <c r="R1467" s="74">
        <v>17.93</v>
      </c>
      <c r="S1467" s="74">
        <v>16.09</v>
      </c>
      <c r="T1467" s="74">
        <v>13.74</v>
      </c>
      <c r="U1467" s="74">
        <v>12.76</v>
      </c>
      <c r="V1467" s="74">
        <v>12.51</v>
      </c>
      <c r="W1467" s="74">
        <v>13.15</v>
      </c>
      <c r="X1467" s="74">
        <v>12.94</v>
      </c>
      <c r="Y1467" s="74">
        <v>14.08</v>
      </c>
      <c r="Z1467" s="74">
        <v>14.87</v>
      </c>
      <c r="AA1467" s="74">
        <v>15.21</v>
      </c>
      <c r="AB1467" s="74">
        <v>16.11</v>
      </c>
      <c r="AC1467" s="74">
        <v>16.11</v>
      </c>
      <c r="AD1467" s="74">
        <v>16.3</v>
      </c>
    </row>
    <row r="1468" spans="1:30" x14ac:dyDescent="0.2">
      <c r="A1468" s="72" t="s">
        <v>59</v>
      </c>
      <c r="B1468" s="74">
        <v>0.19</v>
      </c>
      <c r="C1468" s="74">
        <v>0.19</v>
      </c>
      <c r="D1468" s="74">
        <v>0.19</v>
      </c>
      <c r="E1468" s="74">
        <v>0.2</v>
      </c>
      <c r="F1468" s="74">
        <v>0.2</v>
      </c>
      <c r="G1468" s="74">
        <v>0.21</v>
      </c>
      <c r="H1468" s="74">
        <v>0.2</v>
      </c>
      <c r="I1468" s="74">
        <v>0.2</v>
      </c>
      <c r="J1468" s="74">
        <v>0.21</v>
      </c>
      <c r="K1468" s="74">
        <v>0.2</v>
      </c>
      <c r="L1468" s="74">
        <v>0.21</v>
      </c>
      <c r="M1468" s="74">
        <v>0.2</v>
      </c>
      <c r="N1468" s="74">
        <v>0.2</v>
      </c>
      <c r="O1468" s="74">
        <v>0.2</v>
      </c>
      <c r="P1468" s="74">
        <v>0.2</v>
      </c>
      <c r="Q1468" s="74">
        <v>0.2</v>
      </c>
      <c r="R1468" s="74">
        <v>0.2</v>
      </c>
      <c r="S1468" s="74">
        <v>0.2</v>
      </c>
      <c r="T1468" s="74">
        <v>0.19</v>
      </c>
      <c r="U1468" s="74">
        <v>0.18</v>
      </c>
      <c r="V1468" s="74">
        <v>0.18</v>
      </c>
      <c r="W1468" s="74">
        <v>0.15</v>
      </c>
      <c r="X1468" s="74">
        <v>0.15</v>
      </c>
      <c r="Y1468" s="74">
        <v>0.15</v>
      </c>
      <c r="Z1468" s="74">
        <v>0.15</v>
      </c>
      <c r="AA1468" s="74">
        <v>0.15</v>
      </c>
      <c r="AB1468" s="74">
        <v>0.15</v>
      </c>
      <c r="AC1468" s="74">
        <v>0.14000000000000001</v>
      </c>
      <c r="AD1468" s="74">
        <v>0.14000000000000001</v>
      </c>
    </row>
    <row r="1469" spans="1:30" x14ac:dyDescent="0.2">
      <c r="A1469" s="72" t="s">
        <v>60</v>
      </c>
      <c r="B1469" s="74">
        <v>60.51</v>
      </c>
      <c r="C1469" s="74">
        <v>61.09</v>
      </c>
      <c r="D1469" s="74">
        <v>61.94</v>
      </c>
      <c r="E1469" s="74">
        <v>62.86</v>
      </c>
      <c r="F1469" s="74">
        <v>61.24</v>
      </c>
      <c r="G1469" s="74">
        <v>60.94</v>
      </c>
      <c r="H1469" s="74">
        <v>61.09</v>
      </c>
      <c r="I1469" s="74">
        <v>60.21</v>
      </c>
      <c r="J1469" s="74">
        <v>58.27</v>
      </c>
      <c r="K1469" s="74">
        <v>55.95</v>
      </c>
      <c r="L1469" s="74">
        <v>54.18</v>
      </c>
      <c r="M1469" s="74">
        <v>50.88</v>
      </c>
      <c r="N1469" s="74">
        <v>48.17</v>
      </c>
      <c r="O1469" s="74">
        <v>47.76</v>
      </c>
      <c r="P1469" s="74">
        <v>49.26</v>
      </c>
      <c r="Q1469" s="74">
        <v>48.96</v>
      </c>
      <c r="R1469" s="74">
        <v>48.81</v>
      </c>
      <c r="S1469" s="74">
        <v>43.27</v>
      </c>
      <c r="T1469" s="74">
        <v>30.61</v>
      </c>
      <c r="U1469" s="74">
        <v>29.94</v>
      </c>
      <c r="V1469" s="74">
        <v>28.96</v>
      </c>
      <c r="W1469" s="74">
        <v>28.23</v>
      </c>
      <c r="X1469" s="74">
        <v>27.69</v>
      </c>
      <c r="Y1469" s="74">
        <v>28.29</v>
      </c>
      <c r="Z1469" s="74">
        <v>28.72</v>
      </c>
      <c r="AA1469" s="74">
        <v>29.56</v>
      </c>
      <c r="AB1469" s="74">
        <v>28.45</v>
      </c>
      <c r="AC1469" s="74">
        <v>29.05</v>
      </c>
      <c r="AD1469" s="74">
        <v>28.02</v>
      </c>
    </row>
    <row r="1470" spans="1:30" x14ac:dyDescent="0.2">
      <c r="A1470" s="72" t="s">
        <v>61</v>
      </c>
      <c r="B1470" s="74">
        <v>14.5</v>
      </c>
      <c r="C1470" s="74">
        <v>14.61</v>
      </c>
      <c r="D1470" s="74">
        <v>13.98</v>
      </c>
      <c r="E1470" s="74">
        <v>14.08</v>
      </c>
      <c r="F1470" s="74">
        <v>13.92</v>
      </c>
      <c r="G1470" s="74">
        <v>14.24</v>
      </c>
      <c r="H1470" s="74">
        <v>14.34</v>
      </c>
      <c r="I1470" s="74">
        <v>14.43</v>
      </c>
      <c r="J1470" s="74">
        <v>14.59</v>
      </c>
      <c r="K1470" s="74">
        <v>14.56</v>
      </c>
      <c r="L1470" s="74">
        <v>14.49</v>
      </c>
      <c r="M1470" s="74">
        <v>14.08</v>
      </c>
      <c r="N1470" s="74">
        <v>14.09</v>
      </c>
      <c r="O1470" s="74">
        <v>14.06</v>
      </c>
      <c r="P1470" s="74">
        <v>12.09</v>
      </c>
      <c r="Q1470" s="74">
        <v>12.09</v>
      </c>
      <c r="R1470" s="74">
        <v>12.12</v>
      </c>
      <c r="S1470" s="74">
        <v>12.16</v>
      </c>
      <c r="T1470" s="74">
        <v>12.77</v>
      </c>
      <c r="U1470" s="74">
        <v>12.02</v>
      </c>
      <c r="V1470" s="74">
        <v>11.37</v>
      </c>
      <c r="W1470" s="74">
        <v>11.68</v>
      </c>
      <c r="X1470" s="74">
        <v>11.58</v>
      </c>
      <c r="Y1470" s="74">
        <v>11.53</v>
      </c>
      <c r="Z1470" s="74">
        <v>11.81</v>
      </c>
      <c r="AA1470" s="74">
        <v>11.84</v>
      </c>
      <c r="AB1470" s="74">
        <v>12.15</v>
      </c>
      <c r="AC1470" s="74">
        <v>11.95</v>
      </c>
      <c r="AD1470" s="74">
        <v>11.83</v>
      </c>
    </row>
    <row r="1471" spans="1:30" x14ac:dyDescent="0.2">
      <c r="A1471" s="72" t="s">
        <v>62</v>
      </c>
      <c r="B1471" s="74">
        <v>95.96</v>
      </c>
      <c r="C1471" s="74">
        <v>81.48</v>
      </c>
      <c r="D1471" s="74">
        <v>75.73</v>
      </c>
      <c r="E1471" s="74">
        <v>79.17</v>
      </c>
      <c r="F1471" s="74">
        <v>79.19</v>
      </c>
      <c r="G1471" s="74">
        <v>82.6</v>
      </c>
      <c r="H1471" s="74">
        <v>82.49</v>
      </c>
      <c r="I1471" s="74">
        <v>82.77</v>
      </c>
      <c r="J1471" s="74">
        <v>82.43</v>
      </c>
      <c r="K1471" s="74">
        <v>80.680000000000007</v>
      </c>
      <c r="L1471" s="74">
        <v>81.349999999999994</v>
      </c>
      <c r="M1471" s="74">
        <v>82.52</v>
      </c>
      <c r="N1471" s="74">
        <v>77.69</v>
      </c>
      <c r="O1471" s="74">
        <v>76.709999999999994</v>
      </c>
      <c r="P1471" s="74">
        <v>78.84</v>
      </c>
      <c r="Q1471" s="74">
        <v>79.66</v>
      </c>
      <c r="R1471" s="74">
        <v>81.13</v>
      </c>
      <c r="S1471" s="74">
        <v>83.92</v>
      </c>
      <c r="T1471" s="74">
        <v>82.42</v>
      </c>
      <c r="U1471" s="74">
        <v>71.599999999999994</v>
      </c>
      <c r="V1471" s="74">
        <v>70.180000000000007</v>
      </c>
      <c r="W1471" s="74">
        <v>71.290000000000006</v>
      </c>
      <c r="X1471" s="74">
        <v>71.58</v>
      </c>
      <c r="Y1471" s="74">
        <v>72.13</v>
      </c>
      <c r="Z1471" s="74">
        <v>70.62</v>
      </c>
      <c r="AA1471" s="74">
        <v>68.180000000000007</v>
      </c>
      <c r="AB1471" s="74">
        <v>70.39</v>
      </c>
      <c r="AC1471" s="74">
        <v>73.72</v>
      </c>
      <c r="AD1471" s="74">
        <v>74.180000000000007</v>
      </c>
    </row>
    <row r="1472" spans="1:30" x14ac:dyDescent="0.2">
      <c r="A1472" s="72" t="s">
        <v>63</v>
      </c>
      <c r="B1472" s="74">
        <v>13.04</v>
      </c>
      <c r="C1472" s="74">
        <v>12.91</v>
      </c>
      <c r="D1472" s="74">
        <v>12.79</v>
      </c>
      <c r="E1472" s="74">
        <v>12.5</v>
      </c>
      <c r="F1472" s="74">
        <v>12.45</v>
      </c>
      <c r="G1472" s="74">
        <v>12.99</v>
      </c>
      <c r="H1472" s="74">
        <v>13.64</v>
      </c>
      <c r="I1472" s="74">
        <v>13.8</v>
      </c>
      <c r="J1472" s="74">
        <v>13.88</v>
      </c>
      <c r="K1472" s="74">
        <v>14.24</v>
      </c>
      <c r="L1472" s="74">
        <v>14.89</v>
      </c>
      <c r="M1472" s="74">
        <v>14.45</v>
      </c>
      <c r="N1472" s="74">
        <v>14.11</v>
      </c>
      <c r="O1472" s="74">
        <v>12.95</v>
      </c>
      <c r="P1472" s="74">
        <v>13.49</v>
      </c>
      <c r="Q1472" s="74">
        <v>12.91</v>
      </c>
      <c r="R1472" s="74">
        <v>12.46</v>
      </c>
      <c r="S1472" s="74">
        <v>13.03</v>
      </c>
      <c r="T1472" s="74">
        <v>12.72</v>
      </c>
      <c r="U1472" s="74">
        <v>11.69</v>
      </c>
      <c r="V1472" s="74">
        <v>11.61</v>
      </c>
      <c r="W1472" s="74">
        <v>10.73</v>
      </c>
      <c r="X1472" s="74">
        <v>10.78</v>
      </c>
      <c r="Y1472" s="74">
        <v>10.82</v>
      </c>
      <c r="Z1472" s="74">
        <v>11.23</v>
      </c>
      <c r="AA1472" s="74">
        <v>10.87</v>
      </c>
      <c r="AB1472" s="74">
        <v>10.62</v>
      </c>
      <c r="AC1472" s="74">
        <v>10.91</v>
      </c>
      <c r="AD1472" s="74">
        <v>10.79</v>
      </c>
    </row>
    <row r="1473" spans="1:30" x14ac:dyDescent="0.2">
      <c r="A1473" s="72" t="s">
        <v>64</v>
      </c>
      <c r="B1473" s="74">
        <v>53.29</v>
      </c>
      <c r="C1473" s="74">
        <v>37.549999999999997</v>
      </c>
      <c r="D1473" s="74">
        <v>37.61</v>
      </c>
      <c r="E1473" s="74">
        <v>39.85</v>
      </c>
      <c r="F1473" s="74">
        <v>37.08</v>
      </c>
      <c r="G1473" s="74">
        <v>39.39</v>
      </c>
      <c r="H1473" s="74">
        <v>37.67</v>
      </c>
      <c r="I1473" s="74">
        <v>36.57</v>
      </c>
      <c r="J1473" s="74">
        <v>32.5</v>
      </c>
      <c r="K1473" s="74">
        <v>30.64</v>
      </c>
      <c r="L1473" s="74">
        <v>32.26</v>
      </c>
      <c r="M1473" s="74">
        <v>31.77</v>
      </c>
      <c r="N1473" s="74">
        <v>29.3</v>
      </c>
      <c r="O1473" s="74">
        <v>31.65</v>
      </c>
      <c r="P1473" s="74">
        <v>35.93</v>
      </c>
      <c r="Q1473" s="74">
        <v>35.4</v>
      </c>
      <c r="R1473" s="74">
        <v>31.54</v>
      </c>
      <c r="S1473" s="74">
        <v>31.53</v>
      </c>
      <c r="T1473" s="74">
        <v>27.52</v>
      </c>
      <c r="U1473" s="74">
        <v>25.38</v>
      </c>
      <c r="V1473" s="74">
        <v>26.15</v>
      </c>
      <c r="W1473" s="74">
        <v>27.31</v>
      </c>
      <c r="X1473" s="74">
        <v>24.94</v>
      </c>
      <c r="Y1473" s="74">
        <v>25.51</v>
      </c>
      <c r="Z1473" s="74">
        <v>24.57</v>
      </c>
      <c r="AA1473" s="74">
        <v>25</v>
      </c>
      <c r="AB1473" s="74">
        <v>25.21</v>
      </c>
      <c r="AC1473" s="74">
        <v>26.35</v>
      </c>
      <c r="AD1473" s="74">
        <v>28.92</v>
      </c>
    </row>
    <row r="1474" spans="1:30" x14ac:dyDescent="0.2">
      <c r="A1474" s="72" t="s">
        <v>65</v>
      </c>
      <c r="B1474" s="74">
        <v>2.5299999999999998</v>
      </c>
      <c r="C1474" s="74">
        <v>2.35</v>
      </c>
      <c r="D1474" s="74">
        <v>2.56</v>
      </c>
      <c r="E1474" s="74">
        <v>2.44</v>
      </c>
      <c r="F1474" s="74">
        <v>2.62</v>
      </c>
      <c r="G1474" s="74">
        <v>2.78</v>
      </c>
      <c r="H1474" s="74">
        <v>2.89</v>
      </c>
      <c r="I1474" s="74">
        <v>2.94</v>
      </c>
      <c r="J1474" s="74">
        <v>2.94</v>
      </c>
      <c r="K1474" s="74">
        <v>2.92</v>
      </c>
      <c r="L1474" s="74">
        <v>3.03</v>
      </c>
      <c r="M1474" s="74">
        <v>2.99</v>
      </c>
      <c r="N1474" s="74">
        <v>2.75</v>
      </c>
      <c r="O1474" s="74">
        <v>2.65</v>
      </c>
      <c r="P1474" s="74">
        <v>2.58</v>
      </c>
      <c r="Q1474" s="74">
        <v>2.59</v>
      </c>
      <c r="R1474" s="74">
        <v>2.63</v>
      </c>
      <c r="S1474" s="74">
        <v>2.65</v>
      </c>
      <c r="T1474" s="74">
        <v>2.52</v>
      </c>
      <c r="U1474" s="74">
        <v>2.5</v>
      </c>
      <c r="V1474" s="74">
        <v>2.4700000000000002</v>
      </c>
      <c r="W1474" s="74">
        <v>2.5099999999999998</v>
      </c>
      <c r="X1474" s="74">
        <v>2.52</v>
      </c>
      <c r="Y1474" s="74">
        <v>2.42</v>
      </c>
      <c r="Z1474" s="74">
        <v>2.4500000000000002</v>
      </c>
      <c r="AA1474" s="74">
        <v>2.5299999999999998</v>
      </c>
      <c r="AB1474" s="74">
        <v>2.5499999999999998</v>
      </c>
      <c r="AC1474" s="74">
        <v>2.4700000000000002</v>
      </c>
      <c r="AD1474" s="74">
        <v>2.5299999999999998</v>
      </c>
    </row>
    <row r="1475" spans="1:30" x14ac:dyDescent="0.2">
      <c r="A1475" s="72" t="s">
        <v>66</v>
      </c>
      <c r="B1475" s="74">
        <v>14.48</v>
      </c>
      <c r="C1475" s="74">
        <v>11.38</v>
      </c>
      <c r="D1475" s="74">
        <v>9.31</v>
      </c>
      <c r="E1475" s="74">
        <v>7.75</v>
      </c>
      <c r="F1475" s="74">
        <v>9.2899999999999991</v>
      </c>
      <c r="G1475" s="74">
        <v>9.73</v>
      </c>
      <c r="H1475" s="74">
        <v>10.35</v>
      </c>
      <c r="I1475" s="74">
        <v>10.34</v>
      </c>
      <c r="J1475" s="74">
        <v>9.31</v>
      </c>
      <c r="K1475" s="74">
        <v>7.84</v>
      </c>
      <c r="L1475" s="74">
        <v>8.56</v>
      </c>
      <c r="M1475" s="74">
        <v>9.4600000000000009</v>
      </c>
      <c r="N1475" s="74">
        <v>9.25</v>
      </c>
      <c r="O1475" s="74">
        <v>9.1999999999999993</v>
      </c>
      <c r="P1475" s="74">
        <v>10</v>
      </c>
      <c r="Q1475" s="74">
        <v>9.8000000000000007</v>
      </c>
      <c r="R1475" s="74">
        <v>10.55</v>
      </c>
      <c r="S1475" s="74">
        <v>10.11</v>
      </c>
      <c r="T1475" s="74">
        <v>9.9499999999999993</v>
      </c>
      <c r="U1475" s="74">
        <v>8.85</v>
      </c>
      <c r="V1475" s="74">
        <v>8.1999999999999993</v>
      </c>
      <c r="W1475" s="74">
        <v>6.99</v>
      </c>
      <c r="X1475" s="74">
        <v>6.74</v>
      </c>
      <c r="Y1475" s="74">
        <v>6.69</v>
      </c>
      <c r="Z1475" s="74">
        <v>7.1</v>
      </c>
      <c r="AA1475" s="74">
        <v>6.91</v>
      </c>
      <c r="AB1475" s="74">
        <v>7.15</v>
      </c>
      <c r="AC1475" s="74">
        <v>6.77</v>
      </c>
      <c r="AD1475" s="74">
        <v>7.04</v>
      </c>
    </row>
    <row r="1476" spans="1:30" x14ac:dyDescent="0.2">
      <c r="A1476" s="72" t="s">
        <v>67</v>
      </c>
      <c r="B1476" s="74">
        <v>21.33</v>
      </c>
      <c r="C1476" s="74">
        <v>19.86</v>
      </c>
      <c r="D1476" s="74">
        <v>18.420000000000002</v>
      </c>
      <c r="E1476" s="74">
        <v>18.97</v>
      </c>
      <c r="F1476" s="74">
        <v>19.350000000000001</v>
      </c>
      <c r="G1476" s="74">
        <v>19.809999999999999</v>
      </c>
      <c r="H1476" s="74">
        <v>19.93</v>
      </c>
      <c r="I1476" s="74">
        <v>19.98</v>
      </c>
      <c r="J1476" s="74">
        <v>19.39</v>
      </c>
      <c r="K1476" s="74">
        <v>19.22</v>
      </c>
      <c r="L1476" s="74">
        <v>19.47</v>
      </c>
      <c r="M1476" s="74">
        <v>19.12</v>
      </c>
      <c r="N1476" s="74">
        <v>19.25</v>
      </c>
      <c r="O1476" s="74">
        <v>19.7</v>
      </c>
      <c r="P1476" s="74">
        <v>19.989999999999998</v>
      </c>
      <c r="Q1476" s="74">
        <v>20.29</v>
      </c>
      <c r="R1476" s="74">
        <v>19.600000000000001</v>
      </c>
      <c r="S1476" s="74">
        <v>19.829999999999998</v>
      </c>
      <c r="T1476" s="74">
        <v>20.36</v>
      </c>
      <c r="U1476" s="74">
        <v>17.46</v>
      </c>
      <c r="V1476" s="74">
        <v>16.14</v>
      </c>
      <c r="W1476" s="74">
        <v>15.67</v>
      </c>
      <c r="X1476" s="74">
        <v>15.64</v>
      </c>
      <c r="Y1476" s="74">
        <v>15.77</v>
      </c>
      <c r="Z1476" s="74">
        <v>15.97</v>
      </c>
      <c r="AA1476" s="74">
        <v>15.99</v>
      </c>
      <c r="AB1476" s="74">
        <v>16.03</v>
      </c>
      <c r="AC1476" s="74">
        <v>16.170000000000002</v>
      </c>
      <c r="AD1476" s="74">
        <v>16</v>
      </c>
    </row>
    <row r="1477" spans="1:30" x14ac:dyDescent="0.2">
      <c r="A1477" s="72" t="s">
        <v>68</v>
      </c>
      <c r="B1477" s="74">
        <v>19.260000000000002</v>
      </c>
      <c r="C1477" s="74">
        <v>18.850000000000001</v>
      </c>
      <c r="D1477" s="74">
        <v>18.34</v>
      </c>
      <c r="E1477" s="74">
        <v>19.04</v>
      </c>
      <c r="F1477" s="74">
        <v>19.149999999999999</v>
      </c>
      <c r="G1477" s="74">
        <v>18.739999999999998</v>
      </c>
      <c r="H1477" s="74">
        <v>18.78</v>
      </c>
      <c r="I1477" s="74">
        <v>18.79</v>
      </c>
      <c r="J1477" s="74">
        <v>18.920000000000002</v>
      </c>
      <c r="K1477" s="74">
        <v>18.190000000000001</v>
      </c>
      <c r="L1477" s="74">
        <v>17.899999999999999</v>
      </c>
      <c r="M1477" s="74">
        <v>17.489999999999998</v>
      </c>
      <c r="N1477" s="74">
        <v>17.09</v>
      </c>
      <c r="O1477" s="74">
        <v>16.98</v>
      </c>
      <c r="P1477" s="74">
        <v>17.010000000000002</v>
      </c>
      <c r="Q1477" s="74">
        <v>16.649999999999999</v>
      </c>
      <c r="R1477" s="74">
        <v>16.46</v>
      </c>
      <c r="S1477" s="74">
        <v>15.92</v>
      </c>
      <c r="T1477" s="74">
        <v>16.190000000000001</v>
      </c>
      <c r="U1477" s="74">
        <v>15.62</v>
      </c>
      <c r="V1477" s="74">
        <v>16.190000000000001</v>
      </c>
      <c r="W1477" s="74">
        <v>15.17</v>
      </c>
      <c r="X1477" s="74">
        <v>15.04</v>
      </c>
      <c r="Y1477" s="74">
        <v>15.18</v>
      </c>
      <c r="Z1477" s="74">
        <v>15.36</v>
      </c>
      <c r="AA1477" s="74">
        <v>15.43</v>
      </c>
      <c r="AB1477" s="74">
        <v>15.36</v>
      </c>
      <c r="AC1477" s="74">
        <v>15.96</v>
      </c>
      <c r="AD1477" s="74">
        <v>15.11</v>
      </c>
    </row>
    <row r="1478" spans="1:30" x14ac:dyDescent="0.2">
      <c r="A1478" s="72" t="s">
        <v>69</v>
      </c>
      <c r="B1478" s="74">
        <v>154.34</v>
      </c>
      <c r="C1478" s="74">
        <v>155.08000000000001</v>
      </c>
      <c r="D1478" s="74">
        <v>138.61000000000001</v>
      </c>
      <c r="E1478" s="74">
        <v>124.4</v>
      </c>
      <c r="F1478" s="74">
        <v>126.53</v>
      </c>
      <c r="G1478" s="74">
        <v>122.29</v>
      </c>
      <c r="H1478" s="74">
        <v>122.28</v>
      </c>
      <c r="I1478" s="74">
        <v>123.12</v>
      </c>
      <c r="J1478" s="74">
        <v>122.98</v>
      </c>
      <c r="K1478" s="74">
        <v>91.02</v>
      </c>
      <c r="L1478" s="74">
        <v>88.86</v>
      </c>
      <c r="M1478" s="74">
        <v>83.77</v>
      </c>
      <c r="N1478" s="74">
        <v>78.319999999999993</v>
      </c>
      <c r="O1478" s="74">
        <v>76.94</v>
      </c>
      <c r="P1478" s="74">
        <v>78.77</v>
      </c>
      <c r="Q1478" s="74">
        <v>75.73</v>
      </c>
      <c r="R1478" s="74">
        <v>71.91</v>
      </c>
      <c r="S1478" s="74">
        <v>72.069999999999993</v>
      </c>
      <c r="T1478" s="74">
        <v>69.95</v>
      </c>
      <c r="U1478" s="74">
        <v>65.09</v>
      </c>
      <c r="V1478" s="74">
        <v>66.239999999999995</v>
      </c>
      <c r="W1478" s="74">
        <v>63.59</v>
      </c>
      <c r="X1478" s="74">
        <v>63.15</v>
      </c>
      <c r="Y1478" s="74">
        <v>62.91</v>
      </c>
      <c r="Z1478" s="74">
        <v>64.900000000000006</v>
      </c>
      <c r="AA1478" s="74">
        <v>63.24</v>
      </c>
      <c r="AB1478" s="74">
        <v>63.01</v>
      </c>
      <c r="AC1478" s="74">
        <v>64.23</v>
      </c>
      <c r="AD1478" s="74">
        <v>63.9</v>
      </c>
    </row>
    <row r="1480" spans="1:30" x14ac:dyDescent="0.2">
      <c r="A1480" s="72" t="s">
        <v>70</v>
      </c>
    </row>
    <row r="1481" spans="1:30" x14ac:dyDescent="0.2">
      <c r="A1481" s="72" t="s">
        <v>71</v>
      </c>
      <c r="B1481" s="74" t="s">
        <v>72</v>
      </c>
    </row>
    <row r="1483" spans="1:30" x14ac:dyDescent="0.2">
      <c r="A1483" s="72" t="s">
        <v>5</v>
      </c>
      <c r="B1483" s="74" t="s">
        <v>6</v>
      </c>
    </row>
    <row r="1484" spans="1:30" x14ac:dyDescent="0.2">
      <c r="A1484" s="72" t="s">
        <v>7</v>
      </c>
      <c r="B1484" s="74" t="s">
        <v>84</v>
      </c>
    </row>
    <row r="1485" spans="1:30" x14ac:dyDescent="0.2">
      <c r="A1485" s="72" t="s">
        <v>9</v>
      </c>
      <c r="B1485" s="74" t="s">
        <v>74</v>
      </c>
    </row>
    <row r="1487" spans="1:30" x14ac:dyDescent="0.2">
      <c r="A1487" s="72" t="s">
        <v>11</v>
      </c>
      <c r="B1487" s="74" t="s">
        <v>12</v>
      </c>
      <c r="C1487" s="74" t="s">
        <v>13</v>
      </c>
      <c r="D1487" s="74" t="s">
        <v>14</v>
      </c>
      <c r="E1487" s="74" t="s">
        <v>15</v>
      </c>
      <c r="F1487" s="74" t="s">
        <v>16</v>
      </c>
      <c r="G1487" s="74" t="s">
        <v>17</v>
      </c>
      <c r="H1487" s="74" t="s">
        <v>18</v>
      </c>
      <c r="I1487" s="74" t="s">
        <v>19</v>
      </c>
      <c r="J1487" s="74" t="s">
        <v>20</v>
      </c>
      <c r="K1487" s="74" t="s">
        <v>21</v>
      </c>
      <c r="L1487" s="74" t="s">
        <v>22</v>
      </c>
      <c r="M1487" s="74" t="s">
        <v>23</v>
      </c>
      <c r="N1487" s="74" t="s">
        <v>24</v>
      </c>
      <c r="O1487" s="74" t="s">
        <v>25</v>
      </c>
      <c r="P1487" s="74" t="s">
        <v>26</v>
      </c>
      <c r="Q1487" s="74" t="s">
        <v>27</v>
      </c>
      <c r="R1487" s="74" t="s">
        <v>28</v>
      </c>
      <c r="S1487" s="74" t="s">
        <v>29</v>
      </c>
      <c r="T1487" s="74" t="s">
        <v>30</v>
      </c>
      <c r="U1487" s="74" t="s">
        <v>31</v>
      </c>
      <c r="V1487" s="74" t="s">
        <v>32</v>
      </c>
      <c r="W1487" s="74" t="s">
        <v>33</v>
      </c>
      <c r="X1487" s="74" t="s">
        <v>34</v>
      </c>
      <c r="Y1487" s="74" t="s">
        <v>35</v>
      </c>
      <c r="Z1487" s="74" t="s">
        <v>36</v>
      </c>
      <c r="AA1487" s="74" t="s">
        <v>37</v>
      </c>
      <c r="AB1487" s="74" t="s">
        <v>38</v>
      </c>
      <c r="AC1487" s="74" t="s">
        <v>39</v>
      </c>
      <c r="AD1487" s="74" t="s">
        <v>40</v>
      </c>
    </row>
    <row r="1488" spans="1:30" x14ac:dyDescent="0.2">
      <c r="A1488" s="72" t="s">
        <v>41</v>
      </c>
      <c r="B1488" s="74">
        <v>1279.74</v>
      </c>
      <c r="C1488" s="74">
        <v>1218.48</v>
      </c>
      <c r="D1488" s="74">
        <v>1170.96</v>
      </c>
      <c r="E1488" s="74">
        <v>1138.43</v>
      </c>
      <c r="F1488" s="74">
        <v>1147.51</v>
      </c>
      <c r="G1488" s="74">
        <v>1156.31</v>
      </c>
      <c r="H1488" s="74">
        <v>1176.97</v>
      </c>
      <c r="I1488" s="74">
        <v>1167.1300000000001</v>
      </c>
      <c r="J1488" s="74">
        <v>1094.42</v>
      </c>
      <c r="K1488" s="74">
        <v>1027.05</v>
      </c>
      <c r="L1488" s="74">
        <v>1023.44</v>
      </c>
      <c r="M1488" s="74">
        <v>1015.03</v>
      </c>
      <c r="N1488" s="74">
        <v>975.64</v>
      </c>
      <c r="O1488" s="74">
        <v>967.6</v>
      </c>
      <c r="P1488" s="74">
        <v>986.66</v>
      </c>
      <c r="Q1488" s="74">
        <v>962.86</v>
      </c>
      <c r="R1488" s="74">
        <v>925.54</v>
      </c>
      <c r="S1488" s="74">
        <v>928.29</v>
      </c>
      <c r="T1488" s="74">
        <v>893.99</v>
      </c>
      <c r="U1488" s="74">
        <v>839.77</v>
      </c>
      <c r="V1488" s="74">
        <v>806.14</v>
      </c>
      <c r="W1488" s="74">
        <v>793.07</v>
      </c>
      <c r="X1488" s="74">
        <v>784.54</v>
      </c>
      <c r="Y1488" s="74">
        <v>785.95</v>
      </c>
      <c r="Z1488" s="74">
        <v>796.67</v>
      </c>
      <c r="AA1488" s="74">
        <v>798.3</v>
      </c>
      <c r="AB1488" s="74">
        <v>795.6</v>
      </c>
      <c r="AC1488" s="74">
        <v>810.96</v>
      </c>
      <c r="AD1488" s="74">
        <v>794.75</v>
      </c>
    </row>
    <row r="1489" spans="1:30" x14ac:dyDescent="0.2">
      <c r="A1489" s="72" t="s">
        <v>42</v>
      </c>
      <c r="B1489" s="74">
        <v>33.89</v>
      </c>
      <c r="C1489" s="74">
        <v>33.43</v>
      </c>
      <c r="D1489" s="74">
        <v>32.5</v>
      </c>
      <c r="E1489" s="74">
        <v>33.42</v>
      </c>
      <c r="F1489" s="74">
        <v>34.78</v>
      </c>
      <c r="G1489" s="74">
        <v>36.409999999999997</v>
      </c>
      <c r="H1489" s="74">
        <v>37.9</v>
      </c>
      <c r="I1489" s="74">
        <v>37.15</v>
      </c>
      <c r="J1489" s="74">
        <v>36.78</v>
      </c>
      <c r="K1489" s="74">
        <v>36.82</v>
      </c>
      <c r="L1489" s="74">
        <v>34.4</v>
      </c>
      <c r="M1489" s="74">
        <v>33.06</v>
      </c>
      <c r="N1489" s="74">
        <v>31.86</v>
      </c>
      <c r="O1489" s="74">
        <v>28.86</v>
      </c>
      <c r="P1489" s="74">
        <v>29.48</v>
      </c>
      <c r="Q1489" s="74">
        <v>28.65</v>
      </c>
      <c r="R1489" s="74">
        <v>25.29</v>
      </c>
      <c r="S1489" s="74">
        <v>23.53</v>
      </c>
      <c r="T1489" s="74">
        <v>23.52</v>
      </c>
      <c r="U1489" s="74">
        <v>23.84</v>
      </c>
      <c r="V1489" s="74">
        <v>25.58</v>
      </c>
      <c r="W1489" s="74">
        <v>21.52</v>
      </c>
      <c r="X1489" s="74">
        <v>21.28</v>
      </c>
      <c r="Y1489" s="74">
        <v>20.74</v>
      </c>
      <c r="Z1489" s="74">
        <v>20.86</v>
      </c>
      <c r="AA1489" s="74">
        <v>20.38</v>
      </c>
      <c r="AB1489" s="74">
        <v>19.46</v>
      </c>
      <c r="AC1489" s="74">
        <v>20.190000000000001</v>
      </c>
      <c r="AD1489" s="74">
        <v>19.28</v>
      </c>
    </row>
    <row r="1490" spans="1:30" x14ac:dyDescent="0.2">
      <c r="A1490" s="72" t="s">
        <v>43</v>
      </c>
      <c r="B1490" s="74">
        <v>30.74</v>
      </c>
      <c r="C1490" s="74">
        <v>24.07</v>
      </c>
      <c r="D1490" s="74">
        <v>20.329999999999998</v>
      </c>
      <c r="E1490" s="74">
        <v>18.37</v>
      </c>
      <c r="F1490" s="74">
        <v>17.86</v>
      </c>
      <c r="G1490" s="74">
        <v>17.29</v>
      </c>
      <c r="H1490" s="74">
        <v>16.829999999999998</v>
      </c>
      <c r="I1490" s="74">
        <v>16.010000000000002</v>
      </c>
      <c r="J1490" s="74">
        <v>13.2</v>
      </c>
      <c r="K1490" s="74">
        <v>13.74</v>
      </c>
      <c r="L1490" s="74">
        <v>13.99</v>
      </c>
      <c r="M1490" s="74">
        <v>14.26</v>
      </c>
      <c r="N1490" s="74">
        <v>14.03</v>
      </c>
      <c r="O1490" s="74">
        <v>13.47</v>
      </c>
      <c r="P1490" s="74">
        <v>15.49</v>
      </c>
      <c r="Q1490" s="74">
        <v>14.95</v>
      </c>
      <c r="R1490" s="74">
        <v>13.36</v>
      </c>
      <c r="S1490" s="74">
        <v>13.48</v>
      </c>
      <c r="T1490" s="74">
        <v>14.27</v>
      </c>
      <c r="U1490" s="74">
        <v>12.95</v>
      </c>
      <c r="V1490" s="74">
        <v>14.57</v>
      </c>
      <c r="W1490" s="74">
        <v>13.41</v>
      </c>
      <c r="X1490" s="74">
        <v>13.66</v>
      </c>
      <c r="Y1490" s="74">
        <v>14.99</v>
      </c>
      <c r="Z1490" s="74">
        <v>16.54</v>
      </c>
      <c r="AA1490" s="74">
        <v>16.920000000000002</v>
      </c>
      <c r="AB1490" s="74">
        <v>18.010000000000002</v>
      </c>
      <c r="AC1490" s="74">
        <v>17.95</v>
      </c>
      <c r="AD1490" s="74">
        <v>17.61</v>
      </c>
    </row>
    <row r="1491" spans="1:30" x14ac:dyDescent="0.2">
      <c r="A1491" s="72" t="s">
        <v>44</v>
      </c>
      <c r="B1491" s="74">
        <v>31.51</v>
      </c>
      <c r="C1491" s="74">
        <v>27.02</v>
      </c>
      <c r="D1491" s="74">
        <v>24.2</v>
      </c>
      <c r="E1491" s="74">
        <v>21.69</v>
      </c>
      <c r="F1491" s="74">
        <v>21.31</v>
      </c>
      <c r="G1491" s="74">
        <v>22.3</v>
      </c>
      <c r="H1491" s="74">
        <v>21.49</v>
      </c>
      <c r="I1491" s="74">
        <v>21.39</v>
      </c>
      <c r="J1491" s="74">
        <v>21.01</v>
      </c>
      <c r="K1491" s="74">
        <v>20.34</v>
      </c>
      <c r="L1491" s="74">
        <v>21.77</v>
      </c>
      <c r="M1491" s="74">
        <v>22.6</v>
      </c>
      <c r="N1491" s="74">
        <v>21.26</v>
      </c>
      <c r="O1491" s="74">
        <v>19.690000000000001</v>
      </c>
      <c r="P1491" s="74">
        <v>21.99</v>
      </c>
      <c r="Q1491" s="74">
        <v>21.36</v>
      </c>
      <c r="R1491" s="74">
        <v>20.96</v>
      </c>
      <c r="S1491" s="74">
        <v>21.15</v>
      </c>
      <c r="T1491" s="74">
        <v>21.4</v>
      </c>
      <c r="U1491" s="74">
        <v>18.559999999999999</v>
      </c>
      <c r="V1491" s="74">
        <v>18.149999999999999</v>
      </c>
      <c r="W1491" s="74">
        <v>20.29</v>
      </c>
      <c r="X1491" s="74">
        <v>19.809999999999999</v>
      </c>
      <c r="Y1491" s="74">
        <v>19.05</v>
      </c>
      <c r="Z1491" s="74">
        <v>19.39</v>
      </c>
      <c r="AA1491" s="74">
        <v>20.74</v>
      </c>
      <c r="AB1491" s="74">
        <v>21.85</v>
      </c>
      <c r="AC1491" s="74">
        <v>21.58</v>
      </c>
      <c r="AD1491" s="74">
        <v>20.41</v>
      </c>
    </row>
    <row r="1492" spans="1:30" x14ac:dyDescent="0.2">
      <c r="A1492" s="72" t="s">
        <v>45</v>
      </c>
      <c r="B1492" s="74">
        <v>27.4</v>
      </c>
      <c r="C1492" s="74">
        <v>26.88</v>
      </c>
      <c r="D1492" s="74">
        <v>26.03</v>
      </c>
      <c r="E1492" s="74">
        <v>25.25</v>
      </c>
      <c r="F1492" s="74">
        <v>24.97</v>
      </c>
      <c r="G1492" s="74">
        <v>24.74</v>
      </c>
      <c r="H1492" s="74">
        <v>23.58</v>
      </c>
      <c r="I1492" s="74">
        <v>23.68</v>
      </c>
      <c r="J1492" s="74">
        <v>23.85</v>
      </c>
      <c r="K1492" s="74">
        <v>24.09</v>
      </c>
      <c r="L1492" s="74">
        <v>23.88</v>
      </c>
      <c r="M1492" s="74">
        <v>23.22</v>
      </c>
      <c r="N1492" s="74">
        <v>22.99</v>
      </c>
      <c r="O1492" s="74">
        <v>22.58</v>
      </c>
      <c r="P1492" s="74">
        <v>21.14</v>
      </c>
      <c r="Q1492" s="74">
        <v>19.010000000000002</v>
      </c>
      <c r="R1492" s="74">
        <v>18.559999999999999</v>
      </c>
      <c r="S1492" s="74">
        <v>19.16</v>
      </c>
      <c r="T1492" s="74">
        <v>19.13</v>
      </c>
      <c r="U1492" s="74">
        <v>18.46</v>
      </c>
      <c r="V1492" s="74">
        <v>18.14</v>
      </c>
      <c r="W1492" s="74">
        <v>18.12</v>
      </c>
      <c r="X1492" s="74">
        <v>17.82</v>
      </c>
      <c r="Y1492" s="74">
        <v>17.8</v>
      </c>
      <c r="Z1492" s="74">
        <v>18.14</v>
      </c>
      <c r="AA1492" s="74">
        <v>18.170000000000002</v>
      </c>
      <c r="AB1492" s="74">
        <v>18.68</v>
      </c>
      <c r="AC1492" s="74">
        <v>18.88</v>
      </c>
      <c r="AD1492" s="74">
        <v>18.22</v>
      </c>
    </row>
    <row r="1493" spans="1:30" x14ac:dyDescent="0.2">
      <c r="A1493" s="72" t="s">
        <v>46</v>
      </c>
      <c r="B1493" s="74">
        <v>210.19</v>
      </c>
      <c r="C1493" s="74">
        <v>202.92</v>
      </c>
      <c r="D1493" s="74">
        <v>207.14</v>
      </c>
      <c r="E1493" s="74">
        <v>198.29</v>
      </c>
      <c r="F1493" s="74">
        <v>202.02</v>
      </c>
      <c r="G1493" s="74">
        <v>200.14</v>
      </c>
      <c r="H1493" s="74">
        <v>204.74</v>
      </c>
      <c r="I1493" s="74">
        <v>195.03</v>
      </c>
      <c r="J1493" s="74">
        <v>152.28</v>
      </c>
      <c r="K1493" s="74">
        <v>140.53</v>
      </c>
      <c r="L1493" s="74">
        <v>140.76</v>
      </c>
      <c r="M1493" s="74">
        <v>145.59</v>
      </c>
      <c r="N1493" s="74">
        <v>142.77000000000001</v>
      </c>
      <c r="O1493" s="74">
        <v>145.01</v>
      </c>
      <c r="P1493" s="74">
        <v>152.34</v>
      </c>
      <c r="Q1493" s="74">
        <v>145.96</v>
      </c>
      <c r="R1493" s="74">
        <v>144.47999999999999</v>
      </c>
      <c r="S1493" s="74">
        <v>150.82</v>
      </c>
      <c r="T1493" s="74">
        <v>152.16999999999999</v>
      </c>
      <c r="U1493" s="74">
        <v>149.18</v>
      </c>
      <c r="V1493" s="74">
        <v>122.37</v>
      </c>
      <c r="W1493" s="74">
        <v>126.7</v>
      </c>
      <c r="X1493" s="74">
        <v>124.49</v>
      </c>
      <c r="Y1493" s="74">
        <v>126.33</v>
      </c>
      <c r="Z1493" s="74">
        <v>128.46</v>
      </c>
      <c r="AA1493" s="74">
        <v>130.53</v>
      </c>
      <c r="AB1493" s="74">
        <v>127.8</v>
      </c>
      <c r="AC1493" s="74">
        <v>126.9</v>
      </c>
      <c r="AD1493" s="74">
        <v>120.14</v>
      </c>
    </row>
    <row r="1494" spans="1:30" x14ac:dyDescent="0.2">
      <c r="A1494" s="72" t="s">
        <v>47</v>
      </c>
      <c r="B1494" s="74">
        <v>4.93</v>
      </c>
      <c r="C1494" s="74">
        <v>4.8099999999999996</v>
      </c>
      <c r="D1494" s="74">
        <v>3.99</v>
      </c>
      <c r="E1494" s="74">
        <v>3.12</v>
      </c>
      <c r="F1494" s="74">
        <v>2.82</v>
      </c>
      <c r="G1494" s="74">
        <v>2.57</v>
      </c>
      <c r="H1494" s="74">
        <v>2.4300000000000002</v>
      </c>
      <c r="I1494" s="74">
        <v>2.46</v>
      </c>
      <c r="J1494" s="74">
        <v>2.54</v>
      </c>
      <c r="K1494" s="74">
        <v>2.2400000000000002</v>
      </c>
      <c r="L1494" s="74">
        <v>2.29</v>
      </c>
      <c r="M1494" s="74">
        <v>2.25</v>
      </c>
      <c r="N1494" s="74">
        <v>2.1800000000000002</v>
      </c>
      <c r="O1494" s="74">
        <v>2.34</v>
      </c>
      <c r="P1494" s="74">
        <v>2.4700000000000002</v>
      </c>
      <c r="Q1494" s="74">
        <v>2.48</v>
      </c>
      <c r="R1494" s="74">
        <v>2.44</v>
      </c>
      <c r="S1494" s="74">
        <v>2.66</v>
      </c>
      <c r="T1494" s="74">
        <v>2.84</v>
      </c>
      <c r="U1494" s="74">
        <v>2.68</v>
      </c>
      <c r="V1494" s="74">
        <v>2.73</v>
      </c>
      <c r="W1494" s="74">
        <v>2.75</v>
      </c>
      <c r="X1494" s="74">
        <v>2.92</v>
      </c>
      <c r="Y1494" s="74">
        <v>2.92</v>
      </c>
      <c r="Z1494" s="74">
        <v>3.02</v>
      </c>
      <c r="AA1494" s="74">
        <v>3.11</v>
      </c>
      <c r="AB1494" s="74">
        <v>3.02</v>
      </c>
      <c r="AC1494" s="74">
        <v>3.11</v>
      </c>
      <c r="AD1494" s="74">
        <v>3.07</v>
      </c>
    </row>
    <row r="1495" spans="1:30" x14ac:dyDescent="0.2">
      <c r="A1495" s="72" t="s">
        <v>48</v>
      </c>
      <c r="B1495" s="74">
        <v>25.96</v>
      </c>
      <c r="C1495" s="74">
        <v>25.14</v>
      </c>
      <c r="D1495" s="74">
        <v>24.86</v>
      </c>
      <c r="E1495" s="74">
        <v>25.29</v>
      </c>
      <c r="F1495" s="74">
        <v>26.16</v>
      </c>
      <c r="G1495" s="74">
        <v>27.16</v>
      </c>
      <c r="H1495" s="74">
        <v>27.54</v>
      </c>
      <c r="I1495" s="74">
        <v>27.19</v>
      </c>
      <c r="J1495" s="74">
        <v>28.6</v>
      </c>
      <c r="K1495" s="74">
        <v>27.79</v>
      </c>
      <c r="L1495" s="74">
        <v>26.75</v>
      </c>
      <c r="M1495" s="74">
        <v>25.12</v>
      </c>
      <c r="N1495" s="74">
        <v>23.97</v>
      </c>
      <c r="O1495" s="74">
        <v>23.59</v>
      </c>
      <c r="P1495" s="74">
        <v>23.27</v>
      </c>
      <c r="Q1495" s="74">
        <v>22.76</v>
      </c>
      <c r="R1495" s="74">
        <v>21.88</v>
      </c>
      <c r="S1495" s="74">
        <v>21.3</v>
      </c>
      <c r="T1495" s="74">
        <v>21.1</v>
      </c>
      <c r="U1495" s="74">
        <v>20.51</v>
      </c>
      <c r="V1495" s="74">
        <v>21.36</v>
      </c>
      <c r="W1495" s="74">
        <v>19.98</v>
      </c>
      <c r="X1495" s="74">
        <v>20.51</v>
      </c>
      <c r="Y1495" s="74">
        <v>21.99</v>
      </c>
      <c r="Z1495" s="74">
        <v>21.39</v>
      </c>
      <c r="AA1495" s="74">
        <v>21.39</v>
      </c>
      <c r="AB1495" s="74">
        <v>21.77</v>
      </c>
      <c r="AC1495" s="74">
        <v>22.73</v>
      </c>
      <c r="AD1495" s="74">
        <v>23.42</v>
      </c>
    </row>
    <row r="1496" spans="1:30" x14ac:dyDescent="0.2">
      <c r="A1496" s="72" t="s">
        <v>49</v>
      </c>
      <c r="B1496" s="74">
        <v>25.12</v>
      </c>
      <c r="C1496" s="74">
        <v>24.65</v>
      </c>
      <c r="D1496" s="74">
        <v>24.12</v>
      </c>
      <c r="E1496" s="74">
        <v>22.26</v>
      </c>
      <c r="F1496" s="74">
        <v>21.88</v>
      </c>
      <c r="G1496" s="74">
        <v>22.56</v>
      </c>
      <c r="H1496" s="74">
        <v>23.14</v>
      </c>
      <c r="I1496" s="74">
        <v>22.6</v>
      </c>
      <c r="J1496" s="74">
        <v>22.34</v>
      </c>
      <c r="K1496" s="74">
        <v>22.2</v>
      </c>
      <c r="L1496" s="74">
        <v>21.45</v>
      </c>
      <c r="M1496" s="74">
        <v>21</v>
      </c>
      <c r="N1496" s="74">
        <v>20.86</v>
      </c>
      <c r="O1496" s="74">
        <v>20.64</v>
      </c>
      <c r="P1496" s="74">
        <v>20.65</v>
      </c>
      <c r="Q1496" s="74">
        <v>20.059999999999999</v>
      </c>
      <c r="R1496" s="74">
        <v>19.5</v>
      </c>
      <c r="S1496" s="74">
        <v>19.86</v>
      </c>
      <c r="T1496" s="74">
        <v>19.05</v>
      </c>
      <c r="U1496" s="74">
        <v>17.829999999999998</v>
      </c>
      <c r="V1496" s="74">
        <v>18.489999999999998</v>
      </c>
      <c r="W1496" s="74">
        <v>17.68</v>
      </c>
      <c r="X1496" s="74">
        <v>16.23</v>
      </c>
      <c r="Y1496" s="74">
        <v>15.23</v>
      </c>
      <c r="Z1496" s="74">
        <v>14.55</v>
      </c>
      <c r="AA1496" s="74">
        <v>14.34</v>
      </c>
      <c r="AB1496" s="74">
        <v>14.53</v>
      </c>
      <c r="AC1496" s="74">
        <v>14.74</v>
      </c>
      <c r="AD1496" s="74">
        <v>14.49</v>
      </c>
    </row>
    <row r="1497" spans="1:30" x14ac:dyDescent="0.2">
      <c r="A1497" s="72" t="s">
        <v>50</v>
      </c>
      <c r="B1497" s="74">
        <v>61.51</v>
      </c>
      <c r="C1497" s="74">
        <v>59.38</v>
      </c>
      <c r="D1497" s="74">
        <v>57.73</v>
      </c>
      <c r="E1497" s="74">
        <v>53.77</v>
      </c>
      <c r="F1497" s="74">
        <v>59.13</v>
      </c>
      <c r="G1497" s="74">
        <v>58.63</v>
      </c>
      <c r="H1497" s="74">
        <v>66.03</v>
      </c>
      <c r="I1497" s="74">
        <v>64.739999999999995</v>
      </c>
      <c r="J1497" s="74">
        <v>66.73</v>
      </c>
      <c r="K1497" s="74">
        <v>70.09</v>
      </c>
      <c r="L1497" s="74">
        <v>73.430000000000007</v>
      </c>
      <c r="M1497" s="74">
        <v>70.11</v>
      </c>
      <c r="N1497" s="74">
        <v>67.45</v>
      </c>
      <c r="O1497" s="74">
        <v>71.53</v>
      </c>
      <c r="P1497" s="74">
        <v>69.099999999999994</v>
      </c>
      <c r="Q1497" s="74">
        <v>66.7</v>
      </c>
      <c r="R1497" s="74">
        <v>66.680000000000007</v>
      </c>
      <c r="S1497" s="74">
        <v>67.239999999999995</v>
      </c>
      <c r="T1497" s="74">
        <v>60.88</v>
      </c>
      <c r="U1497" s="74">
        <v>60.28</v>
      </c>
      <c r="V1497" s="74">
        <v>61.4</v>
      </c>
      <c r="W1497" s="74">
        <v>58.17</v>
      </c>
      <c r="X1497" s="74">
        <v>55.9</v>
      </c>
      <c r="Y1497" s="74">
        <v>58.28</v>
      </c>
      <c r="Z1497" s="74">
        <v>60.49</v>
      </c>
      <c r="AA1497" s="74">
        <v>61.25</v>
      </c>
      <c r="AB1497" s="74">
        <v>60.49</v>
      </c>
      <c r="AC1497" s="74">
        <v>62.64</v>
      </c>
      <c r="AD1497" s="74">
        <v>62.27</v>
      </c>
    </row>
    <row r="1498" spans="1:30" x14ac:dyDescent="0.2">
      <c r="A1498" s="72" t="s">
        <v>51</v>
      </c>
      <c r="B1498" s="74">
        <v>222.46</v>
      </c>
      <c r="C1498" s="74">
        <v>224.29</v>
      </c>
      <c r="D1498" s="74">
        <v>223.17</v>
      </c>
      <c r="E1498" s="74">
        <v>220.46</v>
      </c>
      <c r="F1498" s="74">
        <v>220.74</v>
      </c>
      <c r="G1498" s="74">
        <v>225.85</v>
      </c>
      <c r="H1498" s="74">
        <v>230.95</v>
      </c>
      <c r="I1498" s="74">
        <v>230.71</v>
      </c>
      <c r="J1498" s="74">
        <v>208.33</v>
      </c>
      <c r="K1498" s="74">
        <v>188.71</v>
      </c>
      <c r="L1498" s="74">
        <v>185.16</v>
      </c>
      <c r="M1498" s="74">
        <v>184</v>
      </c>
      <c r="N1498" s="74">
        <v>174.79</v>
      </c>
      <c r="O1498" s="74">
        <v>168.48</v>
      </c>
      <c r="P1498" s="74">
        <v>163.1</v>
      </c>
      <c r="Q1498" s="74">
        <v>159.97</v>
      </c>
      <c r="R1498" s="74">
        <v>155.69999999999999</v>
      </c>
      <c r="S1498" s="74">
        <v>156.26</v>
      </c>
      <c r="T1498" s="74">
        <v>153.65</v>
      </c>
      <c r="U1498" s="74">
        <v>148.44999999999999</v>
      </c>
      <c r="V1498" s="74">
        <v>140.88</v>
      </c>
      <c r="W1498" s="74">
        <v>135.97999999999999</v>
      </c>
      <c r="X1498" s="74">
        <v>136.69</v>
      </c>
      <c r="Y1498" s="74">
        <v>135.94</v>
      </c>
      <c r="Z1498" s="74">
        <v>140.03</v>
      </c>
      <c r="AA1498" s="74">
        <v>139.49</v>
      </c>
      <c r="AB1498" s="74">
        <v>135.93</v>
      </c>
      <c r="AC1498" s="74">
        <v>140.99</v>
      </c>
      <c r="AD1498" s="74">
        <v>135.34</v>
      </c>
    </row>
    <row r="1499" spans="1:30" x14ac:dyDescent="0.2">
      <c r="A1499" s="72" t="s">
        <v>52</v>
      </c>
      <c r="B1499" s="74">
        <v>9.7899999999999991</v>
      </c>
      <c r="C1499" s="74">
        <v>9.25</v>
      </c>
      <c r="D1499" s="74">
        <v>9.2100000000000009</v>
      </c>
      <c r="E1499" s="74">
        <v>7.87</v>
      </c>
      <c r="F1499" s="74">
        <v>7.99</v>
      </c>
      <c r="G1499" s="74">
        <v>7.73</v>
      </c>
      <c r="H1499" s="74">
        <v>7.63</v>
      </c>
      <c r="I1499" s="74">
        <v>8.25</v>
      </c>
      <c r="J1499" s="74">
        <v>7.15</v>
      </c>
      <c r="K1499" s="74">
        <v>7.83</v>
      </c>
      <c r="L1499" s="74">
        <v>8.16</v>
      </c>
      <c r="M1499" s="74">
        <v>8.08</v>
      </c>
      <c r="N1499" s="74">
        <v>7.96</v>
      </c>
      <c r="O1499" s="74">
        <v>7.62</v>
      </c>
      <c r="P1499" s="74">
        <v>8.34</v>
      </c>
      <c r="Q1499" s="74">
        <v>8.32</v>
      </c>
      <c r="R1499" s="74">
        <v>8.3800000000000008</v>
      </c>
      <c r="S1499" s="74">
        <v>8.56</v>
      </c>
      <c r="T1499" s="74">
        <v>9.58</v>
      </c>
      <c r="U1499" s="74">
        <v>7.43</v>
      </c>
      <c r="V1499" s="74">
        <v>8.23</v>
      </c>
      <c r="W1499" s="74">
        <v>8.48</v>
      </c>
      <c r="X1499" s="74">
        <v>7.79</v>
      </c>
      <c r="Y1499" s="74">
        <v>5.79</v>
      </c>
      <c r="Z1499" s="74">
        <v>5.57</v>
      </c>
      <c r="AA1499" s="74">
        <v>6.22</v>
      </c>
      <c r="AB1499" s="74">
        <v>5.36</v>
      </c>
      <c r="AC1499" s="74">
        <v>5.82</v>
      </c>
      <c r="AD1499" s="74">
        <v>5.67</v>
      </c>
    </row>
    <row r="1500" spans="1:30" x14ac:dyDescent="0.2">
      <c r="A1500" s="72" t="s">
        <v>53</v>
      </c>
      <c r="B1500" s="74">
        <v>87.49</v>
      </c>
      <c r="C1500" s="74">
        <v>90.9</v>
      </c>
      <c r="D1500" s="74">
        <v>89.36</v>
      </c>
      <c r="E1500" s="74">
        <v>90.85</v>
      </c>
      <c r="F1500" s="74">
        <v>89.09</v>
      </c>
      <c r="G1500" s="74">
        <v>92.72</v>
      </c>
      <c r="H1500" s="74">
        <v>93.12</v>
      </c>
      <c r="I1500" s="74">
        <v>96.42</v>
      </c>
      <c r="J1500" s="74">
        <v>97.36</v>
      </c>
      <c r="K1500" s="74">
        <v>99.26</v>
      </c>
      <c r="L1500" s="74">
        <v>96.38</v>
      </c>
      <c r="M1500" s="74">
        <v>97.03</v>
      </c>
      <c r="N1500" s="74">
        <v>94.95</v>
      </c>
      <c r="O1500" s="74">
        <v>94.47</v>
      </c>
      <c r="P1500" s="74">
        <v>97.15</v>
      </c>
      <c r="Q1500" s="74">
        <v>94.3</v>
      </c>
      <c r="R1500" s="74">
        <v>77.84</v>
      </c>
      <c r="S1500" s="74">
        <v>75.459999999999994</v>
      </c>
      <c r="T1500" s="74">
        <v>70.400000000000006</v>
      </c>
      <c r="U1500" s="74">
        <v>66.53</v>
      </c>
      <c r="V1500" s="74">
        <v>64.260000000000005</v>
      </c>
      <c r="W1500" s="74">
        <v>62.52</v>
      </c>
      <c r="X1500" s="74">
        <v>64.17</v>
      </c>
      <c r="Y1500" s="74">
        <v>61.61</v>
      </c>
      <c r="Z1500" s="74">
        <v>60.09</v>
      </c>
      <c r="AA1500" s="74">
        <v>60.19</v>
      </c>
      <c r="AB1500" s="74">
        <v>61.01</v>
      </c>
      <c r="AC1500" s="74">
        <v>60.71</v>
      </c>
      <c r="AD1500" s="74">
        <v>59.67</v>
      </c>
    </row>
    <row r="1501" spans="1:30" x14ac:dyDescent="0.2">
      <c r="A1501" s="72" t="s">
        <v>54</v>
      </c>
      <c r="B1501" s="74">
        <v>1</v>
      </c>
      <c r="C1501" s="74">
        <v>1.01</v>
      </c>
      <c r="D1501" s="74">
        <v>1.1100000000000001</v>
      </c>
      <c r="E1501" s="74">
        <v>1.17</v>
      </c>
      <c r="F1501" s="74">
        <v>1.1499999999999999</v>
      </c>
      <c r="G1501" s="74">
        <v>1.29</v>
      </c>
      <c r="H1501" s="74">
        <v>1.21</v>
      </c>
      <c r="I1501" s="74">
        <v>1.19</v>
      </c>
      <c r="J1501" s="74">
        <v>1.27</v>
      </c>
      <c r="K1501" s="74">
        <v>1.24</v>
      </c>
      <c r="L1501" s="74">
        <v>1.2</v>
      </c>
      <c r="M1501" s="74">
        <v>1.31</v>
      </c>
      <c r="N1501" s="74">
        <v>1.32</v>
      </c>
      <c r="O1501" s="74">
        <v>1.31</v>
      </c>
      <c r="P1501" s="74">
        <v>1.18</v>
      </c>
      <c r="Q1501" s="74">
        <v>1.0900000000000001</v>
      </c>
      <c r="R1501" s="74">
        <v>1.1299999999999999</v>
      </c>
      <c r="S1501" s="74">
        <v>1.1100000000000001</v>
      </c>
      <c r="T1501" s="74">
        <v>1.07</v>
      </c>
      <c r="U1501" s="74">
        <v>1.04</v>
      </c>
      <c r="V1501" s="74">
        <v>1.1000000000000001</v>
      </c>
      <c r="W1501" s="74">
        <v>1.06</v>
      </c>
      <c r="X1501" s="74">
        <v>1.04</v>
      </c>
      <c r="Y1501" s="74">
        <v>0.96</v>
      </c>
      <c r="Z1501" s="74">
        <v>0.95</v>
      </c>
      <c r="AA1501" s="74">
        <v>0.97</v>
      </c>
      <c r="AB1501" s="74">
        <v>1</v>
      </c>
      <c r="AC1501" s="74">
        <v>1.02</v>
      </c>
      <c r="AD1501" s="74">
        <v>1.03</v>
      </c>
    </row>
    <row r="1502" spans="1:30" x14ac:dyDescent="0.2">
      <c r="A1502" s="72" t="s">
        <v>55</v>
      </c>
      <c r="B1502" s="74">
        <v>10.71</v>
      </c>
      <c r="C1502" s="74">
        <v>10.33</v>
      </c>
      <c r="D1502" s="74">
        <v>8.44</v>
      </c>
      <c r="E1502" s="74">
        <v>6.99</v>
      </c>
      <c r="F1502" s="74">
        <v>6.2</v>
      </c>
      <c r="G1502" s="74">
        <v>5.66</v>
      </c>
      <c r="H1502" s="74">
        <v>5.64</v>
      </c>
      <c r="I1502" s="74">
        <v>5.63</v>
      </c>
      <c r="J1502" s="74">
        <v>5.44</v>
      </c>
      <c r="K1502" s="74">
        <v>5.21</v>
      </c>
      <c r="L1502" s="74">
        <v>5.23</v>
      </c>
      <c r="M1502" s="74">
        <v>5.49</v>
      </c>
      <c r="N1502" s="74">
        <v>5.37</v>
      </c>
      <c r="O1502" s="74">
        <v>5.53</v>
      </c>
      <c r="P1502" s="74">
        <v>5.48</v>
      </c>
      <c r="Q1502" s="74">
        <v>5.61</v>
      </c>
      <c r="R1502" s="74">
        <v>5.61</v>
      </c>
      <c r="S1502" s="74">
        <v>5.78</v>
      </c>
      <c r="T1502" s="74">
        <v>5.71</v>
      </c>
      <c r="U1502" s="74">
        <v>5.78</v>
      </c>
      <c r="V1502" s="74">
        <v>5.88</v>
      </c>
      <c r="W1502" s="74">
        <v>5.88</v>
      </c>
      <c r="X1502" s="74">
        <v>6.1</v>
      </c>
      <c r="Y1502" s="74">
        <v>6.18</v>
      </c>
      <c r="Z1502" s="74">
        <v>6.31</v>
      </c>
      <c r="AA1502" s="74">
        <v>6.46</v>
      </c>
      <c r="AB1502" s="74">
        <v>6.45</v>
      </c>
      <c r="AC1502" s="74">
        <v>6.5</v>
      </c>
      <c r="AD1502" s="74">
        <v>6.3</v>
      </c>
    </row>
    <row r="1503" spans="1:30" x14ac:dyDescent="0.2">
      <c r="A1503" s="72" t="s">
        <v>56</v>
      </c>
      <c r="B1503" s="74">
        <v>17.59</v>
      </c>
      <c r="C1503" s="74">
        <v>18.03</v>
      </c>
      <c r="D1503" s="74">
        <v>12.34</v>
      </c>
      <c r="E1503" s="74">
        <v>10.77</v>
      </c>
      <c r="F1503" s="74">
        <v>9.59</v>
      </c>
      <c r="G1503" s="74">
        <v>9.42</v>
      </c>
      <c r="H1503" s="74">
        <v>10.95</v>
      </c>
      <c r="I1503" s="74">
        <v>11.33</v>
      </c>
      <c r="J1503" s="74">
        <v>12.13</v>
      </c>
      <c r="K1503" s="74">
        <v>11.96</v>
      </c>
      <c r="L1503" s="74">
        <v>12.64</v>
      </c>
      <c r="M1503" s="74">
        <v>13.02</v>
      </c>
      <c r="N1503" s="74">
        <v>13.81</v>
      </c>
      <c r="O1503" s="74">
        <v>14.16</v>
      </c>
      <c r="P1503" s="74">
        <v>14.92</v>
      </c>
      <c r="Q1503" s="74">
        <v>15.81</v>
      </c>
      <c r="R1503" s="74">
        <v>15.64</v>
      </c>
      <c r="S1503" s="74">
        <v>18.32</v>
      </c>
      <c r="T1503" s="74">
        <v>17.440000000000001</v>
      </c>
      <c r="U1503" s="74">
        <v>10.47</v>
      </c>
      <c r="V1503" s="74">
        <v>10.119999999999999</v>
      </c>
      <c r="W1503" s="74">
        <v>11.27</v>
      </c>
      <c r="X1503" s="74">
        <v>10.67</v>
      </c>
      <c r="Y1503" s="74">
        <v>9.9</v>
      </c>
      <c r="Z1503" s="74">
        <v>10.36</v>
      </c>
      <c r="AA1503" s="74">
        <v>10.43</v>
      </c>
      <c r="AB1503" s="74">
        <v>10.19</v>
      </c>
      <c r="AC1503" s="74">
        <v>10.31</v>
      </c>
      <c r="AD1503" s="74">
        <v>9.93</v>
      </c>
    </row>
    <row r="1504" spans="1:30" x14ac:dyDescent="0.2">
      <c r="A1504" s="72" t="s">
        <v>57</v>
      </c>
      <c r="B1504" s="74">
        <v>1.05</v>
      </c>
      <c r="C1504" s="74">
        <v>1.0900000000000001</v>
      </c>
      <c r="D1504" s="74">
        <v>1.1200000000000001</v>
      </c>
      <c r="E1504" s="74">
        <v>1.1000000000000001</v>
      </c>
      <c r="F1504" s="74">
        <v>1.08</v>
      </c>
      <c r="G1504" s="74">
        <v>1.08</v>
      </c>
      <c r="H1504" s="74">
        <v>1.0900000000000001</v>
      </c>
      <c r="I1504" s="74">
        <v>1.0900000000000001</v>
      </c>
      <c r="J1504" s="74">
        <v>1.08</v>
      </c>
      <c r="K1504" s="74">
        <v>1.1000000000000001</v>
      </c>
      <c r="L1504" s="74">
        <v>1.1000000000000001</v>
      </c>
      <c r="M1504" s="74">
        <v>1.04</v>
      </c>
      <c r="N1504" s="74">
        <v>1.03</v>
      </c>
      <c r="O1504" s="74">
        <v>0.96</v>
      </c>
      <c r="P1504" s="74">
        <v>1.04</v>
      </c>
      <c r="Q1504" s="74">
        <v>0.99</v>
      </c>
      <c r="R1504" s="74">
        <v>0.98</v>
      </c>
      <c r="S1504" s="74">
        <v>1</v>
      </c>
      <c r="T1504" s="74">
        <v>1.02</v>
      </c>
      <c r="U1504" s="74">
        <v>1.01</v>
      </c>
      <c r="V1504" s="74">
        <v>1.03</v>
      </c>
      <c r="W1504" s="74">
        <v>1.04</v>
      </c>
      <c r="X1504" s="74">
        <v>1.02</v>
      </c>
      <c r="Y1504" s="74">
        <v>1.03</v>
      </c>
      <c r="Z1504" s="74">
        <v>1.04</v>
      </c>
      <c r="AA1504" s="74">
        <v>1.04</v>
      </c>
      <c r="AB1504" s="74">
        <v>1.08</v>
      </c>
      <c r="AC1504" s="74">
        <v>1.1000000000000001</v>
      </c>
      <c r="AD1504" s="74">
        <v>1.1000000000000001</v>
      </c>
    </row>
    <row r="1505" spans="1:30" x14ac:dyDescent="0.2">
      <c r="A1505" s="72" t="s">
        <v>58</v>
      </c>
      <c r="B1505" s="74">
        <v>28.12</v>
      </c>
      <c r="C1505" s="74">
        <v>19.13</v>
      </c>
      <c r="D1505" s="74">
        <v>14.92</v>
      </c>
      <c r="E1505" s="74">
        <v>15.54</v>
      </c>
      <c r="F1505" s="74">
        <v>18.739999999999998</v>
      </c>
      <c r="G1505" s="74">
        <v>15.95</v>
      </c>
      <c r="H1505" s="74">
        <v>17.91</v>
      </c>
      <c r="I1505" s="74">
        <v>17.899999999999999</v>
      </c>
      <c r="J1505" s="74">
        <v>17.59</v>
      </c>
      <c r="K1505" s="74">
        <v>17.02</v>
      </c>
      <c r="L1505" s="74">
        <v>18.16</v>
      </c>
      <c r="M1505" s="74">
        <v>19.670000000000002</v>
      </c>
      <c r="N1505" s="74">
        <v>17.37</v>
      </c>
      <c r="O1505" s="74">
        <v>17.11</v>
      </c>
      <c r="P1505" s="74">
        <v>19.77</v>
      </c>
      <c r="Q1505" s="74">
        <v>18.87</v>
      </c>
      <c r="R1505" s="74">
        <v>17.96</v>
      </c>
      <c r="S1505" s="74">
        <v>16.12</v>
      </c>
      <c r="T1505" s="74">
        <v>13.77</v>
      </c>
      <c r="U1505" s="74">
        <v>12.78</v>
      </c>
      <c r="V1505" s="74">
        <v>12.53</v>
      </c>
      <c r="W1505" s="74">
        <v>13.17</v>
      </c>
      <c r="X1505" s="74">
        <v>12.95</v>
      </c>
      <c r="Y1505" s="74">
        <v>14.1</v>
      </c>
      <c r="Z1505" s="74">
        <v>14.88</v>
      </c>
      <c r="AA1505" s="74">
        <v>15.22</v>
      </c>
      <c r="AB1505" s="74">
        <v>16.13</v>
      </c>
      <c r="AC1505" s="74">
        <v>16.13</v>
      </c>
      <c r="AD1505" s="74">
        <v>16.329999999999998</v>
      </c>
    </row>
    <row r="1506" spans="1:30" x14ac:dyDescent="0.2">
      <c r="A1506" s="72" t="s">
        <v>59</v>
      </c>
      <c r="B1506" s="74">
        <v>0.19</v>
      </c>
      <c r="C1506" s="74">
        <v>0.19</v>
      </c>
      <c r="D1506" s="74">
        <v>0.2</v>
      </c>
      <c r="E1506" s="74">
        <v>0.21</v>
      </c>
      <c r="F1506" s="74">
        <v>0.21</v>
      </c>
      <c r="G1506" s="74">
        <v>0.21</v>
      </c>
      <c r="H1506" s="74">
        <v>0.2</v>
      </c>
      <c r="I1506" s="74">
        <v>0.21</v>
      </c>
      <c r="J1506" s="74">
        <v>0.21</v>
      </c>
      <c r="K1506" s="74">
        <v>0.2</v>
      </c>
      <c r="L1506" s="74">
        <v>0.21</v>
      </c>
      <c r="M1506" s="74">
        <v>0.2</v>
      </c>
      <c r="N1506" s="74">
        <v>0.2</v>
      </c>
      <c r="O1506" s="74">
        <v>0.2</v>
      </c>
      <c r="P1506" s="74">
        <v>0.2</v>
      </c>
      <c r="Q1506" s="74">
        <v>0.2</v>
      </c>
      <c r="R1506" s="74">
        <v>0.2</v>
      </c>
      <c r="S1506" s="74">
        <v>0.2</v>
      </c>
      <c r="T1506" s="74">
        <v>0.19</v>
      </c>
      <c r="U1506" s="74">
        <v>0.18</v>
      </c>
      <c r="V1506" s="74">
        <v>0.18</v>
      </c>
      <c r="W1506" s="74">
        <v>0.16</v>
      </c>
      <c r="X1506" s="74">
        <v>0.16</v>
      </c>
      <c r="Y1506" s="74">
        <v>0.15</v>
      </c>
      <c r="Z1506" s="74">
        <v>0.16</v>
      </c>
      <c r="AA1506" s="74">
        <v>0.16</v>
      </c>
      <c r="AB1506" s="74">
        <v>0.15</v>
      </c>
      <c r="AC1506" s="74">
        <v>0.15</v>
      </c>
      <c r="AD1506" s="74">
        <v>0.16</v>
      </c>
    </row>
    <row r="1507" spans="1:30" x14ac:dyDescent="0.2">
      <c r="A1507" s="72" t="s">
        <v>60</v>
      </c>
      <c r="B1507" s="74">
        <v>60.64</v>
      </c>
      <c r="C1507" s="74">
        <v>61.23</v>
      </c>
      <c r="D1507" s="74">
        <v>62.1</v>
      </c>
      <c r="E1507" s="74">
        <v>63.03</v>
      </c>
      <c r="F1507" s="74">
        <v>61.43</v>
      </c>
      <c r="G1507" s="74">
        <v>61.16</v>
      </c>
      <c r="H1507" s="74">
        <v>61.32</v>
      </c>
      <c r="I1507" s="74">
        <v>60.46</v>
      </c>
      <c r="J1507" s="74">
        <v>58.53</v>
      </c>
      <c r="K1507" s="74">
        <v>56.23</v>
      </c>
      <c r="L1507" s="74">
        <v>54.46</v>
      </c>
      <c r="M1507" s="74">
        <v>51.15</v>
      </c>
      <c r="N1507" s="74">
        <v>48.45</v>
      </c>
      <c r="O1507" s="74">
        <v>48.04</v>
      </c>
      <c r="P1507" s="74">
        <v>49.56</v>
      </c>
      <c r="Q1507" s="74">
        <v>49.26</v>
      </c>
      <c r="R1507" s="74">
        <v>49.12</v>
      </c>
      <c r="S1507" s="74">
        <v>43.58</v>
      </c>
      <c r="T1507" s="74">
        <v>30.93</v>
      </c>
      <c r="U1507" s="74">
        <v>30.23</v>
      </c>
      <c r="V1507" s="74">
        <v>29.24</v>
      </c>
      <c r="W1507" s="74">
        <v>28.53</v>
      </c>
      <c r="X1507" s="74">
        <v>27.97</v>
      </c>
      <c r="Y1507" s="74">
        <v>28.58</v>
      </c>
      <c r="Z1507" s="74">
        <v>29.02</v>
      </c>
      <c r="AA1507" s="74">
        <v>29.88</v>
      </c>
      <c r="AB1507" s="74">
        <v>28.77</v>
      </c>
      <c r="AC1507" s="74">
        <v>29.39</v>
      </c>
      <c r="AD1507" s="74">
        <v>28.36</v>
      </c>
    </row>
    <row r="1508" spans="1:30" x14ac:dyDescent="0.2">
      <c r="A1508" s="72" t="s">
        <v>61</v>
      </c>
      <c r="B1508" s="74">
        <v>14.53</v>
      </c>
      <c r="C1508" s="74">
        <v>14.65</v>
      </c>
      <c r="D1508" s="74">
        <v>14.02</v>
      </c>
      <c r="E1508" s="74">
        <v>14.12</v>
      </c>
      <c r="F1508" s="74">
        <v>13.96</v>
      </c>
      <c r="G1508" s="74">
        <v>14.29</v>
      </c>
      <c r="H1508" s="74">
        <v>14.39</v>
      </c>
      <c r="I1508" s="74">
        <v>14.48</v>
      </c>
      <c r="J1508" s="74">
        <v>14.64</v>
      </c>
      <c r="K1508" s="74">
        <v>14.61</v>
      </c>
      <c r="L1508" s="74">
        <v>14.55</v>
      </c>
      <c r="M1508" s="74">
        <v>14.13</v>
      </c>
      <c r="N1508" s="74">
        <v>14.14</v>
      </c>
      <c r="O1508" s="74">
        <v>14.11</v>
      </c>
      <c r="P1508" s="74">
        <v>12.15</v>
      </c>
      <c r="Q1508" s="74">
        <v>12.15</v>
      </c>
      <c r="R1508" s="74">
        <v>12.18</v>
      </c>
      <c r="S1508" s="74">
        <v>12.24</v>
      </c>
      <c r="T1508" s="74">
        <v>12.84</v>
      </c>
      <c r="U1508" s="74">
        <v>12.09</v>
      </c>
      <c r="V1508" s="74">
        <v>11.44</v>
      </c>
      <c r="W1508" s="74">
        <v>11.76</v>
      </c>
      <c r="X1508" s="74">
        <v>11.65</v>
      </c>
      <c r="Y1508" s="74">
        <v>11.59</v>
      </c>
      <c r="Z1508" s="74">
        <v>11.87</v>
      </c>
      <c r="AA1508" s="74">
        <v>11.91</v>
      </c>
      <c r="AB1508" s="74">
        <v>12.21</v>
      </c>
      <c r="AC1508" s="74">
        <v>12.01</v>
      </c>
      <c r="AD1508" s="74">
        <v>11.9</v>
      </c>
    </row>
    <row r="1509" spans="1:30" x14ac:dyDescent="0.2">
      <c r="A1509" s="72" t="s">
        <v>62</v>
      </c>
      <c r="B1509" s="74">
        <v>95.97</v>
      </c>
      <c r="C1509" s="74">
        <v>81.5</v>
      </c>
      <c r="D1509" s="74">
        <v>75.75</v>
      </c>
      <c r="E1509" s="74">
        <v>79.19</v>
      </c>
      <c r="F1509" s="74">
        <v>79.209999999999994</v>
      </c>
      <c r="G1509" s="74">
        <v>82.62</v>
      </c>
      <c r="H1509" s="74">
        <v>82.52</v>
      </c>
      <c r="I1509" s="74">
        <v>82.79</v>
      </c>
      <c r="J1509" s="74">
        <v>82.45</v>
      </c>
      <c r="K1509" s="74">
        <v>80.7</v>
      </c>
      <c r="L1509" s="74">
        <v>81.38</v>
      </c>
      <c r="M1509" s="74">
        <v>82.54</v>
      </c>
      <c r="N1509" s="74">
        <v>77.709999999999994</v>
      </c>
      <c r="O1509" s="74">
        <v>76.73</v>
      </c>
      <c r="P1509" s="74">
        <v>78.86</v>
      </c>
      <c r="Q1509" s="74">
        <v>79.680000000000007</v>
      </c>
      <c r="R1509" s="74">
        <v>81.17</v>
      </c>
      <c r="S1509" s="74">
        <v>83.95</v>
      </c>
      <c r="T1509" s="74">
        <v>82.46</v>
      </c>
      <c r="U1509" s="74">
        <v>71.64</v>
      </c>
      <c r="V1509" s="74">
        <v>70.22</v>
      </c>
      <c r="W1509" s="74">
        <v>71.33</v>
      </c>
      <c r="X1509" s="74">
        <v>71.62</v>
      </c>
      <c r="Y1509" s="74">
        <v>72.17</v>
      </c>
      <c r="Z1509" s="74">
        <v>70.67</v>
      </c>
      <c r="AA1509" s="74">
        <v>68.23</v>
      </c>
      <c r="AB1509" s="74">
        <v>70.45</v>
      </c>
      <c r="AC1509" s="74">
        <v>73.790000000000006</v>
      </c>
      <c r="AD1509" s="74">
        <v>74.260000000000005</v>
      </c>
    </row>
    <row r="1510" spans="1:30" x14ac:dyDescent="0.2">
      <c r="A1510" s="72" t="s">
        <v>63</v>
      </c>
      <c r="B1510" s="74">
        <v>13.08</v>
      </c>
      <c r="C1510" s="74">
        <v>12.95</v>
      </c>
      <c r="D1510" s="74">
        <v>12.84</v>
      </c>
      <c r="E1510" s="74">
        <v>12.55</v>
      </c>
      <c r="F1510" s="74">
        <v>12.49</v>
      </c>
      <c r="G1510" s="74">
        <v>13.03</v>
      </c>
      <c r="H1510" s="74">
        <v>13.68</v>
      </c>
      <c r="I1510" s="74">
        <v>13.84</v>
      </c>
      <c r="J1510" s="74">
        <v>13.93</v>
      </c>
      <c r="K1510" s="74">
        <v>14.29</v>
      </c>
      <c r="L1510" s="74">
        <v>14.95</v>
      </c>
      <c r="M1510" s="74">
        <v>14.5</v>
      </c>
      <c r="N1510" s="74">
        <v>14.17</v>
      </c>
      <c r="O1510" s="74">
        <v>13.01</v>
      </c>
      <c r="P1510" s="74">
        <v>13.56</v>
      </c>
      <c r="Q1510" s="74">
        <v>12.97</v>
      </c>
      <c r="R1510" s="74">
        <v>12.53</v>
      </c>
      <c r="S1510" s="74">
        <v>13.1</v>
      </c>
      <c r="T1510" s="74">
        <v>12.8</v>
      </c>
      <c r="U1510" s="74">
        <v>11.76</v>
      </c>
      <c r="V1510" s="74">
        <v>11.69</v>
      </c>
      <c r="W1510" s="74">
        <v>10.8</v>
      </c>
      <c r="X1510" s="74">
        <v>10.86</v>
      </c>
      <c r="Y1510" s="74">
        <v>10.9</v>
      </c>
      <c r="Z1510" s="74">
        <v>11.32</v>
      </c>
      <c r="AA1510" s="74">
        <v>10.95</v>
      </c>
      <c r="AB1510" s="74">
        <v>10.72</v>
      </c>
      <c r="AC1510" s="74">
        <v>11.01</v>
      </c>
      <c r="AD1510" s="74">
        <v>10.91</v>
      </c>
    </row>
    <row r="1511" spans="1:30" x14ac:dyDescent="0.2">
      <c r="A1511" s="72" t="s">
        <v>64</v>
      </c>
      <c r="B1511" s="74">
        <v>53.32</v>
      </c>
      <c r="C1511" s="74">
        <v>37.57</v>
      </c>
      <c r="D1511" s="74">
        <v>37.64</v>
      </c>
      <c r="E1511" s="74">
        <v>39.869999999999997</v>
      </c>
      <c r="F1511" s="74">
        <v>37.1</v>
      </c>
      <c r="G1511" s="74">
        <v>39.409999999999997</v>
      </c>
      <c r="H1511" s="74">
        <v>37.68</v>
      </c>
      <c r="I1511" s="74">
        <v>36.58</v>
      </c>
      <c r="J1511" s="74">
        <v>32.51</v>
      </c>
      <c r="K1511" s="74">
        <v>30.65</v>
      </c>
      <c r="L1511" s="74">
        <v>32.270000000000003</v>
      </c>
      <c r="M1511" s="74">
        <v>31.78</v>
      </c>
      <c r="N1511" s="74">
        <v>29.31</v>
      </c>
      <c r="O1511" s="74">
        <v>31.66</v>
      </c>
      <c r="P1511" s="74">
        <v>35.950000000000003</v>
      </c>
      <c r="Q1511" s="74">
        <v>35.409999999999997</v>
      </c>
      <c r="R1511" s="74">
        <v>31.55</v>
      </c>
      <c r="S1511" s="74">
        <v>31.54</v>
      </c>
      <c r="T1511" s="74">
        <v>27.53</v>
      </c>
      <c r="U1511" s="74">
        <v>25.4</v>
      </c>
      <c r="V1511" s="74">
        <v>26.17</v>
      </c>
      <c r="W1511" s="74">
        <v>27.32</v>
      </c>
      <c r="X1511" s="74">
        <v>24.95</v>
      </c>
      <c r="Y1511" s="74">
        <v>25.53</v>
      </c>
      <c r="Z1511" s="74">
        <v>24.59</v>
      </c>
      <c r="AA1511" s="74">
        <v>25.02</v>
      </c>
      <c r="AB1511" s="74">
        <v>25.24</v>
      </c>
      <c r="AC1511" s="74">
        <v>26.38</v>
      </c>
      <c r="AD1511" s="74">
        <v>28.93</v>
      </c>
    </row>
    <row r="1512" spans="1:30" x14ac:dyDescent="0.2">
      <c r="A1512" s="72" t="s">
        <v>65</v>
      </c>
      <c r="B1512" s="74">
        <v>2.5299999999999998</v>
      </c>
      <c r="C1512" s="74">
        <v>2.35</v>
      </c>
      <c r="D1512" s="74">
        <v>2.56</v>
      </c>
      <c r="E1512" s="74">
        <v>2.44</v>
      </c>
      <c r="F1512" s="74">
        <v>2.62</v>
      </c>
      <c r="G1512" s="74">
        <v>2.79</v>
      </c>
      <c r="H1512" s="74">
        <v>2.89</v>
      </c>
      <c r="I1512" s="74">
        <v>2.94</v>
      </c>
      <c r="J1512" s="74">
        <v>2.94</v>
      </c>
      <c r="K1512" s="74">
        <v>2.93</v>
      </c>
      <c r="L1512" s="74">
        <v>3.03</v>
      </c>
      <c r="M1512" s="74">
        <v>2.99</v>
      </c>
      <c r="N1512" s="74">
        <v>2.75</v>
      </c>
      <c r="O1512" s="74">
        <v>2.66</v>
      </c>
      <c r="P1512" s="74">
        <v>2.58</v>
      </c>
      <c r="Q1512" s="74">
        <v>2.59</v>
      </c>
      <c r="R1512" s="74">
        <v>2.63</v>
      </c>
      <c r="S1512" s="74">
        <v>2.66</v>
      </c>
      <c r="T1512" s="74">
        <v>2.5299999999999998</v>
      </c>
      <c r="U1512" s="74">
        <v>2.5</v>
      </c>
      <c r="V1512" s="74">
        <v>2.4700000000000002</v>
      </c>
      <c r="W1512" s="74">
        <v>2.5099999999999998</v>
      </c>
      <c r="X1512" s="74">
        <v>2.52</v>
      </c>
      <c r="Y1512" s="74">
        <v>2.4300000000000002</v>
      </c>
      <c r="Z1512" s="74">
        <v>2.4500000000000002</v>
      </c>
      <c r="AA1512" s="74">
        <v>2.5299999999999998</v>
      </c>
      <c r="AB1512" s="74">
        <v>2.5499999999999998</v>
      </c>
      <c r="AC1512" s="74">
        <v>2.4700000000000002</v>
      </c>
      <c r="AD1512" s="74">
        <v>2.5299999999999998</v>
      </c>
    </row>
    <row r="1513" spans="1:30" x14ac:dyDescent="0.2">
      <c r="A1513" s="72" t="s">
        <v>66</v>
      </c>
      <c r="B1513" s="74">
        <v>14.48</v>
      </c>
      <c r="C1513" s="74">
        <v>11.38</v>
      </c>
      <c r="D1513" s="74">
        <v>9.31</v>
      </c>
      <c r="E1513" s="74">
        <v>7.75</v>
      </c>
      <c r="F1513" s="74">
        <v>9.2899999999999991</v>
      </c>
      <c r="G1513" s="74">
        <v>9.73</v>
      </c>
      <c r="H1513" s="74">
        <v>10.35</v>
      </c>
      <c r="I1513" s="74">
        <v>10.34</v>
      </c>
      <c r="J1513" s="74">
        <v>9.31</v>
      </c>
      <c r="K1513" s="74">
        <v>7.85</v>
      </c>
      <c r="L1513" s="74">
        <v>8.56</v>
      </c>
      <c r="M1513" s="74">
        <v>9.4600000000000009</v>
      </c>
      <c r="N1513" s="74">
        <v>9.26</v>
      </c>
      <c r="O1513" s="74">
        <v>9.1999999999999993</v>
      </c>
      <c r="P1513" s="74">
        <v>10.01</v>
      </c>
      <c r="Q1513" s="74">
        <v>9.8000000000000007</v>
      </c>
      <c r="R1513" s="74">
        <v>10.56</v>
      </c>
      <c r="S1513" s="74">
        <v>10.11</v>
      </c>
      <c r="T1513" s="74">
        <v>9.9600000000000009</v>
      </c>
      <c r="U1513" s="74">
        <v>8.86</v>
      </c>
      <c r="V1513" s="74">
        <v>8.1999999999999993</v>
      </c>
      <c r="W1513" s="74">
        <v>7</v>
      </c>
      <c r="X1513" s="74">
        <v>6.75</v>
      </c>
      <c r="Y1513" s="74">
        <v>6.7</v>
      </c>
      <c r="Z1513" s="74">
        <v>7.1</v>
      </c>
      <c r="AA1513" s="74">
        <v>6.91</v>
      </c>
      <c r="AB1513" s="74">
        <v>7.15</v>
      </c>
      <c r="AC1513" s="74">
        <v>6.77</v>
      </c>
      <c r="AD1513" s="74">
        <v>7.05</v>
      </c>
    </row>
    <row r="1514" spans="1:30" x14ac:dyDescent="0.2">
      <c r="A1514" s="72" t="s">
        <v>67</v>
      </c>
      <c r="B1514" s="74">
        <v>21.36</v>
      </c>
      <c r="C1514" s="74">
        <v>19.88</v>
      </c>
      <c r="D1514" s="74">
        <v>18.440000000000001</v>
      </c>
      <c r="E1514" s="74">
        <v>18.989999999999998</v>
      </c>
      <c r="F1514" s="74">
        <v>19.37</v>
      </c>
      <c r="G1514" s="74">
        <v>19.829999999999998</v>
      </c>
      <c r="H1514" s="74">
        <v>19.96</v>
      </c>
      <c r="I1514" s="74">
        <v>20.010000000000002</v>
      </c>
      <c r="J1514" s="74">
        <v>19.420000000000002</v>
      </c>
      <c r="K1514" s="74">
        <v>19.25</v>
      </c>
      <c r="L1514" s="74">
        <v>19.5</v>
      </c>
      <c r="M1514" s="74">
        <v>19.149999999999999</v>
      </c>
      <c r="N1514" s="74">
        <v>19.28</v>
      </c>
      <c r="O1514" s="74">
        <v>19.73</v>
      </c>
      <c r="P1514" s="74">
        <v>20.02</v>
      </c>
      <c r="Q1514" s="74">
        <v>20.32</v>
      </c>
      <c r="R1514" s="74">
        <v>19.64</v>
      </c>
      <c r="S1514" s="74">
        <v>19.88</v>
      </c>
      <c r="T1514" s="74">
        <v>20.41</v>
      </c>
      <c r="U1514" s="74">
        <v>17.5</v>
      </c>
      <c r="V1514" s="74">
        <v>16.18</v>
      </c>
      <c r="W1514" s="74">
        <v>15.72</v>
      </c>
      <c r="X1514" s="74">
        <v>15.69</v>
      </c>
      <c r="Y1514" s="74">
        <v>15.82</v>
      </c>
      <c r="Z1514" s="74">
        <v>16.02</v>
      </c>
      <c r="AA1514" s="74">
        <v>16.04</v>
      </c>
      <c r="AB1514" s="74">
        <v>16.09</v>
      </c>
      <c r="AC1514" s="74">
        <v>16.23</v>
      </c>
      <c r="AD1514" s="74">
        <v>16.07</v>
      </c>
    </row>
    <row r="1515" spans="1:30" x14ac:dyDescent="0.2">
      <c r="A1515" s="72" t="s">
        <v>68</v>
      </c>
      <c r="B1515" s="74">
        <v>19.329999999999998</v>
      </c>
      <c r="C1515" s="74">
        <v>18.91</v>
      </c>
      <c r="D1515" s="74">
        <v>18.39</v>
      </c>
      <c r="E1515" s="74">
        <v>19.100000000000001</v>
      </c>
      <c r="F1515" s="74">
        <v>19.21</v>
      </c>
      <c r="G1515" s="74">
        <v>18.809999999999999</v>
      </c>
      <c r="H1515" s="74">
        <v>18.850000000000001</v>
      </c>
      <c r="I1515" s="74">
        <v>18.87</v>
      </c>
      <c r="J1515" s="74">
        <v>19.010000000000002</v>
      </c>
      <c r="K1515" s="74">
        <v>18.28</v>
      </c>
      <c r="L1515" s="74">
        <v>17.989999999999998</v>
      </c>
      <c r="M1515" s="74">
        <v>17.579999999999998</v>
      </c>
      <c r="N1515" s="74">
        <v>17.170000000000002</v>
      </c>
      <c r="O1515" s="74">
        <v>17.059999999999999</v>
      </c>
      <c r="P1515" s="74">
        <v>17.09</v>
      </c>
      <c r="Q1515" s="74">
        <v>16.75</v>
      </c>
      <c r="R1515" s="74">
        <v>16.559999999999999</v>
      </c>
      <c r="S1515" s="74">
        <v>16.03</v>
      </c>
      <c r="T1515" s="74">
        <v>16.3</v>
      </c>
      <c r="U1515" s="74">
        <v>15.71</v>
      </c>
      <c r="V1515" s="74">
        <v>16.28</v>
      </c>
      <c r="W1515" s="74">
        <v>15.28</v>
      </c>
      <c r="X1515" s="74">
        <v>15.14</v>
      </c>
      <c r="Y1515" s="74">
        <v>15.28</v>
      </c>
      <c r="Z1515" s="74">
        <v>15.46</v>
      </c>
      <c r="AA1515" s="74">
        <v>15.53</v>
      </c>
      <c r="AB1515" s="74">
        <v>15.47</v>
      </c>
      <c r="AC1515" s="74">
        <v>16.09</v>
      </c>
      <c r="AD1515" s="74">
        <v>15.24</v>
      </c>
    </row>
    <row r="1516" spans="1:30" x14ac:dyDescent="0.2">
      <c r="A1516" s="72" t="s">
        <v>69</v>
      </c>
      <c r="B1516" s="74">
        <v>154.83000000000001</v>
      </c>
      <c r="C1516" s="74">
        <v>155.56</v>
      </c>
      <c r="D1516" s="74">
        <v>139.13999999999999</v>
      </c>
      <c r="E1516" s="74">
        <v>124.97</v>
      </c>
      <c r="F1516" s="74">
        <v>127.12</v>
      </c>
      <c r="G1516" s="74">
        <v>122.93</v>
      </c>
      <c r="H1516" s="74">
        <v>122.95</v>
      </c>
      <c r="I1516" s="74">
        <v>123.83</v>
      </c>
      <c r="J1516" s="74">
        <v>123.78</v>
      </c>
      <c r="K1516" s="74">
        <v>91.88</v>
      </c>
      <c r="L1516" s="74">
        <v>89.81</v>
      </c>
      <c r="M1516" s="74">
        <v>84.7</v>
      </c>
      <c r="N1516" s="74">
        <v>79.23</v>
      </c>
      <c r="O1516" s="74">
        <v>77.88</v>
      </c>
      <c r="P1516" s="74">
        <v>79.790000000000006</v>
      </c>
      <c r="Q1516" s="74">
        <v>76.83</v>
      </c>
      <c r="R1516" s="74">
        <v>73.03</v>
      </c>
      <c r="S1516" s="74">
        <v>73.19</v>
      </c>
      <c r="T1516" s="74">
        <v>71.040000000000006</v>
      </c>
      <c r="U1516" s="74">
        <v>66.12</v>
      </c>
      <c r="V1516" s="74">
        <v>67.239999999999995</v>
      </c>
      <c r="W1516" s="74">
        <v>64.64</v>
      </c>
      <c r="X1516" s="74">
        <v>64.17</v>
      </c>
      <c r="Y1516" s="74">
        <v>63.94</v>
      </c>
      <c r="Z1516" s="74">
        <v>65.930000000000007</v>
      </c>
      <c r="AA1516" s="74">
        <v>64.3</v>
      </c>
      <c r="AB1516" s="74">
        <v>64.069999999999993</v>
      </c>
      <c r="AC1516" s="74">
        <v>65.37</v>
      </c>
      <c r="AD1516" s="74">
        <v>65.06</v>
      </c>
    </row>
    <row r="1518" spans="1:30" x14ac:dyDescent="0.2">
      <c r="A1518" s="72" t="s">
        <v>70</v>
      </c>
    </row>
    <row r="1519" spans="1:30" x14ac:dyDescent="0.2">
      <c r="A1519" s="72" t="s">
        <v>71</v>
      </c>
      <c r="B1519" s="74" t="s">
        <v>72</v>
      </c>
    </row>
    <row r="1521" spans="1:30" x14ac:dyDescent="0.2">
      <c r="A1521" s="72" t="s">
        <v>5</v>
      </c>
      <c r="B1521" s="74" t="s">
        <v>6</v>
      </c>
    </row>
    <row r="1522" spans="1:30" x14ac:dyDescent="0.2">
      <c r="A1522" s="72" t="s">
        <v>7</v>
      </c>
      <c r="B1522" s="74" t="s">
        <v>84</v>
      </c>
    </row>
    <row r="1523" spans="1:30" x14ac:dyDescent="0.2">
      <c r="A1523" s="72" t="s">
        <v>9</v>
      </c>
      <c r="B1523" s="74" t="s">
        <v>75</v>
      </c>
    </row>
    <row r="1525" spans="1:30" x14ac:dyDescent="0.2">
      <c r="A1525" s="72" t="s">
        <v>11</v>
      </c>
      <c r="B1525" s="74" t="s">
        <v>12</v>
      </c>
      <c r="C1525" s="74" t="s">
        <v>13</v>
      </c>
      <c r="D1525" s="74" t="s">
        <v>14</v>
      </c>
      <c r="E1525" s="74" t="s">
        <v>15</v>
      </c>
      <c r="F1525" s="74" t="s">
        <v>16</v>
      </c>
      <c r="G1525" s="74" t="s">
        <v>17</v>
      </c>
      <c r="H1525" s="74" t="s">
        <v>18</v>
      </c>
      <c r="I1525" s="74" t="s">
        <v>19</v>
      </c>
      <c r="J1525" s="74" t="s">
        <v>20</v>
      </c>
      <c r="K1525" s="74" t="s">
        <v>21</v>
      </c>
      <c r="L1525" s="74" t="s">
        <v>22</v>
      </c>
      <c r="M1525" s="74" t="s">
        <v>23</v>
      </c>
      <c r="N1525" s="74" t="s">
        <v>24</v>
      </c>
      <c r="O1525" s="74" t="s">
        <v>25</v>
      </c>
      <c r="P1525" s="74" t="s">
        <v>26</v>
      </c>
      <c r="Q1525" s="74" t="s">
        <v>27</v>
      </c>
      <c r="R1525" s="74" t="s">
        <v>28</v>
      </c>
      <c r="S1525" s="74" t="s">
        <v>29</v>
      </c>
      <c r="T1525" s="74" t="s">
        <v>30</v>
      </c>
      <c r="U1525" s="74" t="s">
        <v>31</v>
      </c>
      <c r="V1525" s="74" t="s">
        <v>32</v>
      </c>
      <c r="W1525" s="74" t="s">
        <v>33</v>
      </c>
      <c r="X1525" s="74" t="s">
        <v>34</v>
      </c>
      <c r="Y1525" s="74" t="s">
        <v>35</v>
      </c>
      <c r="Z1525" s="74" t="s">
        <v>36</v>
      </c>
      <c r="AA1525" s="74" t="s">
        <v>37</v>
      </c>
      <c r="AB1525" s="74" t="s">
        <v>38</v>
      </c>
      <c r="AC1525" s="74" t="s">
        <v>39</v>
      </c>
      <c r="AD1525" s="74" t="s">
        <v>40</v>
      </c>
    </row>
    <row r="1526" spans="1:30" x14ac:dyDescent="0.2">
      <c r="A1526" s="72" t="s">
        <v>41</v>
      </c>
      <c r="B1526" s="74">
        <v>101.01</v>
      </c>
      <c r="C1526" s="74">
        <v>100.52</v>
      </c>
      <c r="D1526" s="74">
        <v>100.27</v>
      </c>
      <c r="E1526" s="74">
        <v>101.03</v>
      </c>
      <c r="F1526" s="74">
        <v>102.72</v>
      </c>
      <c r="G1526" s="74">
        <v>107.47</v>
      </c>
      <c r="H1526" s="74">
        <v>111.91</v>
      </c>
      <c r="I1526" s="74">
        <v>113.94</v>
      </c>
      <c r="J1526" s="74">
        <v>115.76</v>
      </c>
      <c r="K1526" s="74">
        <v>112.77</v>
      </c>
      <c r="L1526" s="74">
        <v>107.59</v>
      </c>
      <c r="M1526" s="74">
        <v>106.76</v>
      </c>
      <c r="N1526" s="74">
        <v>103.85</v>
      </c>
      <c r="O1526" s="74">
        <v>104.4</v>
      </c>
      <c r="P1526" s="74">
        <v>104.29</v>
      </c>
      <c r="Q1526" s="74">
        <v>103.65</v>
      </c>
      <c r="R1526" s="74">
        <v>103.43</v>
      </c>
      <c r="S1526" s="74">
        <v>103.54</v>
      </c>
      <c r="T1526" s="74">
        <v>102.82</v>
      </c>
      <c r="U1526" s="74">
        <v>96.94</v>
      </c>
      <c r="V1526" s="74">
        <v>98.74</v>
      </c>
      <c r="W1526" s="74">
        <v>96.77</v>
      </c>
      <c r="X1526" s="74">
        <v>97.27</v>
      </c>
      <c r="Y1526" s="74">
        <v>96.06</v>
      </c>
      <c r="Z1526" s="74">
        <v>94</v>
      </c>
      <c r="AA1526" s="74">
        <v>96.85</v>
      </c>
      <c r="AB1526" s="74">
        <v>96.65</v>
      </c>
      <c r="AC1526" s="74">
        <v>98.58</v>
      </c>
      <c r="AD1526" s="74">
        <v>98.41</v>
      </c>
    </row>
    <row r="1527" spans="1:30" x14ac:dyDescent="0.2">
      <c r="A1527" s="72" t="s">
        <v>42</v>
      </c>
      <c r="B1527" s="74">
        <v>1.89</v>
      </c>
      <c r="C1527" s="74">
        <v>1.96</v>
      </c>
      <c r="D1527" s="74">
        <v>1.97</v>
      </c>
      <c r="E1527" s="74">
        <v>1.97</v>
      </c>
      <c r="F1527" s="74">
        <v>2.08</v>
      </c>
      <c r="G1527" s="74">
        <v>2.1</v>
      </c>
      <c r="H1527" s="74">
        <v>2.23</v>
      </c>
      <c r="I1527" s="74">
        <v>2.2400000000000002</v>
      </c>
      <c r="J1527" s="74">
        <v>2.29</v>
      </c>
      <c r="K1527" s="74">
        <v>2.2400000000000002</v>
      </c>
      <c r="L1527" s="74">
        <v>2.35</v>
      </c>
      <c r="M1527" s="74">
        <v>2.29</v>
      </c>
      <c r="N1527" s="74">
        <v>2.27</v>
      </c>
      <c r="O1527" s="74">
        <v>2.35</v>
      </c>
      <c r="P1527" s="74">
        <v>2.39</v>
      </c>
      <c r="Q1527" s="74">
        <v>1.99</v>
      </c>
      <c r="R1527" s="74">
        <v>2.02</v>
      </c>
      <c r="S1527" s="74">
        <v>2.2000000000000002</v>
      </c>
      <c r="T1527" s="74">
        <v>2.5099999999999998</v>
      </c>
      <c r="U1527" s="74">
        <v>2.2200000000000002</v>
      </c>
      <c r="V1527" s="74">
        <v>2.38</v>
      </c>
      <c r="W1527" s="74">
        <v>2.2999999999999998</v>
      </c>
      <c r="X1527" s="74">
        <v>2.4300000000000002</v>
      </c>
      <c r="Y1527" s="74">
        <v>2.25</v>
      </c>
      <c r="Z1527" s="74">
        <v>2.1800000000000002</v>
      </c>
      <c r="AA1527" s="74">
        <v>2.5499999999999998</v>
      </c>
      <c r="AB1527" s="74">
        <v>2.1800000000000002</v>
      </c>
      <c r="AC1527" s="74">
        <v>2.1800000000000002</v>
      </c>
      <c r="AD1527" s="74">
        <v>2.4700000000000002</v>
      </c>
    </row>
    <row r="1528" spans="1:30" x14ac:dyDescent="0.2">
      <c r="A1528" s="72" t="s">
        <v>43</v>
      </c>
      <c r="B1528" s="74">
        <v>1.69</v>
      </c>
      <c r="C1528" s="74">
        <v>1.27</v>
      </c>
      <c r="D1528" s="74">
        <v>1.1499999999999999</v>
      </c>
      <c r="E1528" s="74">
        <v>1.1499999999999999</v>
      </c>
      <c r="F1528" s="74">
        <v>1.08</v>
      </c>
      <c r="G1528" s="74">
        <v>1.06</v>
      </c>
      <c r="H1528" s="74">
        <v>1.07</v>
      </c>
      <c r="I1528" s="74">
        <v>1</v>
      </c>
      <c r="J1528" s="74">
        <v>1.05</v>
      </c>
      <c r="K1528" s="74">
        <v>0.98</v>
      </c>
      <c r="L1528" s="74">
        <v>0.96</v>
      </c>
      <c r="M1528" s="74">
        <v>0.99</v>
      </c>
      <c r="N1528" s="74">
        <v>1</v>
      </c>
      <c r="O1528" s="74">
        <v>1.06</v>
      </c>
      <c r="P1528" s="74">
        <v>1.03</v>
      </c>
      <c r="Q1528" s="74">
        <v>1.07</v>
      </c>
      <c r="R1528" s="74">
        <v>1.1200000000000001</v>
      </c>
      <c r="S1528" s="74">
        <v>1.1200000000000001</v>
      </c>
      <c r="T1528" s="74">
        <v>1.03</v>
      </c>
      <c r="U1528" s="74">
        <v>0.97</v>
      </c>
      <c r="V1528" s="74">
        <v>1</v>
      </c>
      <c r="W1528" s="74">
        <v>1.0900000000000001</v>
      </c>
      <c r="X1528" s="74">
        <v>1.04</v>
      </c>
      <c r="Y1528" s="74">
        <v>0.95</v>
      </c>
      <c r="Z1528" s="74">
        <v>0.99</v>
      </c>
      <c r="AA1528" s="74">
        <v>1.05</v>
      </c>
      <c r="AB1528" s="74">
        <v>1</v>
      </c>
      <c r="AC1528" s="74">
        <v>1.03</v>
      </c>
      <c r="AD1528" s="74">
        <v>1.07</v>
      </c>
    </row>
    <row r="1529" spans="1:30" x14ac:dyDescent="0.2">
      <c r="A1529" s="72" t="s">
        <v>44</v>
      </c>
      <c r="B1529" s="74">
        <v>2.68</v>
      </c>
      <c r="C1529" s="74">
        <v>2.46</v>
      </c>
      <c r="D1529" s="74">
        <v>2.4</v>
      </c>
      <c r="E1529" s="74">
        <v>2.2999999999999998</v>
      </c>
      <c r="F1529" s="74">
        <v>2.25</v>
      </c>
      <c r="G1529" s="74">
        <v>2.2599999999999998</v>
      </c>
      <c r="H1529" s="74">
        <v>2.29</v>
      </c>
      <c r="I1529" s="74">
        <v>2.23</v>
      </c>
      <c r="J1529" s="74">
        <v>2.1800000000000002</v>
      </c>
      <c r="K1529" s="74">
        <v>2.17</v>
      </c>
      <c r="L1529" s="74">
        <v>2.31</v>
      </c>
      <c r="M1529" s="74">
        <v>2.13</v>
      </c>
      <c r="N1529" s="74">
        <v>2.12</v>
      </c>
      <c r="O1529" s="74">
        <v>2.1800000000000002</v>
      </c>
      <c r="P1529" s="74">
        <v>2.21</v>
      </c>
      <c r="Q1529" s="74">
        <v>2.2200000000000002</v>
      </c>
      <c r="R1529" s="74">
        <v>2.2599999999999998</v>
      </c>
      <c r="S1529" s="74">
        <v>2.2999999999999998</v>
      </c>
      <c r="T1529" s="74">
        <v>2.2599999999999998</v>
      </c>
      <c r="U1529" s="74">
        <v>2.17</v>
      </c>
      <c r="V1529" s="74">
        <v>2.17</v>
      </c>
      <c r="W1529" s="74">
        <v>2.19</v>
      </c>
      <c r="X1529" s="74">
        <v>2.14</v>
      </c>
      <c r="Y1529" s="74">
        <v>2.1</v>
      </c>
      <c r="Z1529" s="74">
        <v>2.12</v>
      </c>
      <c r="AA1529" s="74">
        <v>2.17</v>
      </c>
      <c r="AB1529" s="74">
        <v>2.21</v>
      </c>
      <c r="AC1529" s="74">
        <v>2.21</v>
      </c>
      <c r="AD1529" s="74">
        <v>2.1800000000000002</v>
      </c>
    </row>
    <row r="1530" spans="1:30" x14ac:dyDescent="0.2">
      <c r="A1530" s="72" t="s">
        <v>45</v>
      </c>
      <c r="B1530" s="74">
        <v>1.2</v>
      </c>
      <c r="C1530" s="74">
        <v>1.51</v>
      </c>
      <c r="D1530" s="74">
        <v>1.49</v>
      </c>
      <c r="E1530" s="74">
        <v>1.46</v>
      </c>
      <c r="F1530" s="74">
        <v>1.5</v>
      </c>
      <c r="G1530" s="74">
        <v>1.48</v>
      </c>
      <c r="H1530" s="74">
        <v>1.65</v>
      </c>
      <c r="I1530" s="74">
        <v>1.7</v>
      </c>
      <c r="J1530" s="74">
        <v>1.55</v>
      </c>
      <c r="K1530" s="74">
        <v>1.87</v>
      </c>
      <c r="L1530" s="74">
        <v>1.62</v>
      </c>
      <c r="M1530" s="74">
        <v>1.67</v>
      </c>
      <c r="N1530" s="74">
        <v>1.6</v>
      </c>
      <c r="O1530" s="74">
        <v>1.65</v>
      </c>
      <c r="P1530" s="74">
        <v>1.65</v>
      </c>
      <c r="Q1530" s="74">
        <v>1.49</v>
      </c>
      <c r="R1530" s="74">
        <v>1.57</v>
      </c>
      <c r="S1530" s="74">
        <v>1.56</v>
      </c>
      <c r="T1530" s="74">
        <v>1.45</v>
      </c>
      <c r="U1530" s="74">
        <v>1.33</v>
      </c>
      <c r="V1530" s="74">
        <v>1.44</v>
      </c>
      <c r="W1530" s="74">
        <v>1.32</v>
      </c>
      <c r="X1530" s="74">
        <v>1.26</v>
      </c>
      <c r="Y1530" s="74">
        <v>1.32</v>
      </c>
      <c r="Z1530" s="74">
        <v>1.27</v>
      </c>
      <c r="AA1530" s="74">
        <v>1.33</v>
      </c>
      <c r="AB1530" s="74">
        <v>1.41</v>
      </c>
      <c r="AC1530" s="74">
        <v>1.4</v>
      </c>
      <c r="AD1530" s="74">
        <v>1.42</v>
      </c>
    </row>
    <row r="1531" spans="1:30" x14ac:dyDescent="0.2">
      <c r="A1531" s="72" t="s">
        <v>46</v>
      </c>
      <c r="B1531" s="74">
        <v>23.67</v>
      </c>
      <c r="C1531" s="74">
        <v>22.53</v>
      </c>
      <c r="D1531" s="74">
        <v>21.64</v>
      </c>
      <c r="E1531" s="74">
        <v>21.38</v>
      </c>
      <c r="F1531" s="74">
        <v>20.95</v>
      </c>
      <c r="G1531" s="74">
        <v>20.99</v>
      </c>
      <c r="H1531" s="74">
        <v>20.84</v>
      </c>
      <c r="I1531" s="74">
        <v>20.39</v>
      </c>
      <c r="J1531" s="74">
        <v>19.59</v>
      </c>
      <c r="K1531" s="74">
        <v>19.13</v>
      </c>
      <c r="L1531" s="74">
        <v>18.649999999999999</v>
      </c>
      <c r="M1531" s="74">
        <v>18.79</v>
      </c>
      <c r="N1531" s="74">
        <v>17.239999999999998</v>
      </c>
      <c r="O1531" s="74">
        <v>17.23</v>
      </c>
      <c r="P1531" s="74">
        <v>17.329999999999998</v>
      </c>
      <c r="Q1531" s="74">
        <v>16.62</v>
      </c>
      <c r="R1531" s="74">
        <v>16.920000000000002</v>
      </c>
      <c r="S1531" s="74">
        <v>17.27</v>
      </c>
      <c r="T1531" s="74">
        <v>17.5</v>
      </c>
      <c r="U1531" s="74">
        <v>16.73</v>
      </c>
      <c r="V1531" s="74">
        <v>17.82</v>
      </c>
      <c r="W1531" s="74">
        <v>18.16</v>
      </c>
      <c r="X1531" s="74">
        <v>18.41</v>
      </c>
      <c r="Y1531" s="74">
        <v>18.45</v>
      </c>
      <c r="Z1531" s="74">
        <v>18.05</v>
      </c>
      <c r="AA1531" s="74">
        <v>18.48</v>
      </c>
      <c r="AB1531" s="74">
        <v>18.73</v>
      </c>
      <c r="AC1531" s="74">
        <v>18.670000000000002</v>
      </c>
      <c r="AD1531" s="74">
        <v>18.25</v>
      </c>
    </row>
    <row r="1532" spans="1:30" x14ac:dyDescent="0.2">
      <c r="A1532" s="72" t="s">
        <v>47</v>
      </c>
      <c r="B1532" s="74">
        <v>0.39</v>
      </c>
      <c r="C1532" s="74">
        <v>0.37</v>
      </c>
      <c r="D1532" s="74">
        <v>0.25</v>
      </c>
      <c r="E1532" s="74">
        <v>0.23</v>
      </c>
      <c r="F1532" s="74">
        <v>0.22</v>
      </c>
      <c r="G1532" s="74">
        <v>0.24</v>
      </c>
      <c r="H1532" s="74">
        <v>0.27</v>
      </c>
      <c r="I1532" s="74">
        <v>0.27</v>
      </c>
      <c r="J1532" s="74">
        <v>0.26</v>
      </c>
      <c r="K1532" s="74">
        <v>0.24</v>
      </c>
      <c r="L1532" s="74">
        <v>0.23</v>
      </c>
      <c r="M1532" s="74">
        <v>0.25</v>
      </c>
      <c r="N1532" s="74">
        <v>0.28000000000000003</v>
      </c>
      <c r="O1532" s="74">
        <v>0.28999999999999998</v>
      </c>
      <c r="P1532" s="74">
        <v>0.3</v>
      </c>
      <c r="Q1532" s="74">
        <v>0.31</v>
      </c>
      <c r="R1532" s="74">
        <v>0.3</v>
      </c>
      <c r="S1532" s="74">
        <v>0.31</v>
      </c>
      <c r="T1532" s="74">
        <v>0.3</v>
      </c>
      <c r="U1532" s="74">
        <v>0.32</v>
      </c>
      <c r="V1532" s="74">
        <v>0.36</v>
      </c>
      <c r="W1532" s="74">
        <v>0.35</v>
      </c>
      <c r="X1532" s="74">
        <v>0.35</v>
      </c>
      <c r="Y1532" s="74">
        <v>0.36</v>
      </c>
      <c r="Z1532" s="74">
        <v>0.39</v>
      </c>
      <c r="AA1532" s="74">
        <v>0.39</v>
      </c>
      <c r="AB1532" s="74">
        <v>0.41</v>
      </c>
      <c r="AC1532" s="74">
        <v>0.41</v>
      </c>
      <c r="AD1532" s="74">
        <v>0.4</v>
      </c>
    </row>
    <row r="1533" spans="1:30" x14ac:dyDescent="0.2">
      <c r="A1533" s="72" t="s">
        <v>48</v>
      </c>
      <c r="B1533" s="74">
        <v>0.86</v>
      </c>
      <c r="C1533" s="74">
        <v>0.87</v>
      </c>
      <c r="D1533" s="74">
        <v>0.91</v>
      </c>
      <c r="E1533" s="74">
        <v>0.96</v>
      </c>
      <c r="F1533" s="74">
        <v>1.1000000000000001</v>
      </c>
      <c r="G1533" s="74">
        <v>1.28</v>
      </c>
      <c r="H1533" s="74">
        <v>1.52</v>
      </c>
      <c r="I1533" s="74">
        <v>1.73</v>
      </c>
      <c r="J1533" s="74">
        <v>1.97</v>
      </c>
      <c r="K1533" s="74">
        <v>1.26</v>
      </c>
      <c r="L1533" s="74">
        <v>1.33</v>
      </c>
      <c r="M1533" s="74">
        <v>1.38</v>
      </c>
      <c r="N1533" s="74">
        <v>1.4</v>
      </c>
      <c r="O1533" s="74">
        <v>1.42</v>
      </c>
      <c r="P1533" s="74">
        <v>1.37</v>
      </c>
      <c r="Q1533" s="74">
        <v>1.41</v>
      </c>
      <c r="R1533" s="74">
        <v>1.41</v>
      </c>
      <c r="S1533" s="74">
        <v>1.38</v>
      </c>
      <c r="T1533" s="74">
        <v>1.37</v>
      </c>
      <c r="U1533" s="74">
        <v>1.26</v>
      </c>
      <c r="V1533" s="74">
        <v>1.24</v>
      </c>
      <c r="W1533" s="74">
        <v>1.1599999999999999</v>
      </c>
      <c r="X1533" s="74">
        <v>1.1499999999999999</v>
      </c>
      <c r="Y1533" s="74">
        <v>1.1000000000000001</v>
      </c>
      <c r="Z1533" s="74">
        <v>1.0900000000000001</v>
      </c>
      <c r="AA1533" s="74">
        <v>1.1000000000000001</v>
      </c>
      <c r="AB1533" s="74">
        <v>1.19</v>
      </c>
      <c r="AC1533" s="74">
        <v>1.19</v>
      </c>
      <c r="AD1533" s="74">
        <v>1.23</v>
      </c>
    </row>
    <row r="1534" spans="1:30" x14ac:dyDescent="0.2">
      <c r="A1534" s="72" t="s">
        <v>49</v>
      </c>
      <c r="B1534" s="74">
        <v>2.75</v>
      </c>
      <c r="C1534" s="74">
        <v>2.84</v>
      </c>
      <c r="D1534" s="74">
        <v>2.85</v>
      </c>
      <c r="E1534" s="74">
        <v>2.93</v>
      </c>
      <c r="F1534" s="74">
        <v>3.03</v>
      </c>
      <c r="G1534" s="74">
        <v>3</v>
      </c>
      <c r="H1534" s="74">
        <v>3.02</v>
      </c>
      <c r="I1534" s="74">
        <v>3.17</v>
      </c>
      <c r="J1534" s="74">
        <v>3.44</v>
      </c>
      <c r="K1534" s="74">
        <v>3.45</v>
      </c>
      <c r="L1534" s="74">
        <v>3.07</v>
      </c>
      <c r="M1534" s="74">
        <v>3.23</v>
      </c>
      <c r="N1534" s="74">
        <v>3.31</v>
      </c>
      <c r="O1534" s="74">
        <v>3.39</v>
      </c>
      <c r="P1534" s="74">
        <v>3.28</v>
      </c>
      <c r="Q1534" s="74">
        <v>3.4</v>
      </c>
      <c r="R1534" s="74">
        <v>3.5</v>
      </c>
      <c r="S1534" s="74">
        <v>3.36</v>
      </c>
      <c r="T1534" s="74">
        <v>3.29</v>
      </c>
      <c r="U1534" s="74">
        <v>2.9</v>
      </c>
      <c r="V1534" s="74">
        <v>2.59</v>
      </c>
      <c r="W1534" s="74">
        <v>2.38</v>
      </c>
      <c r="X1534" s="74">
        <v>1.71</v>
      </c>
      <c r="Y1534" s="74">
        <v>1.57</v>
      </c>
      <c r="Z1534" s="74">
        <v>1.65</v>
      </c>
      <c r="AA1534" s="74">
        <v>1.69</v>
      </c>
      <c r="AB1534" s="74">
        <v>1.59</v>
      </c>
      <c r="AC1534" s="74">
        <v>1.65</v>
      </c>
      <c r="AD1534" s="74">
        <v>1.67</v>
      </c>
    </row>
    <row r="1535" spans="1:30" x14ac:dyDescent="0.2">
      <c r="A1535" s="72" t="s">
        <v>50</v>
      </c>
      <c r="B1535" s="74">
        <v>4.1900000000000004</v>
      </c>
      <c r="C1535" s="74">
        <v>4.34</v>
      </c>
      <c r="D1535" s="74">
        <v>4.53</v>
      </c>
      <c r="E1535" s="74">
        <v>4.55</v>
      </c>
      <c r="F1535" s="74">
        <v>5.01</v>
      </c>
      <c r="G1535" s="74">
        <v>5.53</v>
      </c>
      <c r="H1535" s="74">
        <v>5.8</v>
      </c>
      <c r="I1535" s="74">
        <v>6.26</v>
      </c>
      <c r="J1535" s="74">
        <v>6.7</v>
      </c>
      <c r="K1535" s="74">
        <v>7.45</v>
      </c>
      <c r="L1535" s="74">
        <v>7.78</v>
      </c>
      <c r="M1535" s="74">
        <v>6.27</v>
      </c>
      <c r="N1535" s="74">
        <v>6.55</v>
      </c>
      <c r="O1535" s="74">
        <v>6.72</v>
      </c>
      <c r="P1535" s="74">
        <v>6.94</v>
      </c>
      <c r="Q1535" s="74">
        <v>7.36</v>
      </c>
      <c r="R1535" s="74">
        <v>7.41</v>
      </c>
      <c r="S1535" s="74">
        <v>7.71</v>
      </c>
      <c r="T1535" s="74">
        <v>7.59</v>
      </c>
      <c r="U1535" s="74">
        <v>7</v>
      </c>
      <c r="V1535" s="74">
        <v>6.5</v>
      </c>
      <c r="W1535" s="74">
        <v>6.51</v>
      </c>
      <c r="X1535" s="74">
        <v>6.27</v>
      </c>
      <c r="Y1535" s="74">
        <v>5.77</v>
      </c>
      <c r="Z1535" s="74">
        <v>5.86</v>
      </c>
      <c r="AA1535" s="74">
        <v>6.27</v>
      </c>
      <c r="AB1535" s="74">
        <v>6.11</v>
      </c>
      <c r="AC1535" s="74">
        <v>6.73</v>
      </c>
      <c r="AD1535" s="74">
        <v>6.61</v>
      </c>
    </row>
    <row r="1536" spans="1:30" x14ac:dyDescent="0.2">
      <c r="A1536" s="72" t="s">
        <v>51</v>
      </c>
      <c r="B1536" s="74">
        <v>11.01</v>
      </c>
      <c r="C1536" s="74">
        <v>11.54</v>
      </c>
      <c r="D1536" s="74">
        <v>11.44</v>
      </c>
      <c r="E1536" s="74">
        <v>11.55</v>
      </c>
      <c r="F1536" s="74">
        <v>11.55</v>
      </c>
      <c r="G1536" s="74">
        <v>12.54</v>
      </c>
      <c r="H1536" s="74">
        <v>13.95</v>
      </c>
      <c r="I1536" s="74">
        <v>14.48</v>
      </c>
      <c r="J1536" s="74">
        <v>15.64</v>
      </c>
      <c r="K1536" s="74">
        <v>12.66</v>
      </c>
      <c r="L1536" s="74">
        <v>12.35</v>
      </c>
      <c r="M1536" s="74">
        <v>12.77</v>
      </c>
      <c r="N1536" s="74">
        <v>13.16</v>
      </c>
      <c r="O1536" s="74">
        <v>13.39</v>
      </c>
      <c r="P1536" s="74">
        <v>13.52</v>
      </c>
      <c r="Q1536" s="74">
        <v>13.24</v>
      </c>
      <c r="R1536" s="74">
        <v>12.92</v>
      </c>
      <c r="S1536" s="74">
        <v>12.68</v>
      </c>
      <c r="T1536" s="74">
        <v>12.58</v>
      </c>
      <c r="U1536" s="74">
        <v>11.88</v>
      </c>
      <c r="V1536" s="74">
        <v>12.03</v>
      </c>
      <c r="W1536" s="74">
        <v>12.12</v>
      </c>
      <c r="X1536" s="74">
        <v>12.44</v>
      </c>
      <c r="Y1536" s="74">
        <v>12.99</v>
      </c>
      <c r="Z1536" s="74">
        <v>12.63</v>
      </c>
      <c r="AA1536" s="74">
        <v>12.89</v>
      </c>
      <c r="AB1536" s="74">
        <v>13.11</v>
      </c>
      <c r="AC1536" s="74">
        <v>13.07</v>
      </c>
      <c r="AD1536" s="74">
        <v>12.81</v>
      </c>
    </row>
    <row r="1537" spans="1:30" x14ac:dyDescent="0.2">
      <c r="A1537" s="72" t="s">
        <v>52</v>
      </c>
      <c r="B1537" s="74">
        <v>0.78</v>
      </c>
      <c r="C1537" s="74">
        <v>0.67</v>
      </c>
      <c r="D1537" s="74">
        <v>0.61</v>
      </c>
      <c r="E1537" s="74">
        <v>0.63</v>
      </c>
      <c r="F1537" s="74">
        <v>0.61</v>
      </c>
      <c r="G1537" s="74">
        <v>0.6</v>
      </c>
      <c r="H1537" s="74">
        <v>0.69</v>
      </c>
      <c r="I1537" s="74">
        <v>0.65</v>
      </c>
      <c r="J1537" s="74">
        <v>0.69</v>
      </c>
      <c r="K1537" s="74">
        <v>0.73</v>
      </c>
      <c r="L1537" s="74">
        <v>0.73</v>
      </c>
      <c r="M1537" s="74">
        <v>0.73</v>
      </c>
      <c r="N1537" s="74">
        <v>0.73</v>
      </c>
      <c r="O1537" s="74">
        <v>0.77</v>
      </c>
      <c r="P1537" s="74">
        <v>0.75</v>
      </c>
      <c r="Q1537" s="74">
        <v>0.76</v>
      </c>
      <c r="R1537" s="74">
        <v>0.76</v>
      </c>
      <c r="S1537" s="74">
        <v>0.78</v>
      </c>
      <c r="T1537" s="74">
        <v>0.78</v>
      </c>
      <c r="U1537" s="74">
        <v>0.76</v>
      </c>
      <c r="V1537" s="74">
        <v>0.75</v>
      </c>
      <c r="W1537" s="74">
        <v>0.74</v>
      </c>
      <c r="X1537" s="74">
        <v>0.71</v>
      </c>
      <c r="Y1537" s="74">
        <v>0.7</v>
      </c>
      <c r="Z1537" s="74">
        <v>0.67</v>
      </c>
      <c r="AA1537" s="74">
        <v>0.7</v>
      </c>
      <c r="AB1537" s="74">
        <v>0.71</v>
      </c>
      <c r="AC1537" s="74">
        <v>0.72</v>
      </c>
      <c r="AD1537" s="74">
        <v>0.71</v>
      </c>
    </row>
    <row r="1538" spans="1:30" x14ac:dyDescent="0.2">
      <c r="A1538" s="72" t="s">
        <v>53</v>
      </c>
      <c r="B1538" s="74">
        <v>15.46</v>
      </c>
      <c r="C1538" s="74">
        <v>15.86</v>
      </c>
      <c r="D1538" s="74">
        <v>15.85</v>
      </c>
      <c r="E1538" s="74">
        <v>15.76</v>
      </c>
      <c r="F1538" s="74">
        <v>16.3</v>
      </c>
      <c r="G1538" s="74">
        <v>17.91</v>
      </c>
      <c r="H1538" s="74">
        <v>19.13</v>
      </c>
      <c r="I1538" s="74">
        <v>20.149999999999999</v>
      </c>
      <c r="J1538" s="74">
        <v>21.6</v>
      </c>
      <c r="K1538" s="74">
        <v>22.32</v>
      </c>
      <c r="L1538" s="74">
        <v>18.170000000000002</v>
      </c>
      <c r="M1538" s="74">
        <v>18.2</v>
      </c>
      <c r="N1538" s="74">
        <v>17.48</v>
      </c>
      <c r="O1538" s="74">
        <v>18.8</v>
      </c>
      <c r="P1538" s="74">
        <v>18.38</v>
      </c>
      <c r="Q1538" s="74">
        <v>19.14</v>
      </c>
      <c r="R1538" s="74">
        <v>19.16</v>
      </c>
      <c r="S1538" s="74">
        <v>19.16</v>
      </c>
      <c r="T1538" s="74">
        <v>19.2</v>
      </c>
      <c r="U1538" s="74">
        <v>17.97</v>
      </c>
      <c r="V1538" s="74">
        <v>17.899999999999999</v>
      </c>
      <c r="W1538" s="74">
        <v>16.02</v>
      </c>
      <c r="X1538" s="74">
        <v>16.329999999999998</v>
      </c>
      <c r="Y1538" s="74">
        <v>16.059999999999999</v>
      </c>
      <c r="Z1538" s="74">
        <v>15.27</v>
      </c>
      <c r="AA1538" s="74">
        <v>15.72</v>
      </c>
      <c r="AB1538" s="74">
        <v>15.41</v>
      </c>
      <c r="AC1538" s="74">
        <v>15.59</v>
      </c>
      <c r="AD1538" s="74">
        <v>15.53</v>
      </c>
    </row>
    <row r="1539" spans="1:30" x14ac:dyDescent="0.2">
      <c r="A1539" s="72" t="s">
        <v>54</v>
      </c>
      <c r="B1539" s="74">
        <v>0.1</v>
      </c>
      <c r="C1539" s="74">
        <v>0.11</v>
      </c>
      <c r="D1539" s="74">
        <v>0.13</v>
      </c>
      <c r="E1539" s="74">
        <v>0.14000000000000001</v>
      </c>
      <c r="F1539" s="74">
        <v>0.15</v>
      </c>
      <c r="G1539" s="74">
        <v>0.17</v>
      </c>
      <c r="H1539" s="74">
        <v>0.18</v>
      </c>
      <c r="I1539" s="74">
        <v>0.19</v>
      </c>
      <c r="J1539" s="74">
        <v>0.2</v>
      </c>
      <c r="K1539" s="74">
        <v>0.22</v>
      </c>
      <c r="L1539" s="74">
        <v>0.17</v>
      </c>
      <c r="M1539" s="74">
        <v>0.18</v>
      </c>
      <c r="N1539" s="74">
        <v>0.19</v>
      </c>
      <c r="O1539" s="74">
        <v>0.2</v>
      </c>
      <c r="P1539" s="74">
        <v>0.11</v>
      </c>
      <c r="Q1539" s="74">
        <v>0.11</v>
      </c>
      <c r="R1539" s="74">
        <v>0.11</v>
      </c>
      <c r="S1539" s="74">
        <v>0.11</v>
      </c>
      <c r="T1539" s="74">
        <v>0.11</v>
      </c>
      <c r="U1539" s="74">
        <v>0.09</v>
      </c>
      <c r="V1539" s="74">
        <v>0.09</v>
      </c>
      <c r="W1539" s="74">
        <v>0.09</v>
      </c>
      <c r="X1539" s="74">
        <v>0.08</v>
      </c>
      <c r="Y1539" s="74">
        <v>7.0000000000000007E-2</v>
      </c>
      <c r="Z1539" s="74">
        <v>7.0000000000000007E-2</v>
      </c>
      <c r="AA1539" s="74">
        <v>7.0000000000000007E-2</v>
      </c>
      <c r="AB1539" s="74">
        <v>0.08</v>
      </c>
      <c r="AC1539" s="74">
        <v>0.09</v>
      </c>
      <c r="AD1539" s="74">
        <v>0.09</v>
      </c>
    </row>
    <row r="1540" spans="1:30" x14ac:dyDescent="0.2">
      <c r="A1540" s="72" t="s">
        <v>55</v>
      </c>
      <c r="B1540" s="74">
        <v>1.02</v>
      </c>
      <c r="C1540" s="74">
        <v>1.19</v>
      </c>
      <c r="D1540" s="74">
        <v>0.9</v>
      </c>
      <c r="E1540" s="74">
        <v>0.79</v>
      </c>
      <c r="F1540" s="74">
        <v>0.49</v>
      </c>
      <c r="G1540" s="74">
        <v>0.44</v>
      </c>
      <c r="H1540" s="74">
        <v>0.44</v>
      </c>
      <c r="I1540" s="74">
        <v>0.44</v>
      </c>
      <c r="J1540" s="74">
        <v>0.41</v>
      </c>
      <c r="K1540" s="74">
        <v>0.4</v>
      </c>
      <c r="L1540" s="74">
        <v>0.4</v>
      </c>
      <c r="M1540" s="74">
        <v>0.43</v>
      </c>
      <c r="N1540" s="74">
        <v>0.43</v>
      </c>
      <c r="O1540" s="74">
        <v>0.46</v>
      </c>
      <c r="P1540" s="74">
        <v>0.49</v>
      </c>
      <c r="Q1540" s="74">
        <v>0.49</v>
      </c>
      <c r="R1540" s="74">
        <v>0.51</v>
      </c>
      <c r="S1540" s="74">
        <v>0.55000000000000004</v>
      </c>
      <c r="T1540" s="74">
        <v>0.5</v>
      </c>
      <c r="U1540" s="74">
        <v>0.51</v>
      </c>
      <c r="V1540" s="74">
        <v>0.52</v>
      </c>
      <c r="W1540" s="74">
        <v>0.54</v>
      </c>
      <c r="X1540" s="74">
        <v>0.56999999999999995</v>
      </c>
      <c r="Y1540" s="74">
        <v>0.59</v>
      </c>
      <c r="Z1540" s="74">
        <v>0.6</v>
      </c>
      <c r="AA1540" s="74">
        <v>0.6</v>
      </c>
      <c r="AB1540" s="74">
        <v>0.59</v>
      </c>
      <c r="AC1540" s="74">
        <v>0.62</v>
      </c>
      <c r="AD1540" s="74">
        <v>0.65</v>
      </c>
    </row>
    <row r="1541" spans="1:30" x14ac:dyDescent="0.2">
      <c r="A1541" s="72" t="s">
        <v>56</v>
      </c>
      <c r="B1541" s="74">
        <v>1.1499999999999999</v>
      </c>
      <c r="C1541" s="74">
        <v>1.03</v>
      </c>
      <c r="D1541" s="74">
        <v>0.76</v>
      </c>
      <c r="E1541" s="74">
        <v>0.7</v>
      </c>
      <c r="F1541" s="74">
        <v>0.67</v>
      </c>
      <c r="G1541" s="74">
        <v>0.61</v>
      </c>
      <c r="H1541" s="74">
        <v>0.54</v>
      </c>
      <c r="I1541" s="74">
        <v>0.53</v>
      </c>
      <c r="J1541" s="74">
        <v>0.53</v>
      </c>
      <c r="K1541" s="74">
        <v>0.46</v>
      </c>
      <c r="L1541" s="74">
        <v>0.42</v>
      </c>
      <c r="M1541" s="74">
        <v>0.43</v>
      </c>
      <c r="N1541" s="74">
        <v>0.45</v>
      </c>
      <c r="O1541" s="74">
        <v>0.46</v>
      </c>
      <c r="P1541" s="74">
        <v>0.49</v>
      </c>
      <c r="Q1541" s="74">
        <v>0.51</v>
      </c>
      <c r="R1541" s="74">
        <v>0.52</v>
      </c>
      <c r="S1541" s="74">
        <v>0.56999999999999995</v>
      </c>
      <c r="T1541" s="74">
        <v>0.59</v>
      </c>
      <c r="U1541" s="74">
        <v>0.51</v>
      </c>
      <c r="V1541" s="74">
        <v>0.52</v>
      </c>
      <c r="W1541" s="74">
        <v>0.52</v>
      </c>
      <c r="X1541" s="74">
        <v>0.53</v>
      </c>
      <c r="Y1541" s="74">
        <v>0.53</v>
      </c>
      <c r="Z1541" s="74">
        <v>0.56000000000000005</v>
      </c>
      <c r="AA1541" s="74">
        <v>0.56999999999999995</v>
      </c>
      <c r="AB1541" s="74">
        <v>0.59</v>
      </c>
      <c r="AC1541" s="74">
        <v>0.61</v>
      </c>
      <c r="AD1541" s="74">
        <v>0.63</v>
      </c>
    </row>
    <row r="1542" spans="1:30" x14ac:dyDescent="0.2">
      <c r="A1542" s="72" t="s">
        <v>57</v>
      </c>
      <c r="B1542" s="74">
        <v>0.12</v>
      </c>
      <c r="C1542" s="74">
        <v>0.13</v>
      </c>
      <c r="D1542" s="74">
        <v>0.15</v>
      </c>
      <c r="E1542" s="74">
        <v>0.16</v>
      </c>
      <c r="F1542" s="74">
        <v>0.17</v>
      </c>
      <c r="G1542" s="74">
        <v>0.16</v>
      </c>
      <c r="H1542" s="74">
        <v>0.16</v>
      </c>
      <c r="I1542" s="74">
        <v>0.16</v>
      </c>
      <c r="J1542" s="74">
        <v>0.16</v>
      </c>
      <c r="K1542" s="74">
        <v>0.17</v>
      </c>
      <c r="L1542" s="74">
        <v>0.17</v>
      </c>
      <c r="M1542" s="74">
        <v>0.17</v>
      </c>
      <c r="N1542" s="74">
        <v>0.17</v>
      </c>
      <c r="O1542" s="74">
        <v>0.17</v>
      </c>
      <c r="P1542" s="74">
        <v>0.17</v>
      </c>
      <c r="Q1542" s="74">
        <v>0.18</v>
      </c>
      <c r="R1542" s="74">
        <v>0.18</v>
      </c>
      <c r="S1542" s="74">
        <v>0.18</v>
      </c>
      <c r="T1542" s="74">
        <v>0.2</v>
      </c>
      <c r="U1542" s="74">
        <v>0.19</v>
      </c>
      <c r="V1542" s="74">
        <v>0.21</v>
      </c>
      <c r="W1542" s="74">
        <v>0.23</v>
      </c>
      <c r="X1542" s="74">
        <v>0.23</v>
      </c>
      <c r="Y1542" s="74">
        <v>0.24</v>
      </c>
      <c r="Z1542" s="74">
        <v>0.24</v>
      </c>
      <c r="AA1542" s="74">
        <v>0.24</v>
      </c>
      <c r="AB1542" s="74">
        <v>0.25</v>
      </c>
      <c r="AC1542" s="74">
        <v>0.26</v>
      </c>
      <c r="AD1542" s="74">
        <v>0.28000000000000003</v>
      </c>
    </row>
    <row r="1543" spans="1:30" x14ac:dyDescent="0.2">
      <c r="A1543" s="72" t="s">
        <v>58</v>
      </c>
      <c r="B1543" s="74">
        <v>1.06</v>
      </c>
      <c r="C1543" s="74">
        <v>0.99</v>
      </c>
      <c r="D1543" s="74">
        <v>0.88</v>
      </c>
      <c r="E1543" s="74">
        <v>0.88</v>
      </c>
      <c r="F1543" s="74">
        <v>0.84</v>
      </c>
      <c r="G1543" s="74">
        <v>0.84</v>
      </c>
      <c r="H1543" s="74">
        <v>0.85</v>
      </c>
      <c r="I1543" s="74">
        <v>0.86</v>
      </c>
      <c r="J1543" s="74">
        <v>0.87</v>
      </c>
      <c r="K1543" s="74">
        <v>0.9</v>
      </c>
      <c r="L1543" s="74">
        <v>0.93</v>
      </c>
      <c r="M1543" s="74">
        <v>0.96</v>
      </c>
      <c r="N1543" s="74">
        <v>0.88</v>
      </c>
      <c r="O1543" s="74">
        <v>0.95</v>
      </c>
      <c r="P1543" s="74">
        <v>0.95</v>
      </c>
      <c r="Q1543" s="74">
        <v>0.98</v>
      </c>
      <c r="R1543" s="74">
        <v>0.91</v>
      </c>
      <c r="S1543" s="74">
        <v>0.94</v>
      </c>
      <c r="T1543" s="74">
        <v>0.94</v>
      </c>
      <c r="U1543" s="74">
        <v>1</v>
      </c>
      <c r="V1543" s="74">
        <v>1.01</v>
      </c>
      <c r="W1543" s="74">
        <v>1.02</v>
      </c>
      <c r="X1543" s="74">
        <v>1.01</v>
      </c>
      <c r="Y1543" s="74">
        <v>1.02</v>
      </c>
      <c r="Z1543" s="74">
        <v>1.02</v>
      </c>
      <c r="AA1543" s="74">
        <v>1.1000000000000001</v>
      </c>
      <c r="AB1543" s="74">
        <v>1.1100000000000001</v>
      </c>
      <c r="AC1543" s="74">
        <v>1.1200000000000001</v>
      </c>
      <c r="AD1543" s="74">
        <v>1.1100000000000001</v>
      </c>
    </row>
    <row r="1544" spans="1:30" x14ac:dyDescent="0.2">
      <c r="A1544" s="72" t="s">
        <v>59</v>
      </c>
      <c r="B1544" s="74">
        <v>0.03</v>
      </c>
      <c r="C1544" s="74">
        <v>0.03</v>
      </c>
      <c r="D1544" s="74">
        <v>0.03</v>
      </c>
      <c r="E1544" s="74">
        <v>0.04</v>
      </c>
      <c r="F1544" s="74">
        <v>0.04</v>
      </c>
      <c r="G1544" s="74">
        <v>0.03</v>
      </c>
      <c r="H1544" s="74">
        <v>0.03</v>
      </c>
      <c r="I1544" s="74">
        <v>0.03</v>
      </c>
      <c r="J1544" s="74">
        <v>0.03</v>
      </c>
      <c r="K1544" s="74">
        <v>0.03</v>
      </c>
      <c r="L1544" s="74">
        <v>0.03</v>
      </c>
      <c r="M1544" s="74">
        <v>0.03</v>
      </c>
      <c r="N1544" s="74">
        <v>0.03</v>
      </c>
      <c r="O1544" s="74">
        <v>0.04</v>
      </c>
      <c r="P1544" s="74">
        <v>0.03</v>
      </c>
      <c r="Q1544" s="74">
        <v>0.03</v>
      </c>
      <c r="R1544" s="74">
        <v>0.03</v>
      </c>
      <c r="S1544" s="74">
        <v>0.04</v>
      </c>
      <c r="T1544" s="74">
        <v>0.04</v>
      </c>
      <c r="U1544" s="74">
        <v>0.03</v>
      </c>
      <c r="V1544" s="74">
        <v>0.03</v>
      </c>
      <c r="W1544" s="74">
        <v>0.03</v>
      </c>
      <c r="X1544" s="74">
        <v>0.03</v>
      </c>
      <c r="Y1544" s="74">
        <v>0.03</v>
      </c>
      <c r="Z1544" s="74">
        <v>0.03</v>
      </c>
      <c r="AA1544" s="74">
        <v>0.03</v>
      </c>
      <c r="AB1544" s="74">
        <v>0.02</v>
      </c>
      <c r="AC1544" s="74">
        <v>0.02</v>
      </c>
      <c r="AD1544" s="74">
        <v>0.02</v>
      </c>
    </row>
    <row r="1545" spans="1:30" x14ac:dyDescent="0.2">
      <c r="A1545" s="72" t="s">
        <v>60</v>
      </c>
      <c r="B1545" s="74">
        <v>1.1499999999999999</v>
      </c>
      <c r="C1545" s="74">
        <v>1.21</v>
      </c>
      <c r="D1545" s="74">
        <v>1.32</v>
      </c>
      <c r="E1545" s="74">
        <v>1.48</v>
      </c>
      <c r="F1545" s="74">
        <v>1.59</v>
      </c>
      <c r="G1545" s="74">
        <v>1.73</v>
      </c>
      <c r="H1545" s="74">
        <v>1.84</v>
      </c>
      <c r="I1545" s="74">
        <v>1.84</v>
      </c>
      <c r="J1545" s="74">
        <v>1.88</v>
      </c>
      <c r="K1545" s="74">
        <v>1.83</v>
      </c>
      <c r="L1545" s="74">
        <v>1.89</v>
      </c>
      <c r="M1545" s="74">
        <v>1.92</v>
      </c>
      <c r="N1545" s="74">
        <v>1.93</v>
      </c>
      <c r="O1545" s="74">
        <v>1.92</v>
      </c>
      <c r="P1545" s="74">
        <v>1.93</v>
      </c>
      <c r="Q1545" s="74">
        <v>1.95</v>
      </c>
      <c r="R1545" s="74">
        <v>1.91</v>
      </c>
      <c r="S1545" s="74">
        <v>1.95</v>
      </c>
      <c r="T1545" s="74">
        <v>2.0099999999999998</v>
      </c>
      <c r="U1545" s="74">
        <v>2.0299999999999998</v>
      </c>
      <c r="V1545" s="74">
        <v>2.0699999999999998</v>
      </c>
      <c r="W1545" s="74">
        <v>2.06</v>
      </c>
      <c r="X1545" s="74">
        <v>2.08</v>
      </c>
      <c r="Y1545" s="74">
        <v>2.0699999999999998</v>
      </c>
      <c r="Z1545" s="74">
        <v>2.04</v>
      </c>
      <c r="AA1545" s="74">
        <v>2.2200000000000002</v>
      </c>
      <c r="AB1545" s="74">
        <v>2.1800000000000002</v>
      </c>
      <c r="AC1545" s="74">
        <v>2.16</v>
      </c>
      <c r="AD1545" s="74">
        <v>2.08</v>
      </c>
    </row>
    <row r="1546" spans="1:30" x14ac:dyDescent="0.2">
      <c r="A1546" s="72" t="s">
        <v>61</v>
      </c>
      <c r="B1546" s="74">
        <v>1.44</v>
      </c>
      <c r="C1546" s="74">
        <v>1.57</v>
      </c>
      <c r="D1546" s="74">
        <v>1.52</v>
      </c>
      <c r="E1546" s="74">
        <v>1.53</v>
      </c>
      <c r="F1546" s="74">
        <v>1.53</v>
      </c>
      <c r="G1546" s="74">
        <v>1.58</v>
      </c>
      <c r="H1546" s="74">
        <v>1.68</v>
      </c>
      <c r="I1546" s="74">
        <v>1.66</v>
      </c>
      <c r="J1546" s="74">
        <v>1.68</v>
      </c>
      <c r="K1546" s="74">
        <v>1.71</v>
      </c>
      <c r="L1546" s="74">
        <v>1.71</v>
      </c>
      <c r="M1546" s="74">
        <v>1.79</v>
      </c>
      <c r="N1546" s="74">
        <v>1.79</v>
      </c>
      <c r="O1546" s="74">
        <v>1.85</v>
      </c>
      <c r="P1546" s="74">
        <v>1.86</v>
      </c>
      <c r="Q1546" s="74">
        <v>1.94</v>
      </c>
      <c r="R1546" s="74">
        <v>1.99</v>
      </c>
      <c r="S1546" s="74">
        <v>2.0099999999999998</v>
      </c>
      <c r="T1546" s="74">
        <v>2.02</v>
      </c>
      <c r="U1546" s="74">
        <v>1.97</v>
      </c>
      <c r="V1546" s="74">
        <v>2.0699999999999998</v>
      </c>
      <c r="W1546" s="74">
        <v>2.06</v>
      </c>
      <c r="X1546" s="74">
        <v>2.0699999999999998</v>
      </c>
      <c r="Y1546" s="74">
        <v>2.1</v>
      </c>
      <c r="Z1546" s="74">
        <v>2.0299999999999998</v>
      </c>
      <c r="AA1546" s="74">
        <v>2.06</v>
      </c>
      <c r="AB1546" s="74">
        <v>2.11</v>
      </c>
      <c r="AC1546" s="74">
        <v>2.15</v>
      </c>
      <c r="AD1546" s="74">
        <v>2.13</v>
      </c>
    </row>
    <row r="1547" spans="1:30" x14ac:dyDescent="0.2">
      <c r="A1547" s="72" t="s">
        <v>62</v>
      </c>
      <c r="B1547" s="74">
        <v>7.24</v>
      </c>
      <c r="C1547" s="74">
        <v>7.24</v>
      </c>
      <c r="D1547" s="74">
        <v>7.67</v>
      </c>
      <c r="E1547" s="74">
        <v>8.7899999999999991</v>
      </c>
      <c r="F1547" s="74">
        <v>9.2799999999999994</v>
      </c>
      <c r="G1547" s="74">
        <v>9.67</v>
      </c>
      <c r="H1547" s="74">
        <v>10.45</v>
      </c>
      <c r="I1547" s="74">
        <v>10.94</v>
      </c>
      <c r="J1547" s="74">
        <v>10.46</v>
      </c>
      <c r="K1547" s="74">
        <v>10.82</v>
      </c>
      <c r="L1547" s="74">
        <v>10.65</v>
      </c>
      <c r="M1547" s="74">
        <v>10.62</v>
      </c>
      <c r="N1547" s="74">
        <v>10.24</v>
      </c>
      <c r="O1547" s="74">
        <v>8.6999999999999993</v>
      </c>
      <c r="P1547" s="74">
        <v>8.8800000000000008</v>
      </c>
      <c r="Q1547" s="74">
        <v>9.07</v>
      </c>
      <c r="R1547" s="74">
        <v>8.48</v>
      </c>
      <c r="S1547" s="74">
        <v>8.31</v>
      </c>
      <c r="T1547" s="74">
        <v>8.26</v>
      </c>
      <c r="U1547" s="74">
        <v>7.88</v>
      </c>
      <c r="V1547" s="74">
        <v>8.25</v>
      </c>
      <c r="W1547" s="74">
        <v>8.32</v>
      </c>
      <c r="X1547" s="74">
        <v>8.27</v>
      </c>
      <c r="Y1547" s="74">
        <v>8.09</v>
      </c>
      <c r="Z1547" s="74">
        <v>7.8</v>
      </c>
      <c r="AA1547" s="74">
        <v>7.86</v>
      </c>
      <c r="AB1547" s="74">
        <v>8.2100000000000009</v>
      </c>
      <c r="AC1547" s="74">
        <v>8.92</v>
      </c>
      <c r="AD1547" s="74">
        <v>9.1199999999999992</v>
      </c>
    </row>
    <row r="1548" spans="1:30" x14ac:dyDescent="0.2">
      <c r="A1548" s="72" t="s">
        <v>63</v>
      </c>
      <c r="B1548" s="74">
        <v>1.66</v>
      </c>
      <c r="C1548" s="74">
        <v>1.7</v>
      </c>
      <c r="D1548" s="74">
        <v>1.74</v>
      </c>
      <c r="E1548" s="74">
        <v>1.82</v>
      </c>
      <c r="F1548" s="74">
        <v>1.92</v>
      </c>
      <c r="G1548" s="74">
        <v>2.08</v>
      </c>
      <c r="H1548" s="74">
        <v>2.21</v>
      </c>
      <c r="I1548" s="74">
        <v>2.31</v>
      </c>
      <c r="J1548" s="74">
        <v>2.4300000000000002</v>
      </c>
      <c r="K1548" s="74">
        <v>2.72</v>
      </c>
      <c r="L1548" s="74">
        <v>2.76</v>
      </c>
      <c r="M1548" s="74">
        <v>2.78</v>
      </c>
      <c r="N1548" s="74">
        <v>2.4</v>
      </c>
      <c r="O1548" s="74">
        <v>2.3199999999999998</v>
      </c>
      <c r="P1548" s="74">
        <v>2.44</v>
      </c>
      <c r="Q1548" s="74">
        <v>2.4300000000000002</v>
      </c>
      <c r="R1548" s="74">
        <v>2.33</v>
      </c>
      <c r="S1548" s="74">
        <v>2.29</v>
      </c>
      <c r="T1548" s="74">
        <v>2.2799999999999998</v>
      </c>
      <c r="U1548" s="74">
        <v>2.12</v>
      </c>
      <c r="V1548" s="74">
        <v>2.0499999999999998</v>
      </c>
      <c r="W1548" s="74">
        <v>1.94</v>
      </c>
      <c r="X1548" s="74">
        <v>1.82</v>
      </c>
      <c r="Y1548" s="74">
        <v>1.71</v>
      </c>
      <c r="Z1548" s="74">
        <v>1.72</v>
      </c>
      <c r="AA1548" s="74">
        <v>1.86</v>
      </c>
      <c r="AB1548" s="74">
        <v>1.87</v>
      </c>
      <c r="AC1548" s="74">
        <v>2.0299999999999998</v>
      </c>
      <c r="AD1548" s="74">
        <v>1.95</v>
      </c>
    </row>
    <row r="1549" spans="1:30" x14ac:dyDescent="0.2">
      <c r="A1549" s="72" t="s">
        <v>64</v>
      </c>
      <c r="B1549" s="74">
        <v>1.97</v>
      </c>
      <c r="C1549" s="74">
        <v>1.71</v>
      </c>
      <c r="D1549" s="74">
        <v>2.92</v>
      </c>
      <c r="E1549" s="74">
        <v>2.57</v>
      </c>
      <c r="F1549" s="74">
        <v>2.31</v>
      </c>
      <c r="G1549" s="74">
        <v>2.48</v>
      </c>
      <c r="H1549" s="74">
        <v>2.67</v>
      </c>
      <c r="I1549" s="74">
        <v>2.95</v>
      </c>
      <c r="J1549" s="74">
        <v>2.63</v>
      </c>
      <c r="K1549" s="74">
        <v>2.11</v>
      </c>
      <c r="L1549" s="74">
        <v>2.31</v>
      </c>
      <c r="M1549" s="74">
        <v>2.04</v>
      </c>
      <c r="N1549" s="74">
        <v>2.0299999999999998</v>
      </c>
      <c r="O1549" s="74">
        <v>2.16</v>
      </c>
      <c r="P1549" s="74">
        <v>2.2000000000000002</v>
      </c>
      <c r="Q1549" s="74">
        <v>1.73</v>
      </c>
      <c r="R1549" s="74">
        <v>1.81</v>
      </c>
      <c r="S1549" s="74">
        <v>1.97</v>
      </c>
      <c r="T1549" s="74">
        <v>2.11</v>
      </c>
      <c r="U1549" s="74">
        <v>2.02</v>
      </c>
      <c r="V1549" s="74">
        <v>2.02</v>
      </c>
      <c r="W1549" s="74">
        <v>2.19</v>
      </c>
      <c r="X1549" s="74">
        <v>2.2599999999999998</v>
      </c>
      <c r="Y1549" s="74">
        <v>2.02</v>
      </c>
      <c r="Z1549" s="74">
        <v>2.04</v>
      </c>
      <c r="AA1549" s="74">
        <v>1.99</v>
      </c>
      <c r="AB1549" s="74">
        <v>2.0099999999999998</v>
      </c>
      <c r="AC1549" s="74">
        <v>2.09</v>
      </c>
      <c r="AD1549" s="74">
        <v>2.15</v>
      </c>
    </row>
    <row r="1550" spans="1:30" x14ac:dyDescent="0.2">
      <c r="A1550" s="72" t="s">
        <v>65</v>
      </c>
      <c r="B1550" s="74">
        <v>0.49</v>
      </c>
      <c r="C1550" s="74">
        <v>0.47</v>
      </c>
      <c r="D1550" s="74">
        <v>0.46</v>
      </c>
      <c r="E1550" s="74">
        <v>0.51</v>
      </c>
      <c r="F1550" s="74">
        <v>0.66</v>
      </c>
      <c r="G1550" s="74">
        <v>0.81</v>
      </c>
      <c r="H1550" s="74">
        <v>0.95</v>
      </c>
      <c r="I1550" s="74">
        <v>0.96</v>
      </c>
      <c r="J1550" s="74">
        <v>0.89</v>
      </c>
      <c r="K1550" s="74">
        <v>0.84</v>
      </c>
      <c r="L1550" s="74">
        <v>0.86</v>
      </c>
      <c r="M1550" s="74">
        <v>0.85</v>
      </c>
      <c r="N1550" s="74">
        <v>0.55000000000000004</v>
      </c>
      <c r="O1550" s="74">
        <v>0.55000000000000004</v>
      </c>
      <c r="P1550" s="74">
        <v>0.55000000000000004</v>
      </c>
      <c r="Q1550" s="74">
        <v>0.55000000000000004</v>
      </c>
      <c r="R1550" s="74">
        <v>0.56999999999999995</v>
      </c>
      <c r="S1550" s="74">
        <v>0.56999999999999995</v>
      </c>
      <c r="T1550" s="74">
        <v>0.6</v>
      </c>
      <c r="U1550" s="74">
        <v>0.5</v>
      </c>
      <c r="V1550" s="74">
        <v>0.5</v>
      </c>
      <c r="W1550" s="74">
        <v>0.5</v>
      </c>
      <c r="X1550" s="74">
        <v>0.51</v>
      </c>
      <c r="Y1550" s="74">
        <v>0.5</v>
      </c>
      <c r="Z1550" s="74">
        <v>0.48</v>
      </c>
      <c r="AA1550" s="74">
        <v>0.49</v>
      </c>
      <c r="AB1550" s="74">
        <v>0.52</v>
      </c>
      <c r="AC1550" s="74">
        <v>0.52</v>
      </c>
      <c r="AD1550" s="74">
        <v>0.54</v>
      </c>
    </row>
    <row r="1551" spans="1:30" x14ac:dyDescent="0.2">
      <c r="A1551" s="72" t="s">
        <v>66</v>
      </c>
      <c r="B1551" s="74">
        <v>0.87</v>
      </c>
      <c r="C1551" s="74">
        <v>0.75</v>
      </c>
      <c r="D1551" s="74">
        <v>0.65</v>
      </c>
      <c r="E1551" s="74">
        <v>0.61</v>
      </c>
      <c r="F1551" s="74">
        <v>0.59</v>
      </c>
      <c r="G1551" s="74">
        <v>0.59</v>
      </c>
      <c r="H1551" s="74">
        <v>0.59</v>
      </c>
      <c r="I1551" s="74">
        <v>0.59</v>
      </c>
      <c r="J1551" s="74">
        <v>0.59</v>
      </c>
      <c r="K1551" s="74">
        <v>0.56999999999999995</v>
      </c>
      <c r="L1551" s="74">
        <v>0.59</v>
      </c>
      <c r="M1551" s="74">
        <v>0.63</v>
      </c>
      <c r="N1551" s="74">
        <v>0.59</v>
      </c>
      <c r="O1551" s="74">
        <v>0.61</v>
      </c>
      <c r="P1551" s="74">
        <v>0.65</v>
      </c>
      <c r="Q1551" s="74">
        <v>0.71</v>
      </c>
      <c r="R1551" s="74">
        <v>0.67</v>
      </c>
      <c r="S1551" s="74">
        <v>0.7</v>
      </c>
      <c r="T1551" s="74">
        <v>0.68</v>
      </c>
      <c r="U1551" s="74">
        <v>0.66</v>
      </c>
      <c r="V1551" s="74">
        <v>0.67</v>
      </c>
      <c r="W1551" s="74">
        <v>0.69</v>
      </c>
      <c r="X1551" s="74">
        <v>0.71</v>
      </c>
      <c r="Y1551" s="74">
        <v>0.7</v>
      </c>
      <c r="Z1551" s="74">
        <v>0.71</v>
      </c>
      <c r="AA1551" s="74">
        <v>0.78</v>
      </c>
      <c r="AB1551" s="74">
        <v>0.78</v>
      </c>
      <c r="AC1551" s="74">
        <v>0.77</v>
      </c>
      <c r="AD1551" s="74">
        <v>0.75</v>
      </c>
    </row>
    <row r="1552" spans="1:30" x14ac:dyDescent="0.2">
      <c r="A1552" s="72" t="s">
        <v>67</v>
      </c>
      <c r="B1552" s="74">
        <v>1.81</v>
      </c>
      <c r="C1552" s="74">
        <v>1.81</v>
      </c>
      <c r="D1552" s="74">
        <v>1.8</v>
      </c>
      <c r="E1552" s="74">
        <v>1.9</v>
      </c>
      <c r="F1552" s="74">
        <v>1.98</v>
      </c>
      <c r="G1552" s="74">
        <v>1.96</v>
      </c>
      <c r="H1552" s="74">
        <v>2.08</v>
      </c>
      <c r="I1552" s="74">
        <v>2.11</v>
      </c>
      <c r="J1552" s="74">
        <v>2.08</v>
      </c>
      <c r="K1552" s="74">
        <v>2.04</v>
      </c>
      <c r="L1552" s="74">
        <v>1.99</v>
      </c>
      <c r="M1552" s="74">
        <v>2.13</v>
      </c>
      <c r="N1552" s="74">
        <v>2.2000000000000002</v>
      </c>
      <c r="O1552" s="74">
        <v>2.2999999999999998</v>
      </c>
      <c r="P1552" s="74">
        <v>2.2400000000000002</v>
      </c>
      <c r="Q1552" s="74">
        <v>1.98</v>
      </c>
      <c r="R1552" s="74">
        <v>2.1800000000000002</v>
      </c>
      <c r="S1552" s="74">
        <v>2.14</v>
      </c>
      <c r="T1552" s="74">
        <v>2.02</v>
      </c>
      <c r="U1552" s="74">
        <v>1.9</v>
      </c>
      <c r="V1552" s="74">
        <v>2.19</v>
      </c>
      <c r="W1552" s="74">
        <v>2.04</v>
      </c>
      <c r="X1552" s="74">
        <v>1.97</v>
      </c>
      <c r="Y1552" s="74">
        <v>1.96</v>
      </c>
      <c r="Z1552" s="74">
        <v>1.88</v>
      </c>
      <c r="AA1552" s="74">
        <v>1.82</v>
      </c>
      <c r="AB1552" s="74">
        <v>1.93</v>
      </c>
      <c r="AC1552" s="74">
        <v>1.89</v>
      </c>
      <c r="AD1552" s="74">
        <v>2</v>
      </c>
    </row>
    <row r="1553" spans="1:30" x14ac:dyDescent="0.2">
      <c r="A1553" s="72" t="s">
        <v>68</v>
      </c>
      <c r="B1553" s="74">
        <v>2.06</v>
      </c>
      <c r="C1553" s="74">
        <v>2.17</v>
      </c>
      <c r="D1553" s="74">
        <v>2.2400000000000002</v>
      </c>
      <c r="E1553" s="74">
        <v>2.2999999999999998</v>
      </c>
      <c r="F1553" s="74">
        <v>2.3199999999999998</v>
      </c>
      <c r="G1553" s="74">
        <v>2.37</v>
      </c>
      <c r="H1553" s="74">
        <v>2.39</v>
      </c>
      <c r="I1553" s="74">
        <v>2.25</v>
      </c>
      <c r="J1553" s="74">
        <v>2.19</v>
      </c>
      <c r="K1553" s="74">
        <v>2.14</v>
      </c>
      <c r="L1553" s="74">
        <v>1.86</v>
      </c>
      <c r="M1553" s="74">
        <v>1.95</v>
      </c>
      <c r="N1553" s="74">
        <v>1.91</v>
      </c>
      <c r="O1553" s="74">
        <v>1.92</v>
      </c>
      <c r="P1553" s="74">
        <v>1.96</v>
      </c>
      <c r="Q1553" s="74">
        <v>1.96</v>
      </c>
      <c r="R1553" s="74">
        <v>2</v>
      </c>
      <c r="S1553" s="74">
        <v>2.0099999999999998</v>
      </c>
      <c r="T1553" s="74">
        <v>2.04</v>
      </c>
      <c r="U1553" s="74">
        <v>2.09</v>
      </c>
      <c r="V1553" s="74">
        <v>2.23</v>
      </c>
      <c r="W1553" s="74">
        <v>2.09</v>
      </c>
      <c r="X1553" s="74">
        <v>2.09</v>
      </c>
      <c r="Y1553" s="74">
        <v>2.17</v>
      </c>
      <c r="Z1553" s="74">
        <v>2.0499999999999998</v>
      </c>
      <c r="AA1553" s="74">
        <v>2.11</v>
      </c>
      <c r="AB1553" s="74">
        <v>2.12</v>
      </c>
      <c r="AC1553" s="74">
        <v>2.1800000000000002</v>
      </c>
      <c r="AD1553" s="74">
        <v>2.17</v>
      </c>
    </row>
    <row r="1554" spans="1:30" x14ac:dyDescent="0.2">
      <c r="A1554" s="72" t="s">
        <v>69</v>
      </c>
      <c r="B1554" s="74">
        <v>12.23</v>
      </c>
      <c r="C1554" s="74">
        <v>12.2</v>
      </c>
      <c r="D1554" s="74">
        <v>12.01</v>
      </c>
      <c r="E1554" s="74">
        <v>11.96</v>
      </c>
      <c r="F1554" s="74">
        <v>12.52</v>
      </c>
      <c r="G1554" s="74">
        <v>12.96</v>
      </c>
      <c r="H1554" s="74">
        <v>12.4</v>
      </c>
      <c r="I1554" s="74">
        <v>11.86</v>
      </c>
      <c r="J1554" s="74">
        <v>11.75</v>
      </c>
      <c r="K1554" s="74">
        <v>11.32</v>
      </c>
      <c r="L1554" s="74">
        <v>11.28</v>
      </c>
      <c r="M1554" s="74">
        <v>11.14</v>
      </c>
      <c r="N1554" s="74">
        <v>10.92</v>
      </c>
      <c r="O1554" s="74">
        <v>10.53</v>
      </c>
      <c r="P1554" s="74">
        <v>10.18</v>
      </c>
      <c r="Q1554" s="74">
        <v>10.02</v>
      </c>
      <c r="R1554" s="74">
        <v>9.85</v>
      </c>
      <c r="S1554" s="74">
        <v>9.3699999999999992</v>
      </c>
      <c r="T1554" s="74">
        <v>8.5399999999999991</v>
      </c>
      <c r="U1554" s="74">
        <v>7.93</v>
      </c>
      <c r="V1554" s="74">
        <v>8.11</v>
      </c>
      <c r="W1554" s="74">
        <v>8.11</v>
      </c>
      <c r="X1554" s="74">
        <v>8.7899999999999991</v>
      </c>
      <c r="Y1554" s="74">
        <v>8.65</v>
      </c>
      <c r="Z1554" s="74">
        <v>8.56</v>
      </c>
      <c r="AA1554" s="74">
        <v>8.68</v>
      </c>
      <c r="AB1554" s="74">
        <v>8.25</v>
      </c>
      <c r="AC1554" s="74">
        <v>8.2899999999999991</v>
      </c>
      <c r="AD1554" s="74">
        <v>8.41</v>
      </c>
    </row>
    <row r="1556" spans="1:30" x14ac:dyDescent="0.2">
      <c r="A1556" s="72" t="s">
        <v>70</v>
      </c>
    </row>
    <row r="1557" spans="1:30" x14ac:dyDescent="0.2">
      <c r="A1557" s="72" t="s">
        <v>71</v>
      </c>
      <c r="B1557" s="74" t="s">
        <v>72</v>
      </c>
    </row>
    <row r="1559" spans="1:30" x14ac:dyDescent="0.2">
      <c r="A1559" s="72" t="s">
        <v>5</v>
      </c>
      <c r="B1559" s="74" t="s">
        <v>6</v>
      </c>
    </row>
    <row r="1560" spans="1:30" x14ac:dyDescent="0.2">
      <c r="A1560" s="72" t="s">
        <v>7</v>
      </c>
      <c r="B1560" s="74" t="s">
        <v>84</v>
      </c>
    </row>
    <row r="1561" spans="1:30" x14ac:dyDescent="0.2">
      <c r="A1561" s="72" t="s">
        <v>9</v>
      </c>
      <c r="B1561" s="74" t="s">
        <v>76</v>
      </c>
    </row>
    <row r="1563" spans="1:30" x14ac:dyDescent="0.2">
      <c r="A1563" s="72" t="s">
        <v>11</v>
      </c>
      <c r="B1563" s="74" t="s">
        <v>12</v>
      </c>
      <c r="C1563" s="74" t="s">
        <v>13</v>
      </c>
      <c r="D1563" s="74" t="s">
        <v>14</v>
      </c>
      <c r="E1563" s="74" t="s">
        <v>15</v>
      </c>
      <c r="F1563" s="74" t="s">
        <v>16</v>
      </c>
      <c r="G1563" s="74" t="s">
        <v>17</v>
      </c>
      <c r="H1563" s="74" t="s">
        <v>18</v>
      </c>
      <c r="I1563" s="74" t="s">
        <v>19</v>
      </c>
      <c r="J1563" s="74" t="s">
        <v>20</v>
      </c>
      <c r="K1563" s="74" t="s">
        <v>21</v>
      </c>
      <c r="L1563" s="74" t="s">
        <v>22</v>
      </c>
      <c r="M1563" s="74" t="s">
        <v>23</v>
      </c>
      <c r="N1563" s="74" t="s">
        <v>24</v>
      </c>
      <c r="O1563" s="74" t="s">
        <v>25</v>
      </c>
      <c r="P1563" s="74" t="s">
        <v>26</v>
      </c>
      <c r="Q1563" s="74" t="s">
        <v>27</v>
      </c>
      <c r="R1563" s="74" t="s">
        <v>28</v>
      </c>
      <c r="S1563" s="74" t="s">
        <v>29</v>
      </c>
      <c r="T1563" s="74" t="s">
        <v>30</v>
      </c>
      <c r="U1563" s="74" t="s">
        <v>31</v>
      </c>
      <c r="V1563" s="74" t="s">
        <v>32</v>
      </c>
      <c r="W1563" s="74" t="s">
        <v>33</v>
      </c>
      <c r="X1563" s="74" t="s">
        <v>34</v>
      </c>
      <c r="Y1563" s="74" t="s">
        <v>35</v>
      </c>
      <c r="Z1563" s="74" t="s">
        <v>36</v>
      </c>
      <c r="AA1563" s="74" t="s">
        <v>37</v>
      </c>
      <c r="AB1563" s="74" t="s">
        <v>38</v>
      </c>
      <c r="AC1563" s="74" t="s">
        <v>39</v>
      </c>
      <c r="AD1563" s="74" t="s">
        <v>40</v>
      </c>
    </row>
    <row r="1564" spans="1:30" x14ac:dyDescent="0.2">
      <c r="A1564" s="72" t="s">
        <v>41</v>
      </c>
      <c r="B1564" s="74">
        <v>389.08</v>
      </c>
      <c r="C1564" s="74">
        <v>373.81</v>
      </c>
      <c r="D1564" s="74">
        <v>364.36</v>
      </c>
      <c r="E1564" s="74">
        <v>347.66</v>
      </c>
      <c r="F1564" s="74">
        <v>362.65</v>
      </c>
      <c r="G1564" s="74">
        <v>361.79</v>
      </c>
      <c r="H1564" s="74">
        <v>372.56</v>
      </c>
      <c r="I1564" s="74">
        <v>356.97</v>
      </c>
      <c r="J1564" s="74">
        <v>285.87</v>
      </c>
      <c r="K1564" s="74">
        <v>220.07</v>
      </c>
      <c r="L1564" s="74">
        <v>226.92</v>
      </c>
      <c r="M1564" s="74">
        <v>225.2</v>
      </c>
      <c r="N1564" s="74">
        <v>201.37</v>
      </c>
      <c r="O1564" s="74">
        <v>204.31</v>
      </c>
      <c r="P1564" s="74">
        <v>209.99</v>
      </c>
      <c r="Q1564" s="74">
        <v>201.52</v>
      </c>
      <c r="R1564" s="74">
        <v>171.94</v>
      </c>
      <c r="S1564" s="74">
        <v>171.21</v>
      </c>
      <c r="T1564" s="74">
        <v>135.29</v>
      </c>
      <c r="U1564" s="74">
        <v>105.07</v>
      </c>
      <c r="V1564" s="74">
        <v>69.75</v>
      </c>
      <c r="W1564" s="74">
        <v>53.42</v>
      </c>
      <c r="X1564" s="74">
        <v>47.54</v>
      </c>
      <c r="Y1564" s="74">
        <v>39.85</v>
      </c>
      <c r="Z1564" s="74">
        <v>39.11</v>
      </c>
      <c r="AA1564" s="74">
        <v>38.46</v>
      </c>
      <c r="AB1564" s="74">
        <v>35.770000000000003</v>
      </c>
      <c r="AC1564" s="74">
        <v>37.380000000000003</v>
      </c>
      <c r="AD1564" s="74">
        <v>34.47</v>
      </c>
    </row>
    <row r="1565" spans="1:30" x14ac:dyDescent="0.2">
      <c r="A1565" s="72" t="s">
        <v>42</v>
      </c>
      <c r="B1565" s="74">
        <v>13.45</v>
      </c>
      <c r="C1565" s="74">
        <v>13.12</v>
      </c>
      <c r="D1565" s="74">
        <v>12.08</v>
      </c>
      <c r="E1565" s="74">
        <v>12.87</v>
      </c>
      <c r="F1565" s="74">
        <v>14.55</v>
      </c>
      <c r="G1565" s="74">
        <v>15.69</v>
      </c>
      <c r="H1565" s="74">
        <v>17.12</v>
      </c>
      <c r="I1565" s="74">
        <v>16.09</v>
      </c>
      <c r="J1565" s="74">
        <v>16.27</v>
      </c>
      <c r="K1565" s="74">
        <v>15.76</v>
      </c>
      <c r="L1565" s="74">
        <v>15.25</v>
      </c>
      <c r="M1565" s="74">
        <v>14.67</v>
      </c>
      <c r="N1565" s="74">
        <v>13.29</v>
      </c>
      <c r="O1565" s="74">
        <v>10.78</v>
      </c>
      <c r="P1565" s="74">
        <v>11.36</v>
      </c>
      <c r="Q1565" s="74">
        <v>11.38</v>
      </c>
      <c r="R1565" s="74">
        <v>8.65</v>
      </c>
      <c r="S1565" s="74">
        <v>6.55</v>
      </c>
      <c r="T1565" s="74">
        <v>6.52</v>
      </c>
      <c r="U1565" s="74">
        <v>6.87</v>
      </c>
      <c r="V1565" s="74">
        <v>8.6999999999999993</v>
      </c>
      <c r="W1565" s="74">
        <v>4.8600000000000003</v>
      </c>
      <c r="X1565" s="74">
        <v>5.01</v>
      </c>
      <c r="Y1565" s="74">
        <v>4.5199999999999996</v>
      </c>
      <c r="Z1565" s="74">
        <v>4.24</v>
      </c>
      <c r="AA1565" s="74">
        <v>3.63</v>
      </c>
      <c r="AB1565" s="74">
        <v>3.65</v>
      </c>
      <c r="AC1565" s="74">
        <v>3.58</v>
      </c>
      <c r="AD1565" s="74">
        <v>2.95</v>
      </c>
    </row>
    <row r="1566" spans="1:30" x14ac:dyDescent="0.2">
      <c r="A1566" s="72" t="s">
        <v>43</v>
      </c>
      <c r="B1566" s="74">
        <v>5.64</v>
      </c>
      <c r="C1566" s="74">
        <v>3.91</v>
      </c>
      <c r="D1566" s="74">
        <v>3.31</v>
      </c>
      <c r="E1566" s="74">
        <v>2.93</v>
      </c>
      <c r="F1566" s="74">
        <v>3.16</v>
      </c>
      <c r="G1566" s="74">
        <v>4.6399999999999997</v>
      </c>
      <c r="H1566" s="74">
        <v>4.78</v>
      </c>
      <c r="I1566" s="74">
        <v>3.6</v>
      </c>
      <c r="J1566" s="74">
        <v>2.2200000000000002</v>
      </c>
      <c r="K1566" s="74">
        <v>1.85</v>
      </c>
      <c r="L1566" s="74">
        <v>2.75</v>
      </c>
      <c r="M1566" s="74">
        <v>2.76</v>
      </c>
      <c r="N1566" s="74">
        <v>2.29</v>
      </c>
      <c r="O1566" s="74">
        <v>2.38</v>
      </c>
      <c r="P1566" s="74">
        <v>2.82</v>
      </c>
      <c r="Q1566" s="74">
        <v>3.04</v>
      </c>
      <c r="R1566" s="74">
        <v>1.67</v>
      </c>
      <c r="S1566" s="74">
        <v>2.04</v>
      </c>
      <c r="T1566" s="74">
        <v>1.96</v>
      </c>
      <c r="U1566" s="74">
        <v>0.96</v>
      </c>
      <c r="V1566" s="74">
        <v>0.96</v>
      </c>
      <c r="W1566" s="74">
        <v>0.85</v>
      </c>
      <c r="X1566" s="74">
        <v>0.52</v>
      </c>
      <c r="Y1566" s="74">
        <v>0.46</v>
      </c>
      <c r="Z1566" s="74">
        <v>0.47</v>
      </c>
      <c r="AA1566" s="74">
        <v>0.47</v>
      </c>
      <c r="AB1566" s="74">
        <v>0.43</v>
      </c>
      <c r="AC1566" s="74">
        <v>0.35</v>
      </c>
      <c r="AD1566" s="74">
        <v>0.43</v>
      </c>
    </row>
    <row r="1567" spans="1:30" x14ac:dyDescent="0.2">
      <c r="A1567" s="72" t="s">
        <v>44</v>
      </c>
      <c r="B1567" s="74">
        <v>4.47</v>
      </c>
      <c r="C1567" s="74">
        <v>3.2</v>
      </c>
      <c r="D1567" s="74">
        <v>3.81</v>
      </c>
      <c r="E1567" s="74">
        <v>3.11</v>
      </c>
      <c r="F1567" s="74">
        <v>3.77</v>
      </c>
      <c r="G1567" s="74">
        <v>4.21</v>
      </c>
      <c r="H1567" s="74">
        <v>4.07</v>
      </c>
      <c r="I1567" s="74">
        <v>4.18</v>
      </c>
      <c r="J1567" s="74">
        <v>4.42</v>
      </c>
      <c r="K1567" s="74">
        <v>3.78</v>
      </c>
      <c r="L1567" s="74">
        <v>4.1900000000000004</v>
      </c>
      <c r="M1567" s="74">
        <v>4.1500000000000004</v>
      </c>
      <c r="N1567" s="74">
        <v>3.7</v>
      </c>
      <c r="O1567" s="74">
        <v>3.7</v>
      </c>
      <c r="P1567" s="74">
        <v>4.0999999999999996</v>
      </c>
      <c r="Q1567" s="74">
        <v>3.92</v>
      </c>
      <c r="R1567" s="74">
        <v>3.59</v>
      </c>
      <c r="S1567" s="74">
        <v>3.11</v>
      </c>
      <c r="T1567" s="74">
        <v>3.02</v>
      </c>
      <c r="U1567" s="74">
        <v>2.52</v>
      </c>
      <c r="V1567" s="74">
        <v>2.09</v>
      </c>
      <c r="W1567" s="74">
        <v>2.2400000000000002</v>
      </c>
      <c r="X1567" s="74">
        <v>2.27</v>
      </c>
      <c r="Y1567" s="74">
        <v>1.71</v>
      </c>
      <c r="Z1567" s="74">
        <v>1.84</v>
      </c>
      <c r="AA1567" s="74">
        <v>1.94</v>
      </c>
      <c r="AB1567" s="74">
        <v>1.7</v>
      </c>
      <c r="AC1567" s="74">
        <v>1.45</v>
      </c>
      <c r="AD1567" s="74">
        <v>1.37</v>
      </c>
    </row>
    <row r="1568" spans="1:30" x14ac:dyDescent="0.2">
      <c r="A1568" s="72" t="s">
        <v>45</v>
      </c>
      <c r="B1568" s="74">
        <v>3.42</v>
      </c>
      <c r="C1568" s="74">
        <v>3.14</v>
      </c>
      <c r="D1568" s="74">
        <v>2.78</v>
      </c>
      <c r="E1568" s="74">
        <v>2.63</v>
      </c>
      <c r="F1568" s="74">
        <v>2.66</v>
      </c>
      <c r="G1568" s="74">
        <v>2.98</v>
      </c>
      <c r="H1568" s="74">
        <v>2.76</v>
      </c>
      <c r="I1568" s="74">
        <v>2.8</v>
      </c>
      <c r="J1568" s="74">
        <v>2.67</v>
      </c>
      <c r="K1568" s="74">
        <v>3.14</v>
      </c>
      <c r="L1568" s="74">
        <v>3.3</v>
      </c>
      <c r="M1568" s="74">
        <v>2.92</v>
      </c>
      <c r="N1568" s="74">
        <v>2.56</v>
      </c>
      <c r="O1568" s="74">
        <v>2.96</v>
      </c>
      <c r="P1568" s="74">
        <v>1.79</v>
      </c>
      <c r="Q1568" s="74">
        <v>0.06</v>
      </c>
      <c r="R1568" s="74">
        <v>7.0000000000000007E-2</v>
      </c>
      <c r="S1568" s="74">
        <v>7.0000000000000007E-2</v>
      </c>
      <c r="T1568" s="74">
        <v>0.06</v>
      </c>
      <c r="U1568" s="74">
        <v>7.0000000000000007E-2</v>
      </c>
      <c r="V1568" s="74">
        <v>0.06</v>
      </c>
      <c r="W1568" s="74">
        <v>7.0000000000000007E-2</v>
      </c>
      <c r="X1568" s="74">
        <v>0.05</v>
      </c>
      <c r="Y1568" s="74">
        <v>0.06</v>
      </c>
      <c r="Z1568" s="74">
        <v>0.06</v>
      </c>
      <c r="AA1568" s="74">
        <v>7.0000000000000007E-2</v>
      </c>
      <c r="AB1568" s="74">
        <v>0.06</v>
      </c>
      <c r="AC1568" s="74">
        <v>0.06</v>
      </c>
      <c r="AD1568" s="74">
        <v>7.0000000000000007E-2</v>
      </c>
    </row>
    <row r="1569" spans="1:30" x14ac:dyDescent="0.2">
      <c r="A1569" s="72" t="s">
        <v>46</v>
      </c>
      <c r="B1569" s="74">
        <v>71.69</v>
      </c>
      <c r="C1569" s="74">
        <v>74.17</v>
      </c>
      <c r="D1569" s="74">
        <v>82.71</v>
      </c>
      <c r="E1569" s="74">
        <v>75.930000000000007</v>
      </c>
      <c r="F1569" s="74">
        <v>85.26</v>
      </c>
      <c r="G1569" s="74">
        <v>79.12</v>
      </c>
      <c r="H1569" s="74">
        <v>83.5</v>
      </c>
      <c r="I1569" s="74">
        <v>74.819999999999993</v>
      </c>
      <c r="J1569" s="74">
        <v>31.91</v>
      </c>
      <c r="K1569" s="74">
        <v>18.440000000000001</v>
      </c>
      <c r="L1569" s="74">
        <v>17.59</v>
      </c>
      <c r="M1569" s="74">
        <v>24.16</v>
      </c>
      <c r="N1569" s="74">
        <v>26.07</v>
      </c>
      <c r="O1569" s="74">
        <v>29.6</v>
      </c>
      <c r="P1569" s="74">
        <v>34.049999999999997</v>
      </c>
      <c r="Q1569" s="74">
        <v>28.95</v>
      </c>
      <c r="R1569" s="74">
        <v>28.39</v>
      </c>
      <c r="S1569" s="74">
        <v>36.83</v>
      </c>
      <c r="T1569" s="74">
        <v>32.299999999999997</v>
      </c>
      <c r="U1569" s="74">
        <v>33.47</v>
      </c>
      <c r="V1569" s="74">
        <v>6.27</v>
      </c>
      <c r="W1569" s="74">
        <v>4.97</v>
      </c>
      <c r="X1569" s="74">
        <v>4.03</v>
      </c>
      <c r="Y1569" s="74">
        <v>4.1399999999999997</v>
      </c>
      <c r="Z1569" s="74">
        <v>3.82</v>
      </c>
      <c r="AA1569" s="74">
        <v>3.94</v>
      </c>
      <c r="AB1569" s="74">
        <v>3.71</v>
      </c>
      <c r="AC1569" s="74">
        <v>3.7</v>
      </c>
      <c r="AD1569" s="74">
        <v>3.67</v>
      </c>
    </row>
    <row r="1570" spans="1:30" x14ac:dyDescent="0.2">
      <c r="A1570" s="72" t="s">
        <v>47</v>
      </c>
      <c r="B1570" s="74">
        <v>0.02</v>
      </c>
      <c r="C1570" s="74">
        <v>0.02</v>
      </c>
      <c r="D1570" s="74">
        <v>0.02</v>
      </c>
      <c r="E1570" s="74">
        <v>0.02</v>
      </c>
      <c r="F1570" s="74">
        <v>0.02</v>
      </c>
      <c r="G1570" s="74">
        <v>0.02</v>
      </c>
      <c r="H1570" s="74">
        <v>0.02</v>
      </c>
      <c r="I1570" s="74">
        <v>0.02</v>
      </c>
      <c r="J1570" s="74">
        <v>0.02</v>
      </c>
      <c r="K1570" s="74">
        <v>0.02</v>
      </c>
      <c r="L1570" s="74">
        <v>0.03</v>
      </c>
      <c r="M1570" s="74">
        <v>0.02</v>
      </c>
      <c r="N1570" s="74">
        <v>0.02</v>
      </c>
      <c r="O1570" s="74">
        <v>0.02</v>
      </c>
      <c r="P1570" s="74">
        <v>0.02</v>
      </c>
      <c r="Q1570" s="74">
        <v>0.02</v>
      </c>
      <c r="R1570" s="74">
        <v>0.02</v>
      </c>
      <c r="S1570" s="74">
        <v>0.02</v>
      </c>
      <c r="T1570" s="74">
        <v>0.02</v>
      </c>
      <c r="U1570" s="74">
        <v>0.01</v>
      </c>
      <c r="V1570" s="74">
        <v>0.02</v>
      </c>
      <c r="W1570" s="74">
        <v>0.02</v>
      </c>
      <c r="X1570" s="74">
        <v>0.01</v>
      </c>
      <c r="Y1570" s="74">
        <v>0.01</v>
      </c>
      <c r="Z1570" s="74">
        <v>0.01</v>
      </c>
      <c r="AA1570" s="74">
        <v>0.01</v>
      </c>
      <c r="AB1570" s="74">
        <v>0.01</v>
      </c>
      <c r="AC1570" s="74">
        <v>0.01</v>
      </c>
      <c r="AD1570" s="74">
        <v>0.01</v>
      </c>
    </row>
    <row r="1571" spans="1:30" x14ac:dyDescent="0.2">
      <c r="A1571" s="72" t="s">
        <v>48</v>
      </c>
      <c r="B1571" s="74">
        <v>3.45</v>
      </c>
      <c r="C1571" s="74">
        <v>2.73</v>
      </c>
      <c r="D1571" s="74">
        <v>2.73</v>
      </c>
      <c r="E1571" s="74">
        <v>2.73</v>
      </c>
      <c r="F1571" s="74">
        <v>2.73</v>
      </c>
      <c r="G1571" s="74">
        <v>2.73</v>
      </c>
      <c r="H1571" s="74">
        <v>2.73</v>
      </c>
      <c r="I1571" s="74">
        <v>2.73</v>
      </c>
      <c r="J1571" s="74">
        <v>2.73</v>
      </c>
      <c r="K1571" s="74">
        <v>2.73</v>
      </c>
      <c r="L1571" s="74">
        <v>2.73</v>
      </c>
      <c r="M1571" s="74">
        <v>2</v>
      </c>
      <c r="N1571" s="74">
        <v>1.06</v>
      </c>
      <c r="O1571" s="74">
        <v>0.12</v>
      </c>
      <c r="P1571" s="74">
        <v>0.12</v>
      </c>
      <c r="Q1571" s="74">
        <v>0.12</v>
      </c>
      <c r="R1571" s="74">
        <v>0.13</v>
      </c>
      <c r="S1571" s="74">
        <v>0.13</v>
      </c>
      <c r="T1571" s="74">
        <v>0.13</v>
      </c>
      <c r="U1571" s="74">
        <v>0.14000000000000001</v>
      </c>
      <c r="V1571" s="74">
        <v>0.14000000000000001</v>
      </c>
      <c r="W1571" s="74">
        <v>0.14000000000000001</v>
      </c>
      <c r="X1571" s="74">
        <v>0.14000000000000001</v>
      </c>
      <c r="Y1571" s="74">
        <v>0.14000000000000001</v>
      </c>
      <c r="Z1571" s="74">
        <v>0.14000000000000001</v>
      </c>
      <c r="AA1571" s="74">
        <v>0.14000000000000001</v>
      </c>
      <c r="AB1571" s="74">
        <v>0.14000000000000001</v>
      </c>
      <c r="AC1571" s="74">
        <v>0.14000000000000001</v>
      </c>
      <c r="AD1571" s="74">
        <v>0.14000000000000001</v>
      </c>
    </row>
    <row r="1572" spans="1:30" x14ac:dyDescent="0.2">
      <c r="A1572" s="72" t="s">
        <v>49</v>
      </c>
      <c r="B1572" s="74">
        <v>4.0199999999999996</v>
      </c>
      <c r="C1572" s="74">
        <v>3.4</v>
      </c>
      <c r="D1572" s="74">
        <v>3.54</v>
      </c>
      <c r="E1572" s="74">
        <v>3.39</v>
      </c>
      <c r="F1572" s="74">
        <v>3.31</v>
      </c>
      <c r="G1572" s="74">
        <v>3.3</v>
      </c>
      <c r="H1572" s="74">
        <v>3.71</v>
      </c>
      <c r="I1572" s="74">
        <v>3.32</v>
      </c>
      <c r="J1572" s="74">
        <v>2.82</v>
      </c>
      <c r="K1572" s="74">
        <v>2.91</v>
      </c>
      <c r="L1572" s="74">
        <v>2.97</v>
      </c>
      <c r="M1572" s="74">
        <v>2.57</v>
      </c>
      <c r="N1572" s="74">
        <v>2.5</v>
      </c>
      <c r="O1572" s="74">
        <v>2.34</v>
      </c>
      <c r="P1572" s="74">
        <v>2.25</v>
      </c>
      <c r="Q1572" s="74">
        <v>2.2400000000000002</v>
      </c>
      <c r="R1572" s="74">
        <v>1.91</v>
      </c>
      <c r="S1572" s="74">
        <v>1.9</v>
      </c>
      <c r="T1572" s="74">
        <v>1.85</v>
      </c>
      <c r="U1572" s="74">
        <v>1.67</v>
      </c>
      <c r="V1572" s="74">
        <v>1.87</v>
      </c>
      <c r="W1572" s="74">
        <v>2.02</v>
      </c>
      <c r="X1572" s="74">
        <v>1.48</v>
      </c>
      <c r="Y1572" s="74">
        <v>0.55000000000000004</v>
      </c>
      <c r="Z1572" s="74">
        <v>0.56999999999999995</v>
      </c>
      <c r="AA1572" s="74">
        <v>0.54</v>
      </c>
      <c r="AB1572" s="74">
        <v>0.52</v>
      </c>
      <c r="AC1572" s="74">
        <v>0.54</v>
      </c>
      <c r="AD1572" s="74">
        <v>0.53</v>
      </c>
    </row>
    <row r="1573" spans="1:30" x14ac:dyDescent="0.2">
      <c r="A1573" s="72" t="s">
        <v>50</v>
      </c>
      <c r="B1573" s="74">
        <v>10.85</v>
      </c>
      <c r="C1573" s="74">
        <v>9.4600000000000009</v>
      </c>
      <c r="D1573" s="74">
        <v>8.84</v>
      </c>
      <c r="E1573" s="74">
        <v>7.94</v>
      </c>
      <c r="F1573" s="74">
        <v>9.32</v>
      </c>
      <c r="G1573" s="74">
        <v>10.050000000000001</v>
      </c>
      <c r="H1573" s="74">
        <v>10.36</v>
      </c>
      <c r="I1573" s="74">
        <v>10.08</v>
      </c>
      <c r="J1573" s="74">
        <v>9.59</v>
      </c>
      <c r="K1573" s="74">
        <v>10.01</v>
      </c>
      <c r="L1573" s="74">
        <v>9.7100000000000009</v>
      </c>
      <c r="M1573" s="74">
        <v>9.73</v>
      </c>
      <c r="N1573" s="74">
        <v>8.61</v>
      </c>
      <c r="O1573" s="74">
        <v>8.5500000000000007</v>
      </c>
      <c r="P1573" s="74">
        <v>8.0399999999999991</v>
      </c>
      <c r="Q1573" s="74">
        <v>8.92</v>
      </c>
      <c r="R1573" s="74">
        <v>8.52</v>
      </c>
      <c r="S1573" s="74">
        <v>7.26</v>
      </c>
      <c r="T1573" s="74">
        <v>6.4</v>
      </c>
      <c r="U1573" s="74">
        <v>6.04</v>
      </c>
      <c r="V1573" s="74">
        <v>4.74</v>
      </c>
      <c r="W1573" s="74">
        <v>3.52</v>
      </c>
      <c r="X1573" s="74">
        <v>2.97</v>
      </c>
      <c r="Y1573" s="74">
        <v>2.78</v>
      </c>
      <c r="Z1573" s="74">
        <v>2.74</v>
      </c>
      <c r="AA1573" s="74">
        <v>2.46</v>
      </c>
      <c r="AB1573" s="74">
        <v>2.57</v>
      </c>
      <c r="AC1573" s="74">
        <v>2.46</v>
      </c>
      <c r="AD1573" s="74">
        <v>2.79</v>
      </c>
    </row>
    <row r="1574" spans="1:30" x14ac:dyDescent="0.2">
      <c r="A1574" s="72" t="s">
        <v>51</v>
      </c>
      <c r="B1574" s="74">
        <v>79.97</v>
      </c>
      <c r="C1574" s="74">
        <v>80.55</v>
      </c>
      <c r="D1574" s="74">
        <v>82.08</v>
      </c>
      <c r="E1574" s="74">
        <v>82.09</v>
      </c>
      <c r="F1574" s="74">
        <v>84.27</v>
      </c>
      <c r="G1574" s="74">
        <v>87.02</v>
      </c>
      <c r="H1574" s="74">
        <v>88.65</v>
      </c>
      <c r="I1574" s="74">
        <v>86.69</v>
      </c>
      <c r="J1574" s="74">
        <v>62.51</v>
      </c>
      <c r="K1574" s="74">
        <v>44.95</v>
      </c>
      <c r="L1574" s="74">
        <v>40.01</v>
      </c>
      <c r="M1574" s="74">
        <v>40.020000000000003</v>
      </c>
      <c r="N1574" s="74">
        <v>32.25</v>
      </c>
      <c r="O1574" s="74">
        <v>31.78</v>
      </c>
      <c r="P1574" s="74">
        <v>22.5</v>
      </c>
      <c r="Q1574" s="74">
        <v>22.69</v>
      </c>
      <c r="R1574" s="74">
        <v>20.309999999999999</v>
      </c>
      <c r="S1574" s="74">
        <v>18.899999999999999</v>
      </c>
      <c r="T1574" s="74">
        <v>15.57</v>
      </c>
      <c r="U1574" s="74">
        <v>13.18</v>
      </c>
      <c r="V1574" s="74">
        <v>7.68</v>
      </c>
      <c r="W1574" s="74">
        <v>4.6500000000000004</v>
      </c>
      <c r="X1574" s="74">
        <v>3.43</v>
      </c>
      <c r="Y1574" s="74">
        <v>3.36</v>
      </c>
      <c r="Z1574" s="74">
        <v>3.97</v>
      </c>
      <c r="AA1574" s="74">
        <v>4.33</v>
      </c>
      <c r="AB1574" s="74">
        <v>3.45</v>
      </c>
      <c r="AC1574" s="74">
        <v>5.57</v>
      </c>
      <c r="AD1574" s="74">
        <v>3.66</v>
      </c>
    </row>
    <row r="1575" spans="1:30" x14ac:dyDescent="0.2">
      <c r="A1575" s="72" t="s">
        <v>52</v>
      </c>
      <c r="B1575" s="74">
        <v>2.64</v>
      </c>
      <c r="C1575" s="74">
        <v>2.34</v>
      </c>
      <c r="D1575" s="74">
        <v>3.02</v>
      </c>
      <c r="E1575" s="74">
        <v>2.2999999999999998</v>
      </c>
      <c r="F1575" s="74">
        <v>2.48</v>
      </c>
      <c r="G1575" s="74">
        <v>2.39</v>
      </c>
      <c r="H1575" s="74">
        <v>2.23</v>
      </c>
      <c r="I1575" s="74">
        <v>2.34</v>
      </c>
      <c r="J1575" s="74">
        <v>1.79</v>
      </c>
      <c r="K1575" s="74">
        <v>2.09</v>
      </c>
      <c r="L1575" s="74">
        <v>2.44</v>
      </c>
      <c r="M1575" s="74">
        <v>2.0699999999999998</v>
      </c>
      <c r="N1575" s="74">
        <v>2.0099999999999998</v>
      </c>
      <c r="O1575" s="74">
        <v>1.91</v>
      </c>
      <c r="P1575" s="74">
        <v>2.2999999999999998</v>
      </c>
      <c r="Q1575" s="74">
        <v>2.25</v>
      </c>
      <c r="R1575" s="74">
        <v>2.2200000000000002</v>
      </c>
      <c r="S1575" s="74">
        <v>2.44</v>
      </c>
      <c r="T1575" s="74">
        <v>2.4900000000000002</v>
      </c>
      <c r="U1575" s="74">
        <v>2.1</v>
      </c>
      <c r="V1575" s="74">
        <v>2.67</v>
      </c>
      <c r="W1575" s="74">
        <v>2.65</v>
      </c>
      <c r="X1575" s="74">
        <v>2.35</v>
      </c>
      <c r="Y1575" s="74">
        <v>0.92</v>
      </c>
      <c r="Z1575" s="74">
        <v>0.9</v>
      </c>
      <c r="AA1575" s="74">
        <v>1.24</v>
      </c>
      <c r="AB1575" s="74">
        <v>0.55000000000000004</v>
      </c>
      <c r="AC1575" s="74">
        <v>0.56999999999999995</v>
      </c>
      <c r="AD1575" s="74">
        <v>0.41</v>
      </c>
    </row>
    <row r="1576" spans="1:30" x14ac:dyDescent="0.2">
      <c r="A1576" s="72" t="s">
        <v>53</v>
      </c>
      <c r="B1576" s="74">
        <v>24.16</v>
      </c>
      <c r="C1576" s="74">
        <v>25.28</v>
      </c>
      <c r="D1576" s="74">
        <v>23.57</v>
      </c>
      <c r="E1576" s="74">
        <v>24.15</v>
      </c>
      <c r="F1576" s="74">
        <v>22.82</v>
      </c>
      <c r="G1576" s="74">
        <v>25.84</v>
      </c>
      <c r="H1576" s="74">
        <v>25.62</v>
      </c>
      <c r="I1576" s="74">
        <v>25.74</v>
      </c>
      <c r="J1576" s="74">
        <v>26.46</v>
      </c>
      <c r="K1576" s="74">
        <v>26.89</v>
      </c>
      <c r="L1576" s="74">
        <v>28.85</v>
      </c>
      <c r="M1576" s="74">
        <v>29.56</v>
      </c>
      <c r="N1576" s="74">
        <v>28.49</v>
      </c>
      <c r="O1576" s="74">
        <v>27.19</v>
      </c>
      <c r="P1576" s="74">
        <v>29.96</v>
      </c>
      <c r="Q1576" s="74">
        <v>27.69</v>
      </c>
      <c r="R1576" s="74">
        <v>11.14</v>
      </c>
      <c r="S1576" s="74">
        <v>8.64</v>
      </c>
      <c r="T1576" s="74">
        <v>5.78</v>
      </c>
      <c r="U1576" s="74">
        <v>5.85</v>
      </c>
      <c r="V1576" s="74">
        <v>4.1100000000000003</v>
      </c>
      <c r="W1576" s="74">
        <v>2.81</v>
      </c>
      <c r="X1576" s="74">
        <v>2.78</v>
      </c>
      <c r="Y1576" s="74">
        <v>2.59</v>
      </c>
      <c r="Z1576" s="74">
        <v>2.12</v>
      </c>
      <c r="AA1576" s="74">
        <v>2.06</v>
      </c>
      <c r="AB1576" s="74">
        <v>2.11</v>
      </c>
      <c r="AC1576" s="74">
        <v>2.34</v>
      </c>
      <c r="AD1576" s="74">
        <v>2.2599999999999998</v>
      </c>
    </row>
    <row r="1577" spans="1:30" x14ac:dyDescent="0.2">
      <c r="A1577" s="72" t="s">
        <v>54</v>
      </c>
      <c r="B1577" s="74">
        <v>0.16</v>
      </c>
      <c r="C1577" s="74">
        <v>0.16</v>
      </c>
      <c r="D1577" s="74">
        <v>0.17</v>
      </c>
      <c r="E1577" s="74">
        <v>0.17</v>
      </c>
      <c r="F1577" s="74">
        <v>0.17</v>
      </c>
      <c r="G1577" s="74">
        <v>0.17</v>
      </c>
      <c r="H1577" s="74">
        <v>0.18</v>
      </c>
      <c r="I1577" s="74">
        <v>0.18</v>
      </c>
      <c r="J1577" s="74">
        <v>0.18</v>
      </c>
      <c r="K1577" s="74">
        <v>0.18</v>
      </c>
      <c r="L1577" s="74">
        <v>0.18</v>
      </c>
      <c r="M1577" s="74">
        <v>0.18</v>
      </c>
      <c r="N1577" s="74">
        <v>0.18</v>
      </c>
      <c r="O1577" s="74">
        <v>0.19</v>
      </c>
      <c r="P1577" s="74">
        <v>0.19</v>
      </c>
      <c r="Q1577" s="74">
        <v>0.19</v>
      </c>
      <c r="R1577" s="74">
        <v>0.19</v>
      </c>
      <c r="S1577" s="74">
        <v>0.2</v>
      </c>
      <c r="T1577" s="74">
        <v>0.2</v>
      </c>
      <c r="U1577" s="74">
        <v>0.21</v>
      </c>
      <c r="V1577" s="74">
        <v>0.21</v>
      </c>
      <c r="W1577" s="74">
        <v>0.22</v>
      </c>
      <c r="X1577" s="74">
        <v>0.22</v>
      </c>
      <c r="Y1577" s="74">
        <v>0.21</v>
      </c>
      <c r="Z1577" s="74">
        <v>0.21</v>
      </c>
      <c r="AA1577" s="74">
        <v>0.21</v>
      </c>
      <c r="AB1577" s="74">
        <v>0.21</v>
      </c>
      <c r="AC1577" s="74">
        <v>0.22</v>
      </c>
      <c r="AD1577" s="74">
        <v>0.22</v>
      </c>
    </row>
    <row r="1578" spans="1:30" x14ac:dyDescent="0.2">
      <c r="A1578" s="72" t="s">
        <v>55</v>
      </c>
      <c r="B1578" s="74">
        <v>0.01</v>
      </c>
      <c r="C1578" s="74">
        <v>0.01</v>
      </c>
      <c r="D1578" s="74">
        <v>0.01</v>
      </c>
      <c r="E1578" s="74">
        <v>0.01</v>
      </c>
      <c r="F1578" s="74">
        <v>0.01</v>
      </c>
      <c r="G1578" s="74">
        <v>0.01</v>
      </c>
      <c r="H1578" s="74">
        <v>0.01</v>
      </c>
      <c r="I1578" s="74">
        <v>0.01</v>
      </c>
      <c r="J1578" s="74">
        <v>0.01</v>
      </c>
      <c r="K1578" s="74">
        <v>0.01</v>
      </c>
      <c r="L1578" s="74">
        <v>0.01</v>
      </c>
      <c r="M1578" s="74">
        <v>0.01</v>
      </c>
      <c r="N1578" s="74">
        <v>0.01</v>
      </c>
      <c r="O1578" s="74">
        <v>0.01</v>
      </c>
      <c r="P1578" s="74">
        <v>0.01</v>
      </c>
      <c r="Q1578" s="74">
        <v>0.01</v>
      </c>
      <c r="R1578" s="74">
        <v>0.01</v>
      </c>
      <c r="S1578" s="74">
        <v>0.01</v>
      </c>
      <c r="T1578" s="74">
        <v>0.01</v>
      </c>
      <c r="U1578" s="74">
        <v>0.01</v>
      </c>
      <c r="V1578" s="74">
        <v>0.01</v>
      </c>
      <c r="W1578" s="74">
        <v>0.01</v>
      </c>
      <c r="X1578" s="74">
        <v>0.01</v>
      </c>
      <c r="Y1578" s="74">
        <v>0.01</v>
      </c>
      <c r="Z1578" s="74">
        <v>0.01</v>
      </c>
      <c r="AA1578" s="74">
        <v>0.01</v>
      </c>
      <c r="AB1578" s="74">
        <v>0.01</v>
      </c>
      <c r="AC1578" s="74">
        <v>0.01</v>
      </c>
      <c r="AD1578" s="74">
        <v>0.01</v>
      </c>
    </row>
    <row r="1579" spans="1:30" x14ac:dyDescent="0.2">
      <c r="A1579" s="72" t="s">
        <v>56</v>
      </c>
      <c r="B1579" s="74">
        <v>3.32</v>
      </c>
      <c r="C1579" s="74">
        <v>3.46</v>
      </c>
      <c r="D1579" s="74">
        <v>2.61</v>
      </c>
      <c r="E1579" s="74">
        <v>2.72</v>
      </c>
      <c r="F1579" s="74">
        <v>2.1800000000000002</v>
      </c>
      <c r="G1579" s="74">
        <v>2.39</v>
      </c>
      <c r="H1579" s="74">
        <v>3.17</v>
      </c>
      <c r="I1579" s="74">
        <v>3.46</v>
      </c>
      <c r="J1579" s="74">
        <v>4.3899999999999997</v>
      </c>
      <c r="K1579" s="74">
        <v>4.5999999999999996</v>
      </c>
      <c r="L1579" s="74">
        <v>5.35</v>
      </c>
      <c r="M1579" s="74">
        <v>5.86</v>
      </c>
      <c r="N1579" s="74">
        <v>6.31</v>
      </c>
      <c r="O1579" s="74">
        <v>6.56</v>
      </c>
      <c r="P1579" s="74">
        <v>7.22</v>
      </c>
      <c r="Q1579" s="74">
        <v>8.02</v>
      </c>
      <c r="R1579" s="74">
        <v>7.95</v>
      </c>
      <c r="S1579" s="74">
        <v>10.14</v>
      </c>
      <c r="T1579" s="74">
        <v>9.4</v>
      </c>
      <c r="U1579" s="74">
        <v>2.16</v>
      </c>
      <c r="V1579" s="74">
        <v>1.88</v>
      </c>
      <c r="W1579" s="74">
        <v>2.87</v>
      </c>
      <c r="X1579" s="74">
        <v>1.94</v>
      </c>
      <c r="Y1579" s="74">
        <v>1.1399999999999999</v>
      </c>
      <c r="Z1579" s="74">
        <v>1.1299999999999999</v>
      </c>
      <c r="AA1579" s="74">
        <v>0.88</v>
      </c>
      <c r="AB1579" s="74">
        <v>0.72</v>
      </c>
      <c r="AC1579" s="74">
        <v>0.78</v>
      </c>
      <c r="AD1579" s="74">
        <v>0.61</v>
      </c>
    </row>
    <row r="1580" spans="1:30" x14ac:dyDescent="0.2">
      <c r="A1580" s="72" t="s">
        <v>57</v>
      </c>
      <c r="B1580" s="74">
        <v>0.03</v>
      </c>
      <c r="C1580" s="74">
        <v>0.03</v>
      </c>
      <c r="D1580" s="74">
        <v>0.03</v>
      </c>
      <c r="E1580" s="74">
        <v>0.03</v>
      </c>
      <c r="F1580" s="74">
        <v>0.03</v>
      </c>
      <c r="G1580" s="74">
        <v>0.03</v>
      </c>
      <c r="H1580" s="74">
        <v>0.02</v>
      </c>
      <c r="I1580" s="74">
        <v>0.02</v>
      </c>
      <c r="J1580" s="74">
        <v>0.02</v>
      </c>
      <c r="K1580" s="74">
        <v>0.02</v>
      </c>
      <c r="L1580" s="74">
        <v>0.02</v>
      </c>
      <c r="M1580" s="74">
        <v>0.02</v>
      </c>
      <c r="N1580" s="74">
        <v>0.02</v>
      </c>
      <c r="O1580" s="74">
        <v>0.02</v>
      </c>
      <c r="P1580" s="74">
        <v>0.02</v>
      </c>
      <c r="Q1580" s="74">
        <v>0.02</v>
      </c>
      <c r="R1580" s="74">
        <v>0.02</v>
      </c>
      <c r="S1580" s="74">
        <v>0.02</v>
      </c>
      <c r="T1580" s="74">
        <v>0.02</v>
      </c>
      <c r="U1580" s="74">
        <v>0.02</v>
      </c>
      <c r="V1580" s="74">
        <v>0.01</v>
      </c>
      <c r="W1580" s="74">
        <v>0.01</v>
      </c>
      <c r="X1580" s="74">
        <v>0.01</v>
      </c>
      <c r="Y1580" s="74">
        <v>0.01</v>
      </c>
      <c r="Z1580" s="74">
        <v>0.01</v>
      </c>
      <c r="AA1580" s="74">
        <v>0.01</v>
      </c>
      <c r="AB1580" s="74">
        <v>0.01</v>
      </c>
      <c r="AC1580" s="74">
        <v>0.01</v>
      </c>
      <c r="AD1580" s="74">
        <v>0.01</v>
      </c>
    </row>
    <row r="1581" spans="1:30" x14ac:dyDescent="0.2">
      <c r="A1581" s="72" t="s">
        <v>58</v>
      </c>
      <c r="B1581" s="74">
        <v>10.82</v>
      </c>
      <c r="C1581" s="74">
        <v>5.64</v>
      </c>
      <c r="D1581" s="74">
        <v>3.28</v>
      </c>
      <c r="E1581" s="74">
        <v>4.76</v>
      </c>
      <c r="F1581" s="74">
        <v>6.94</v>
      </c>
      <c r="G1581" s="74">
        <v>4.76</v>
      </c>
      <c r="H1581" s="74">
        <v>6.6</v>
      </c>
      <c r="I1581" s="74">
        <v>6.35</v>
      </c>
      <c r="J1581" s="74">
        <v>5.38</v>
      </c>
      <c r="K1581" s="74">
        <v>4.75</v>
      </c>
      <c r="L1581" s="74">
        <v>6.12</v>
      </c>
      <c r="M1581" s="74">
        <v>6.63</v>
      </c>
      <c r="N1581" s="74">
        <v>4.3600000000000003</v>
      </c>
      <c r="O1581" s="74">
        <v>4.59</v>
      </c>
      <c r="P1581" s="74">
        <v>6.06</v>
      </c>
      <c r="Q1581" s="74">
        <v>5.99</v>
      </c>
      <c r="R1581" s="74">
        <v>4.96</v>
      </c>
      <c r="S1581" s="74">
        <v>3.29</v>
      </c>
      <c r="T1581" s="74">
        <v>0.41</v>
      </c>
      <c r="U1581" s="74">
        <v>0.35</v>
      </c>
      <c r="V1581" s="74">
        <v>0.33</v>
      </c>
      <c r="W1581" s="74">
        <v>0.33</v>
      </c>
      <c r="X1581" s="74">
        <v>0.34</v>
      </c>
      <c r="Y1581" s="74">
        <v>0.4</v>
      </c>
      <c r="Z1581" s="74">
        <v>0.6</v>
      </c>
      <c r="AA1581" s="74">
        <v>0.5</v>
      </c>
      <c r="AB1581" s="74">
        <v>0.49</v>
      </c>
      <c r="AC1581" s="74">
        <v>0.47</v>
      </c>
      <c r="AD1581" s="74">
        <v>0.69</v>
      </c>
    </row>
    <row r="1582" spans="1:30" x14ac:dyDescent="0.2">
      <c r="A1582" s="72" t="s">
        <v>59</v>
      </c>
      <c r="B1582" s="74">
        <v>0.01</v>
      </c>
      <c r="C1582" s="74">
        <v>0.01</v>
      </c>
      <c r="D1582" s="74">
        <v>0.01</v>
      </c>
      <c r="E1582" s="74">
        <v>0.01</v>
      </c>
      <c r="F1582" s="74">
        <v>0.01</v>
      </c>
      <c r="G1582" s="74">
        <v>0.01</v>
      </c>
      <c r="H1582" s="74">
        <v>0.01</v>
      </c>
      <c r="I1582" s="74">
        <v>0.01</v>
      </c>
      <c r="J1582" s="74">
        <v>0.01</v>
      </c>
      <c r="K1582" s="74">
        <v>0.01</v>
      </c>
      <c r="L1582" s="74">
        <v>0.01</v>
      </c>
      <c r="M1582" s="74">
        <v>0.01</v>
      </c>
      <c r="N1582" s="74">
        <v>0.01</v>
      </c>
      <c r="O1582" s="74">
        <v>0.01</v>
      </c>
      <c r="P1582" s="74">
        <v>0.01</v>
      </c>
      <c r="Q1582" s="74">
        <v>0.01</v>
      </c>
      <c r="R1582" s="74">
        <v>0.01</v>
      </c>
      <c r="S1582" s="74">
        <v>0.01</v>
      </c>
      <c r="T1582" s="74">
        <v>0.01</v>
      </c>
      <c r="U1582" s="74">
        <v>0.01</v>
      </c>
      <c r="V1582" s="74">
        <v>0.01</v>
      </c>
      <c r="W1582" s="74">
        <v>0.01</v>
      </c>
      <c r="X1582" s="74">
        <v>0.01</v>
      </c>
      <c r="Y1582" s="74">
        <v>0</v>
      </c>
      <c r="Z1582" s="74">
        <v>0</v>
      </c>
      <c r="AA1582" s="74">
        <v>0</v>
      </c>
      <c r="AB1582" s="74">
        <v>0.01</v>
      </c>
      <c r="AC1582" s="74">
        <v>0</v>
      </c>
      <c r="AD1582" s="74">
        <v>0</v>
      </c>
    </row>
    <row r="1583" spans="1:30" x14ac:dyDescent="0.2">
      <c r="A1583" s="72" t="s">
        <v>60</v>
      </c>
      <c r="B1583" s="74">
        <v>24.47</v>
      </c>
      <c r="C1583" s="74">
        <v>24.49</v>
      </c>
      <c r="D1583" s="74">
        <v>24.68</v>
      </c>
      <c r="E1583" s="74">
        <v>26.27</v>
      </c>
      <c r="F1583" s="74">
        <v>25.7</v>
      </c>
      <c r="G1583" s="74">
        <v>24.45</v>
      </c>
      <c r="H1583" s="74">
        <v>24.47</v>
      </c>
      <c r="I1583" s="74">
        <v>24.22</v>
      </c>
      <c r="J1583" s="74">
        <v>24.26</v>
      </c>
      <c r="K1583" s="74">
        <v>23.12</v>
      </c>
      <c r="L1583" s="74">
        <v>23.59</v>
      </c>
      <c r="M1583" s="74">
        <v>21.49</v>
      </c>
      <c r="N1583" s="74">
        <v>20.56</v>
      </c>
      <c r="O1583" s="74">
        <v>20.75</v>
      </c>
      <c r="P1583" s="74">
        <v>22.72</v>
      </c>
      <c r="Q1583" s="74">
        <v>22.83</v>
      </c>
      <c r="R1583" s="74">
        <v>22.69</v>
      </c>
      <c r="S1583" s="74">
        <v>18.29</v>
      </c>
      <c r="T1583" s="74">
        <v>6.1</v>
      </c>
      <c r="U1583" s="74">
        <v>6.36</v>
      </c>
      <c r="V1583" s="74">
        <v>5.44</v>
      </c>
      <c r="W1583" s="74">
        <v>5.44</v>
      </c>
      <c r="X1583" s="74">
        <v>5.45</v>
      </c>
      <c r="Y1583" s="74">
        <v>5.47</v>
      </c>
      <c r="Z1583" s="74">
        <v>5.69</v>
      </c>
      <c r="AA1583" s="74">
        <v>5.69</v>
      </c>
      <c r="AB1583" s="74">
        <v>5</v>
      </c>
      <c r="AC1583" s="74">
        <v>5.27</v>
      </c>
      <c r="AD1583" s="74">
        <v>4.83</v>
      </c>
    </row>
    <row r="1584" spans="1:30" x14ac:dyDescent="0.2">
      <c r="A1584" s="72" t="s">
        <v>61</v>
      </c>
      <c r="B1584" s="74">
        <v>3.69</v>
      </c>
      <c r="C1584" s="74">
        <v>3.74</v>
      </c>
      <c r="D1584" s="74">
        <v>3.45</v>
      </c>
      <c r="E1584" s="74">
        <v>3.58</v>
      </c>
      <c r="F1584" s="74">
        <v>3.41</v>
      </c>
      <c r="G1584" s="74">
        <v>3.52</v>
      </c>
      <c r="H1584" s="74">
        <v>3.57</v>
      </c>
      <c r="I1584" s="74">
        <v>3.53</v>
      </c>
      <c r="J1584" s="74">
        <v>3.64</v>
      </c>
      <c r="K1584" s="74">
        <v>3.73</v>
      </c>
      <c r="L1584" s="74">
        <v>3.82</v>
      </c>
      <c r="M1584" s="74">
        <v>3.25</v>
      </c>
      <c r="N1584" s="74">
        <v>3.28</v>
      </c>
      <c r="O1584" s="74">
        <v>3.49</v>
      </c>
      <c r="P1584" s="74">
        <v>1.5</v>
      </c>
      <c r="Q1584" s="74">
        <v>1.44</v>
      </c>
      <c r="R1584" s="74">
        <v>1.43</v>
      </c>
      <c r="S1584" s="74">
        <v>1.39</v>
      </c>
      <c r="T1584" s="74">
        <v>1.56</v>
      </c>
      <c r="U1584" s="74">
        <v>1</v>
      </c>
      <c r="V1584" s="74">
        <v>0.69</v>
      </c>
      <c r="W1584" s="74">
        <v>0.63</v>
      </c>
      <c r="X1584" s="74">
        <v>0.62</v>
      </c>
      <c r="Y1584" s="74">
        <v>0.62</v>
      </c>
      <c r="Z1584" s="74">
        <v>0.61</v>
      </c>
      <c r="AA1584" s="74">
        <v>0.61</v>
      </c>
      <c r="AB1584" s="74">
        <v>0.56999999999999995</v>
      </c>
      <c r="AC1584" s="74">
        <v>0.56999999999999995</v>
      </c>
      <c r="AD1584" s="74">
        <v>0.63</v>
      </c>
    </row>
    <row r="1585" spans="1:30" x14ac:dyDescent="0.2">
      <c r="A1585" s="72" t="s">
        <v>62</v>
      </c>
      <c r="B1585" s="74">
        <v>12.27</v>
      </c>
      <c r="C1585" s="74">
        <v>10.98</v>
      </c>
      <c r="D1585" s="74">
        <v>10.81</v>
      </c>
      <c r="E1585" s="74">
        <v>12.26</v>
      </c>
      <c r="F1585" s="74">
        <v>12.24</v>
      </c>
      <c r="G1585" s="74">
        <v>13.5</v>
      </c>
      <c r="H1585" s="74">
        <v>13.5</v>
      </c>
      <c r="I1585" s="74">
        <v>12.74</v>
      </c>
      <c r="J1585" s="74">
        <v>11.85</v>
      </c>
      <c r="K1585" s="74">
        <v>11.67</v>
      </c>
      <c r="L1585" s="74">
        <v>14.11</v>
      </c>
      <c r="M1585" s="74">
        <v>14.46</v>
      </c>
      <c r="N1585" s="74">
        <v>12.08</v>
      </c>
      <c r="O1585" s="74">
        <v>14.29</v>
      </c>
      <c r="P1585" s="74">
        <v>14.62</v>
      </c>
      <c r="Q1585" s="74">
        <v>15.29</v>
      </c>
      <c r="R1585" s="74">
        <v>15.2</v>
      </c>
      <c r="S1585" s="74">
        <v>15.77</v>
      </c>
      <c r="T1585" s="74">
        <v>13.37</v>
      </c>
      <c r="U1585" s="74">
        <v>3.93</v>
      </c>
      <c r="V1585" s="74">
        <v>4.1500000000000004</v>
      </c>
      <c r="W1585" s="74">
        <v>3.83</v>
      </c>
      <c r="X1585" s="74">
        <v>4.1900000000000004</v>
      </c>
      <c r="Y1585" s="74">
        <v>3.3</v>
      </c>
      <c r="Z1585" s="74">
        <v>2.89</v>
      </c>
      <c r="AA1585" s="74">
        <v>2.96</v>
      </c>
      <c r="AB1585" s="74">
        <v>3.26</v>
      </c>
      <c r="AC1585" s="74">
        <v>2.82</v>
      </c>
      <c r="AD1585" s="74">
        <v>2.94</v>
      </c>
    </row>
    <row r="1586" spans="1:30" x14ac:dyDescent="0.2">
      <c r="A1586" s="72" t="s">
        <v>63</v>
      </c>
      <c r="B1586" s="74">
        <v>1.95</v>
      </c>
      <c r="C1586" s="74">
        <v>1.83</v>
      </c>
      <c r="D1586" s="74">
        <v>1.79</v>
      </c>
      <c r="E1586" s="74">
        <v>1.46</v>
      </c>
      <c r="F1586" s="74">
        <v>1.24</v>
      </c>
      <c r="G1586" s="74">
        <v>1.73</v>
      </c>
      <c r="H1586" s="74">
        <v>1.78</v>
      </c>
      <c r="I1586" s="74">
        <v>1.84</v>
      </c>
      <c r="J1586" s="74">
        <v>2.04</v>
      </c>
      <c r="K1586" s="74">
        <v>1.91</v>
      </c>
      <c r="L1586" s="74">
        <v>2.04</v>
      </c>
      <c r="M1586" s="74">
        <v>1.9</v>
      </c>
      <c r="N1586" s="74">
        <v>1.91</v>
      </c>
      <c r="O1586" s="74">
        <v>1.98</v>
      </c>
      <c r="P1586" s="74">
        <v>2.16</v>
      </c>
      <c r="Q1586" s="74">
        <v>2</v>
      </c>
      <c r="R1586" s="74">
        <v>1.95</v>
      </c>
      <c r="S1586" s="74">
        <v>2.04</v>
      </c>
      <c r="T1586" s="74">
        <v>1.87</v>
      </c>
      <c r="U1586" s="74">
        <v>1.1299999999999999</v>
      </c>
      <c r="V1586" s="74">
        <v>1.1200000000000001</v>
      </c>
      <c r="W1586" s="74">
        <v>0.38</v>
      </c>
      <c r="X1586" s="74">
        <v>0.35</v>
      </c>
      <c r="Y1586" s="74">
        <v>0.31</v>
      </c>
      <c r="Z1586" s="74">
        <v>0.33</v>
      </c>
      <c r="AA1586" s="74">
        <v>0.28000000000000003</v>
      </c>
      <c r="AB1586" s="74">
        <v>0.21</v>
      </c>
      <c r="AC1586" s="74">
        <v>0.26</v>
      </c>
      <c r="AD1586" s="74">
        <v>0.26</v>
      </c>
    </row>
    <row r="1587" spans="1:30" x14ac:dyDescent="0.2">
      <c r="A1587" s="72" t="s">
        <v>64</v>
      </c>
      <c r="B1587" s="74">
        <v>13.88</v>
      </c>
      <c r="C1587" s="74">
        <v>8.61</v>
      </c>
      <c r="D1587" s="74">
        <v>10.92</v>
      </c>
      <c r="E1587" s="74">
        <v>11.33</v>
      </c>
      <c r="F1587" s="74">
        <v>9.91</v>
      </c>
      <c r="G1587" s="74">
        <v>11.38</v>
      </c>
      <c r="H1587" s="74">
        <v>11.63</v>
      </c>
      <c r="I1587" s="74">
        <v>9.83</v>
      </c>
      <c r="J1587" s="74">
        <v>7.92</v>
      </c>
      <c r="K1587" s="74">
        <v>7.88</v>
      </c>
      <c r="L1587" s="74">
        <v>10.9</v>
      </c>
      <c r="M1587" s="74">
        <v>8.48</v>
      </c>
      <c r="N1587" s="74">
        <v>7.2</v>
      </c>
      <c r="O1587" s="74">
        <v>8.67</v>
      </c>
      <c r="P1587" s="74">
        <v>9.7100000000000009</v>
      </c>
      <c r="Q1587" s="74">
        <v>10.01</v>
      </c>
      <c r="R1587" s="74">
        <v>7.97</v>
      </c>
      <c r="S1587" s="74">
        <v>8.9499999999999993</v>
      </c>
      <c r="T1587" s="74">
        <v>3.64</v>
      </c>
      <c r="U1587" s="74">
        <v>2.29</v>
      </c>
      <c r="V1587" s="74">
        <v>3.99</v>
      </c>
      <c r="W1587" s="74">
        <v>3.98</v>
      </c>
      <c r="X1587" s="74">
        <v>3.36</v>
      </c>
      <c r="Y1587" s="74">
        <v>1.72</v>
      </c>
      <c r="Z1587" s="74">
        <v>1.37</v>
      </c>
      <c r="AA1587" s="74">
        <v>1.1399999999999999</v>
      </c>
      <c r="AB1587" s="74">
        <v>1.1599999999999999</v>
      </c>
      <c r="AC1587" s="74">
        <v>0.85</v>
      </c>
      <c r="AD1587" s="74">
        <v>0.78</v>
      </c>
    </row>
    <row r="1588" spans="1:30" x14ac:dyDescent="0.2">
      <c r="A1588" s="72" t="s">
        <v>65</v>
      </c>
      <c r="B1588" s="74">
        <v>0.14000000000000001</v>
      </c>
      <c r="C1588" s="74">
        <v>0.12</v>
      </c>
      <c r="D1588" s="74">
        <v>0.09</v>
      </c>
      <c r="E1588" s="74">
        <v>0.06</v>
      </c>
      <c r="F1588" s="74">
        <v>0.06</v>
      </c>
      <c r="G1588" s="74">
        <v>0.06</v>
      </c>
      <c r="H1588" s="74">
        <v>0.06</v>
      </c>
      <c r="I1588" s="74">
        <v>0.06</v>
      </c>
      <c r="J1588" s="74">
        <v>0.09</v>
      </c>
      <c r="K1588" s="74">
        <v>0.1</v>
      </c>
      <c r="L1588" s="74">
        <v>0.14000000000000001</v>
      </c>
      <c r="M1588" s="74">
        <v>0.12</v>
      </c>
      <c r="N1588" s="74">
        <v>0.12</v>
      </c>
      <c r="O1588" s="74">
        <v>0.11</v>
      </c>
      <c r="P1588" s="74">
        <v>0.13</v>
      </c>
      <c r="Q1588" s="74">
        <v>0.14000000000000001</v>
      </c>
      <c r="R1588" s="74">
        <v>0.14000000000000001</v>
      </c>
      <c r="S1588" s="74">
        <v>0.14000000000000001</v>
      </c>
      <c r="T1588" s="74">
        <v>0.09</v>
      </c>
      <c r="U1588" s="74">
        <v>0.1</v>
      </c>
      <c r="V1588" s="74">
        <v>0.1</v>
      </c>
      <c r="W1588" s="74">
        <v>0.16</v>
      </c>
      <c r="X1588" s="74">
        <v>0.2</v>
      </c>
      <c r="Y1588" s="74">
        <v>0.12</v>
      </c>
      <c r="Z1588" s="74">
        <v>0.08</v>
      </c>
      <c r="AA1588" s="74">
        <v>0.13</v>
      </c>
      <c r="AB1588" s="74">
        <v>0.13</v>
      </c>
      <c r="AC1588" s="74">
        <v>7.0000000000000007E-2</v>
      </c>
      <c r="AD1588" s="74">
        <v>0.1</v>
      </c>
    </row>
    <row r="1589" spans="1:30" x14ac:dyDescent="0.2">
      <c r="A1589" s="72" t="s">
        <v>66</v>
      </c>
      <c r="B1589" s="74">
        <v>3.89</v>
      </c>
      <c r="C1589" s="74">
        <v>2.74</v>
      </c>
      <c r="D1589" s="74">
        <v>2.46</v>
      </c>
      <c r="E1589" s="74">
        <v>1.93</v>
      </c>
      <c r="F1589" s="74">
        <v>3.35</v>
      </c>
      <c r="G1589" s="74">
        <v>3.86</v>
      </c>
      <c r="H1589" s="74">
        <v>4.4800000000000004</v>
      </c>
      <c r="I1589" s="74">
        <v>4.22</v>
      </c>
      <c r="J1589" s="74">
        <v>3.61</v>
      </c>
      <c r="K1589" s="74">
        <v>2.73</v>
      </c>
      <c r="L1589" s="74">
        <v>3.48</v>
      </c>
      <c r="M1589" s="74">
        <v>3.97</v>
      </c>
      <c r="N1589" s="74">
        <v>3.62</v>
      </c>
      <c r="O1589" s="74">
        <v>4.01</v>
      </c>
      <c r="P1589" s="74">
        <v>4.6399999999999997</v>
      </c>
      <c r="Q1589" s="74">
        <v>4.42</v>
      </c>
      <c r="R1589" s="74">
        <v>5.38</v>
      </c>
      <c r="S1589" s="74">
        <v>4.83</v>
      </c>
      <c r="T1589" s="74">
        <v>4.5</v>
      </c>
      <c r="U1589" s="74">
        <v>3.77</v>
      </c>
      <c r="V1589" s="74">
        <v>3.18</v>
      </c>
      <c r="W1589" s="74">
        <v>1.6</v>
      </c>
      <c r="X1589" s="74">
        <v>1.27</v>
      </c>
      <c r="Y1589" s="74">
        <v>0.85</v>
      </c>
      <c r="Z1589" s="74">
        <v>0.76</v>
      </c>
      <c r="AA1589" s="74">
        <v>0.7</v>
      </c>
      <c r="AB1589" s="74">
        <v>0.64</v>
      </c>
      <c r="AC1589" s="74">
        <v>0.59</v>
      </c>
      <c r="AD1589" s="74">
        <v>0.59</v>
      </c>
    </row>
    <row r="1590" spans="1:30" x14ac:dyDescent="0.2">
      <c r="A1590" s="72" t="s">
        <v>67</v>
      </c>
      <c r="B1590" s="74">
        <v>5.56</v>
      </c>
      <c r="C1590" s="74">
        <v>4.8600000000000003</v>
      </c>
      <c r="D1590" s="74">
        <v>4.42</v>
      </c>
      <c r="E1590" s="74">
        <v>4.6100000000000003</v>
      </c>
      <c r="F1590" s="74">
        <v>4.8499999999999996</v>
      </c>
      <c r="G1590" s="74">
        <v>4.9400000000000004</v>
      </c>
      <c r="H1590" s="74">
        <v>4.9400000000000004</v>
      </c>
      <c r="I1590" s="74">
        <v>4.88</v>
      </c>
      <c r="J1590" s="74">
        <v>4.66</v>
      </c>
      <c r="K1590" s="74">
        <v>4.5599999999999996</v>
      </c>
      <c r="L1590" s="74">
        <v>4.59</v>
      </c>
      <c r="M1590" s="74">
        <v>4.34</v>
      </c>
      <c r="N1590" s="74">
        <v>4.47</v>
      </c>
      <c r="O1590" s="74">
        <v>4.6900000000000004</v>
      </c>
      <c r="P1590" s="74">
        <v>4.97</v>
      </c>
      <c r="Q1590" s="74">
        <v>5.41</v>
      </c>
      <c r="R1590" s="74">
        <v>4.79</v>
      </c>
      <c r="S1590" s="74">
        <v>4.91</v>
      </c>
      <c r="T1590" s="74">
        <v>5.22</v>
      </c>
      <c r="U1590" s="74">
        <v>2.66</v>
      </c>
      <c r="V1590" s="74">
        <v>0.65</v>
      </c>
      <c r="W1590" s="74">
        <v>0.54</v>
      </c>
      <c r="X1590" s="74">
        <v>0.64</v>
      </c>
      <c r="Y1590" s="74">
        <v>0.8</v>
      </c>
      <c r="Z1590" s="74">
        <v>0.78</v>
      </c>
      <c r="AA1590" s="74">
        <v>0.95</v>
      </c>
      <c r="AB1590" s="74">
        <v>0.82</v>
      </c>
      <c r="AC1590" s="74">
        <v>0.86</v>
      </c>
      <c r="AD1590" s="74">
        <v>0.79</v>
      </c>
    </row>
    <row r="1591" spans="1:30" x14ac:dyDescent="0.2">
      <c r="A1591" s="72" t="s">
        <v>68</v>
      </c>
      <c r="B1591" s="74">
        <v>3.2</v>
      </c>
      <c r="C1591" s="74">
        <v>3.35</v>
      </c>
      <c r="D1591" s="74">
        <v>3.3</v>
      </c>
      <c r="E1591" s="74">
        <v>3.23</v>
      </c>
      <c r="F1591" s="74">
        <v>3.11</v>
      </c>
      <c r="G1591" s="74">
        <v>2.99</v>
      </c>
      <c r="H1591" s="74">
        <v>2.94</v>
      </c>
      <c r="I1591" s="74">
        <v>2.94</v>
      </c>
      <c r="J1591" s="74">
        <v>3.22</v>
      </c>
      <c r="K1591" s="74">
        <v>2.91</v>
      </c>
      <c r="L1591" s="74">
        <v>2.79</v>
      </c>
      <c r="M1591" s="74">
        <v>2.25</v>
      </c>
      <c r="N1591" s="74">
        <v>2.15</v>
      </c>
      <c r="O1591" s="74">
        <v>2.16</v>
      </c>
      <c r="P1591" s="74">
        <v>2.1800000000000002</v>
      </c>
      <c r="Q1591" s="74">
        <v>2.16</v>
      </c>
      <c r="R1591" s="74">
        <v>2.21</v>
      </c>
      <c r="S1591" s="74">
        <v>1.46</v>
      </c>
      <c r="T1591" s="74">
        <v>1.56</v>
      </c>
      <c r="U1591" s="74">
        <v>1.62</v>
      </c>
      <c r="V1591" s="74">
        <v>1.7</v>
      </c>
      <c r="W1591" s="74">
        <v>0.73</v>
      </c>
      <c r="X1591" s="74">
        <v>0.82</v>
      </c>
      <c r="Y1591" s="74">
        <v>0.71</v>
      </c>
      <c r="Z1591" s="74">
        <v>0.77</v>
      </c>
      <c r="AA1591" s="74">
        <v>0.71</v>
      </c>
      <c r="AB1591" s="74">
        <v>0.73</v>
      </c>
      <c r="AC1591" s="74">
        <v>0.84</v>
      </c>
      <c r="AD1591" s="74">
        <v>0.78</v>
      </c>
    </row>
    <row r="1592" spans="1:30" x14ac:dyDescent="0.2">
      <c r="A1592" s="72" t="s">
        <v>69</v>
      </c>
      <c r="B1592" s="74">
        <v>81.91</v>
      </c>
      <c r="C1592" s="74">
        <v>82.48</v>
      </c>
      <c r="D1592" s="74">
        <v>67.86</v>
      </c>
      <c r="E1592" s="74">
        <v>55.15</v>
      </c>
      <c r="F1592" s="74">
        <v>55.08</v>
      </c>
      <c r="G1592" s="74">
        <v>50.01</v>
      </c>
      <c r="H1592" s="74">
        <v>49.67</v>
      </c>
      <c r="I1592" s="74">
        <v>50.27</v>
      </c>
      <c r="J1592" s="74">
        <v>51.19</v>
      </c>
      <c r="K1592" s="74">
        <v>19.309999999999999</v>
      </c>
      <c r="L1592" s="74">
        <v>19.940000000000001</v>
      </c>
      <c r="M1592" s="74">
        <v>17.600000000000001</v>
      </c>
      <c r="N1592" s="74">
        <v>12.24</v>
      </c>
      <c r="O1592" s="74">
        <v>11.46</v>
      </c>
      <c r="P1592" s="74">
        <v>14.53</v>
      </c>
      <c r="Q1592" s="74">
        <v>12.29</v>
      </c>
      <c r="R1592" s="74">
        <v>10.42</v>
      </c>
      <c r="S1592" s="74">
        <v>11.87</v>
      </c>
      <c r="T1592" s="74">
        <v>11.25</v>
      </c>
      <c r="U1592" s="74">
        <v>6.58</v>
      </c>
      <c r="V1592" s="74">
        <v>7</v>
      </c>
      <c r="W1592" s="74">
        <v>3.89</v>
      </c>
      <c r="X1592" s="74">
        <v>3.07</v>
      </c>
      <c r="Y1592" s="74">
        <v>2.91</v>
      </c>
      <c r="Z1592" s="74">
        <v>2.98</v>
      </c>
      <c r="AA1592" s="74">
        <v>2.86</v>
      </c>
      <c r="AB1592" s="74">
        <v>2.89</v>
      </c>
      <c r="AC1592" s="74">
        <v>2.99</v>
      </c>
      <c r="AD1592" s="74">
        <v>2.93</v>
      </c>
    </row>
    <row r="1594" spans="1:30" x14ac:dyDescent="0.2">
      <c r="A1594" s="72" t="s">
        <v>70</v>
      </c>
    </row>
    <row r="1595" spans="1:30" x14ac:dyDescent="0.2">
      <c r="A1595" s="72" t="s">
        <v>71</v>
      </c>
      <c r="B1595" s="74" t="s">
        <v>72</v>
      </c>
    </row>
    <row r="1597" spans="1:30" x14ac:dyDescent="0.2">
      <c r="A1597" s="72" t="s">
        <v>5</v>
      </c>
      <c r="B1597" s="74" t="s">
        <v>6</v>
      </c>
    </row>
    <row r="1598" spans="1:30" x14ac:dyDescent="0.2">
      <c r="A1598" s="72" t="s">
        <v>7</v>
      </c>
      <c r="B1598" s="74" t="s">
        <v>84</v>
      </c>
    </row>
    <row r="1599" spans="1:30" x14ac:dyDescent="0.2">
      <c r="A1599" s="72" t="s">
        <v>9</v>
      </c>
      <c r="B1599" s="74" t="s">
        <v>77</v>
      </c>
    </row>
    <row r="1601" spans="1:30" x14ac:dyDescent="0.2">
      <c r="A1601" s="72" t="s">
        <v>11</v>
      </c>
      <c r="B1601" s="74" t="s">
        <v>12</v>
      </c>
      <c r="C1601" s="74" t="s">
        <v>13</v>
      </c>
      <c r="D1601" s="74" t="s">
        <v>14</v>
      </c>
      <c r="E1601" s="74" t="s">
        <v>15</v>
      </c>
      <c r="F1601" s="74" t="s">
        <v>16</v>
      </c>
      <c r="G1601" s="74" t="s">
        <v>17</v>
      </c>
      <c r="H1601" s="74" t="s">
        <v>18</v>
      </c>
      <c r="I1601" s="74" t="s">
        <v>19</v>
      </c>
      <c r="J1601" s="74" t="s">
        <v>20</v>
      </c>
      <c r="K1601" s="74" t="s">
        <v>21</v>
      </c>
      <c r="L1601" s="74" t="s">
        <v>22</v>
      </c>
      <c r="M1601" s="74" t="s">
        <v>23</v>
      </c>
      <c r="N1601" s="74" t="s">
        <v>24</v>
      </c>
      <c r="O1601" s="74" t="s">
        <v>25</v>
      </c>
      <c r="P1601" s="74" t="s">
        <v>26</v>
      </c>
      <c r="Q1601" s="74" t="s">
        <v>27</v>
      </c>
      <c r="R1601" s="74" t="s">
        <v>28</v>
      </c>
      <c r="S1601" s="74" t="s">
        <v>29</v>
      </c>
      <c r="T1601" s="74" t="s">
        <v>30</v>
      </c>
      <c r="U1601" s="74" t="s">
        <v>31</v>
      </c>
      <c r="V1601" s="74" t="s">
        <v>32</v>
      </c>
      <c r="W1601" s="74" t="s">
        <v>33</v>
      </c>
      <c r="X1601" s="74" t="s">
        <v>34</v>
      </c>
      <c r="Y1601" s="74" t="s">
        <v>35</v>
      </c>
      <c r="Z1601" s="74" t="s">
        <v>36</v>
      </c>
      <c r="AA1601" s="74" t="s">
        <v>37</v>
      </c>
      <c r="AB1601" s="74" t="s">
        <v>38</v>
      </c>
      <c r="AC1601" s="74" t="s">
        <v>39</v>
      </c>
      <c r="AD1601" s="74" t="s">
        <v>40</v>
      </c>
    </row>
    <row r="1602" spans="1:30" x14ac:dyDescent="0.2">
      <c r="A1602" s="72" t="s">
        <v>41</v>
      </c>
      <c r="B1602" s="74">
        <v>756.02</v>
      </c>
      <c r="C1602" s="74">
        <v>711.11</v>
      </c>
      <c r="D1602" s="74">
        <v>673.4</v>
      </c>
      <c r="E1602" s="74">
        <v>657</v>
      </c>
      <c r="F1602" s="74">
        <v>649.24</v>
      </c>
      <c r="G1602" s="74">
        <v>654.08000000000004</v>
      </c>
      <c r="H1602" s="74">
        <v>658.9</v>
      </c>
      <c r="I1602" s="74">
        <v>662.32</v>
      </c>
      <c r="J1602" s="74">
        <v>658.42</v>
      </c>
      <c r="K1602" s="74">
        <v>659.34</v>
      </c>
      <c r="L1602" s="74">
        <v>653.11</v>
      </c>
      <c r="M1602" s="74">
        <v>647.13</v>
      </c>
      <c r="N1602" s="74">
        <v>633.99</v>
      </c>
      <c r="O1602" s="74">
        <v>621.71</v>
      </c>
      <c r="P1602" s="74">
        <v>635.94000000000005</v>
      </c>
      <c r="Q1602" s="74">
        <v>620.25</v>
      </c>
      <c r="R1602" s="74">
        <v>612.82000000000005</v>
      </c>
      <c r="S1602" s="74">
        <v>615.85</v>
      </c>
      <c r="T1602" s="74">
        <v>617.96</v>
      </c>
      <c r="U1602" s="74">
        <v>599.89</v>
      </c>
      <c r="V1602" s="74">
        <v>599.08000000000004</v>
      </c>
      <c r="W1602" s="74">
        <v>604.48</v>
      </c>
      <c r="X1602" s="74">
        <v>601.84</v>
      </c>
      <c r="Y1602" s="74">
        <v>611.29999999999995</v>
      </c>
      <c r="Z1602" s="74">
        <v>624.97</v>
      </c>
      <c r="AA1602" s="74">
        <v>624.07000000000005</v>
      </c>
      <c r="AB1602" s="74">
        <v>623.71</v>
      </c>
      <c r="AC1602" s="74">
        <v>635.27</v>
      </c>
      <c r="AD1602" s="74">
        <v>622.03</v>
      </c>
    </row>
    <row r="1603" spans="1:30" x14ac:dyDescent="0.2">
      <c r="A1603" s="72" t="s">
        <v>42</v>
      </c>
      <c r="B1603" s="74">
        <v>17.97</v>
      </c>
      <c r="C1603" s="74">
        <v>17.78</v>
      </c>
      <c r="D1603" s="74">
        <v>17.87</v>
      </c>
      <c r="E1603" s="74">
        <v>18</v>
      </c>
      <c r="F1603" s="74">
        <v>17.59</v>
      </c>
      <c r="G1603" s="74">
        <v>18.05</v>
      </c>
      <c r="H1603" s="74">
        <v>17.95</v>
      </c>
      <c r="I1603" s="74">
        <v>18.190000000000001</v>
      </c>
      <c r="J1603" s="74">
        <v>17.57</v>
      </c>
      <c r="K1603" s="74">
        <v>18.14</v>
      </c>
      <c r="L1603" s="74">
        <v>16.149999999999999</v>
      </c>
      <c r="M1603" s="74">
        <v>15.46</v>
      </c>
      <c r="N1603" s="74">
        <v>15.68</v>
      </c>
      <c r="O1603" s="74">
        <v>15.1</v>
      </c>
      <c r="P1603" s="74">
        <v>15.1</v>
      </c>
      <c r="Q1603" s="74">
        <v>14.66</v>
      </c>
      <c r="R1603" s="74">
        <v>13.99</v>
      </c>
      <c r="S1603" s="74">
        <v>14.19</v>
      </c>
      <c r="T1603" s="74">
        <v>13.91</v>
      </c>
      <c r="U1603" s="74">
        <v>14.17</v>
      </c>
      <c r="V1603" s="74">
        <v>13.9</v>
      </c>
      <c r="W1603" s="74">
        <v>13.74</v>
      </c>
      <c r="X1603" s="74">
        <v>13.23</v>
      </c>
      <c r="Y1603" s="74">
        <v>13.39</v>
      </c>
      <c r="Z1603" s="74">
        <v>13.86</v>
      </c>
      <c r="AA1603" s="74">
        <v>13.59</v>
      </c>
      <c r="AB1603" s="74">
        <v>13.05</v>
      </c>
      <c r="AC1603" s="74">
        <v>13.83</v>
      </c>
      <c r="AD1603" s="74">
        <v>13.28</v>
      </c>
    </row>
    <row r="1604" spans="1:30" x14ac:dyDescent="0.2">
      <c r="A1604" s="72" t="s">
        <v>43</v>
      </c>
      <c r="B1604" s="74">
        <v>22.72</v>
      </c>
      <c r="C1604" s="74">
        <v>18.239999999999998</v>
      </c>
      <c r="D1604" s="74">
        <v>15.25</v>
      </c>
      <c r="E1604" s="74">
        <v>13.66</v>
      </c>
      <c r="F1604" s="74">
        <v>13.02</v>
      </c>
      <c r="G1604" s="74">
        <v>10.97</v>
      </c>
      <c r="H1604" s="74">
        <v>10.41</v>
      </c>
      <c r="I1604" s="74">
        <v>10.84</v>
      </c>
      <c r="J1604" s="74">
        <v>9.32</v>
      </c>
      <c r="K1604" s="74">
        <v>10.31</v>
      </c>
      <c r="L1604" s="74">
        <v>9.69</v>
      </c>
      <c r="M1604" s="74">
        <v>9.9600000000000009</v>
      </c>
      <c r="N1604" s="74">
        <v>10.199999999999999</v>
      </c>
      <c r="O1604" s="74">
        <v>9.52</v>
      </c>
      <c r="P1604" s="74">
        <v>11.1</v>
      </c>
      <c r="Q1604" s="74">
        <v>10.33</v>
      </c>
      <c r="R1604" s="74">
        <v>10.050000000000001</v>
      </c>
      <c r="S1604" s="74">
        <v>9.84</v>
      </c>
      <c r="T1604" s="74">
        <v>10.77</v>
      </c>
      <c r="U1604" s="74">
        <v>10.51</v>
      </c>
      <c r="V1604" s="74">
        <v>12.1</v>
      </c>
      <c r="W1604" s="74">
        <v>10.94</v>
      </c>
      <c r="X1604" s="74">
        <v>11.59</v>
      </c>
      <c r="Y1604" s="74">
        <v>13.05</v>
      </c>
      <c r="Z1604" s="74">
        <v>14.57</v>
      </c>
      <c r="AA1604" s="74">
        <v>14.82</v>
      </c>
      <c r="AB1604" s="74">
        <v>16.02</v>
      </c>
      <c r="AC1604" s="74">
        <v>16.010000000000002</v>
      </c>
      <c r="AD1604" s="74">
        <v>15.59</v>
      </c>
    </row>
    <row r="1605" spans="1:30" x14ac:dyDescent="0.2">
      <c r="A1605" s="72" t="s">
        <v>44</v>
      </c>
      <c r="B1605" s="74">
        <v>23.56</v>
      </c>
      <c r="C1605" s="74">
        <v>20.66</v>
      </c>
      <c r="D1605" s="74">
        <v>17.329999999999998</v>
      </c>
      <c r="E1605" s="74">
        <v>15.58</v>
      </c>
      <c r="F1605" s="74">
        <v>14.61</v>
      </c>
      <c r="G1605" s="74">
        <v>15.12</v>
      </c>
      <c r="H1605" s="74">
        <v>14.4</v>
      </c>
      <c r="I1605" s="74">
        <v>14.28</v>
      </c>
      <c r="J1605" s="74">
        <v>13.67</v>
      </c>
      <c r="K1605" s="74">
        <v>13.7</v>
      </c>
      <c r="L1605" s="74">
        <v>14.58</v>
      </c>
      <c r="M1605" s="74">
        <v>15.62</v>
      </c>
      <c r="N1605" s="74">
        <v>14.73</v>
      </c>
      <c r="O1605" s="74">
        <v>13.1</v>
      </c>
      <c r="P1605" s="74">
        <v>14.93</v>
      </c>
      <c r="Q1605" s="74">
        <v>14.38</v>
      </c>
      <c r="R1605" s="74">
        <v>14.3</v>
      </c>
      <c r="S1605" s="74">
        <v>14.91</v>
      </c>
      <c r="T1605" s="74">
        <v>15.24</v>
      </c>
      <c r="U1605" s="74">
        <v>13.05</v>
      </c>
      <c r="V1605" s="74">
        <v>13.03</v>
      </c>
      <c r="W1605" s="74">
        <v>15.06</v>
      </c>
      <c r="X1605" s="74">
        <v>14.61</v>
      </c>
      <c r="Y1605" s="74">
        <v>14.44</v>
      </c>
      <c r="Z1605" s="74">
        <v>14.61</v>
      </c>
      <c r="AA1605" s="74">
        <v>15.79</v>
      </c>
      <c r="AB1605" s="74">
        <v>17.03</v>
      </c>
      <c r="AC1605" s="74">
        <v>16.989999999999998</v>
      </c>
      <c r="AD1605" s="74">
        <v>15.93</v>
      </c>
    </row>
    <row r="1606" spans="1:30" x14ac:dyDescent="0.2">
      <c r="A1606" s="72" t="s">
        <v>45</v>
      </c>
      <c r="B1606" s="74">
        <v>22.31</v>
      </c>
      <c r="C1606" s="74">
        <v>21.76</v>
      </c>
      <c r="D1606" s="74">
        <v>21.31</v>
      </c>
      <c r="E1606" s="74">
        <v>20.67</v>
      </c>
      <c r="F1606" s="74">
        <v>20.28</v>
      </c>
      <c r="G1606" s="74">
        <v>19.760000000000002</v>
      </c>
      <c r="H1606" s="74">
        <v>18.72</v>
      </c>
      <c r="I1606" s="74">
        <v>18.72</v>
      </c>
      <c r="J1606" s="74">
        <v>19.079999999999998</v>
      </c>
      <c r="K1606" s="74">
        <v>18.399999999999999</v>
      </c>
      <c r="L1606" s="74">
        <v>18.100000000000001</v>
      </c>
      <c r="M1606" s="74">
        <v>17.79</v>
      </c>
      <c r="N1606" s="74">
        <v>17.7</v>
      </c>
      <c r="O1606" s="74">
        <v>16.920000000000002</v>
      </c>
      <c r="P1606" s="74">
        <v>17.21</v>
      </c>
      <c r="Q1606" s="74">
        <v>16.920000000000002</v>
      </c>
      <c r="R1606" s="74">
        <v>16.39</v>
      </c>
      <c r="S1606" s="74">
        <v>16.920000000000002</v>
      </c>
      <c r="T1606" s="74">
        <v>16.95</v>
      </c>
      <c r="U1606" s="74">
        <v>16.45</v>
      </c>
      <c r="V1606" s="74">
        <v>16.059999999999999</v>
      </c>
      <c r="W1606" s="74">
        <v>16.170000000000002</v>
      </c>
      <c r="X1606" s="74">
        <v>15.96</v>
      </c>
      <c r="Y1606" s="74">
        <v>15.86</v>
      </c>
      <c r="Z1606" s="74">
        <v>16.239999999999998</v>
      </c>
      <c r="AA1606" s="74">
        <v>16.239999999999998</v>
      </c>
      <c r="AB1606" s="74">
        <v>16.63</v>
      </c>
      <c r="AC1606" s="74">
        <v>16.82</v>
      </c>
      <c r="AD1606" s="74">
        <v>16.13</v>
      </c>
    </row>
    <row r="1607" spans="1:30" x14ac:dyDescent="0.2">
      <c r="A1607" s="72" t="s">
        <v>46</v>
      </c>
      <c r="B1607" s="74">
        <v>109.62</v>
      </c>
      <c r="C1607" s="74">
        <v>101.37</v>
      </c>
      <c r="D1607" s="74">
        <v>98.19</v>
      </c>
      <c r="E1607" s="74">
        <v>96.69</v>
      </c>
      <c r="F1607" s="74">
        <v>91.56</v>
      </c>
      <c r="G1607" s="74">
        <v>95.85</v>
      </c>
      <c r="H1607" s="74">
        <v>96.27</v>
      </c>
      <c r="I1607" s="74">
        <v>95.99</v>
      </c>
      <c r="J1607" s="74">
        <v>97.03</v>
      </c>
      <c r="K1607" s="74">
        <v>99.27</v>
      </c>
      <c r="L1607" s="74">
        <v>100.81</v>
      </c>
      <c r="M1607" s="74">
        <v>99.06</v>
      </c>
      <c r="N1607" s="74">
        <v>95.76</v>
      </c>
      <c r="O1607" s="74">
        <v>94.52</v>
      </c>
      <c r="P1607" s="74">
        <v>97.31</v>
      </c>
      <c r="Q1607" s="74">
        <v>96.32</v>
      </c>
      <c r="R1607" s="74">
        <v>95.74</v>
      </c>
      <c r="S1607" s="74">
        <v>93.22</v>
      </c>
      <c r="T1607" s="74">
        <v>98.9</v>
      </c>
      <c r="U1607" s="74">
        <v>95.51</v>
      </c>
      <c r="V1607" s="74">
        <v>94.84</v>
      </c>
      <c r="W1607" s="74">
        <v>100.08</v>
      </c>
      <c r="X1607" s="74">
        <v>98.5</v>
      </c>
      <c r="Y1607" s="74">
        <v>100.19</v>
      </c>
      <c r="Z1607" s="74">
        <v>102.98</v>
      </c>
      <c r="AA1607" s="74">
        <v>104.48</v>
      </c>
      <c r="AB1607" s="74">
        <v>101.62</v>
      </c>
      <c r="AC1607" s="74">
        <v>100.67</v>
      </c>
      <c r="AD1607" s="74">
        <v>94.32</v>
      </c>
    </row>
    <row r="1608" spans="1:30" x14ac:dyDescent="0.2">
      <c r="A1608" s="72" t="s">
        <v>47</v>
      </c>
      <c r="B1608" s="74">
        <v>4.3899999999999997</v>
      </c>
      <c r="C1608" s="74">
        <v>4.28</v>
      </c>
      <c r="D1608" s="74">
        <v>3.59</v>
      </c>
      <c r="E1608" s="74">
        <v>2.75</v>
      </c>
      <c r="F1608" s="74">
        <v>2.46</v>
      </c>
      <c r="G1608" s="74">
        <v>2.19</v>
      </c>
      <c r="H1608" s="74">
        <v>2.0299999999999998</v>
      </c>
      <c r="I1608" s="74">
        <v>2.0699999999999998</v>
      </c>
      <c r="J1608" s="74">
        <v>2.15</v>
      </c>
      <c r="K1608" s="74">
        <v>1.88</v>
      </c>
      <c r="L1608" s="74">
        <v>1.93</v>
      </c>
      <c r="M1608" s="74">
        <v>1.88</v>
      </c>
      <c r="N1608" s="74">
        <v>1.76</v>
      </c>
      <c r="O1608" s="74">
        <v>1.91</v>
      </c>
      <c r="P1608" s="74">
        <v>2.0299999999999998</v>
      </c>
      <c r="Q1608" s="74">
        <v>2.02</v>
      </c>
      <c r="R1608" s="74">
        <v>2</v>
      </c>
      <c r="S1608" s="74">
        <v>2.1800000000000002</v>
      </c>
      <c r="T1608" s="74">
        <v>2.37</v>
      </c>
      <c r="U1608" s="74">
        <v>2.2000000000000002</v>
      </c>
      <c r="V1608" s="74">
        <v>2.2000000000000002</v>
      </c>
      <c r="W1608" s="74">
        <v>2.2400000000000002</v>
      </c>
      <c r="X1608" s="74">
        <v>2.41</v>
      </c>
      <c r="Y1608" s="74">
        <v>2.39</v>
      </c>
      <c r="Z1608" s="74">
        <v>2.48</v>
      </c>
      <c r="AA1608" s="74">
        <v>2.5499999999999998</v>
      </c>
      <c r="AB1608" s="74">
        <v>2.44</v>
      </c>
      <c r="AC1608" s="74">
        <v>2.5299999999999998</v>
      </c>
      <c r="AD1608" s="74">
        <v>2.4900000000000002</v>
      </c>
    </row>
    <row r="1609" spans="1:30" x14ac:dyDescent="0.2">
      <c r="A1609" s="72" t="s">
        <v>48</v>
      </c>
      <c r="B1609" s="74">
        <v>21.38</v>
      </c>
      <c r="C1609" s="74">
        <v>21.26</v>
      </c>
      <c r="D1609" s="74">
        <v>20.94</v>
      </c>
      <c r="E1609" s="74">
        <v>21.3</v>
      </c>
      <c r="F1609" s="74">
        <v>22.04</v>
      </c>
      <c r="G1609" s="74">
        <v>22.87</v>
      </c>
      <c r="H1609" s="74">
        <v>23.02</v>
      </c>
      <c r="I1609" s="74">
        <v>22.44</v>
      </c>
      <c r="J1609" s="74">
        <v>23.6</v>
      </c>
      <c r="K1609" s="74">
        <v>23.49</v>
      </c>
      <c r="L1609" s="74">
        <v>22.36</v>
      </c>
      <c r="M1609" s="74">
        <v>21.39</v>
      </c>
      <c r="N1609" s="74">
        <v>21.14</v>
      </c>
      <c r="O1609" s="74">
        <v>21.68</v>
      </c>
      <c r="P1609" s="74">
        <v>21.41</v>
      </c>
      <c r="Q1609" s="74">
        <v>20.83</v>
      </c>
      <c r="R1609" s="74">
        <v>19.940000000000001</v>
      </c>
      <c r="S1609" s="74">
        <v>19.38</v>
      </c>
      <c r="T1609" s="74">
        <v>19.190000000000001</v>
      </c>
      <c r="U1609" s="74">
        <v>18.71</v>
      </c>
      <c r="V1609" s="74">
        <v>19.57</v>
      </c>
      <c r="W1609" s="74">
        <v>18.28</v>
      </c>
      <c r="X1609" s="74">
        <v>18.829999999999998</v>
      </c>
      <c r="Y1609" s="74">
        <v>20.350000000000001</v>
      </c>
      <c r="Z1609" s="74">
        <v>19.760000000000002</v>
      </c>
      <c r="AA1609" s="74">
        <v>19.739999999999998</v>
      </c>
      <c r="AB1609" s="74">
        <v>20.010000000000002</v>
      </c>
      <c r="AC1609" s="74">
        <v>20.95</v>
      </c>
      <c r="AD1609" s="74">
        <v>21.6</v>
      </c>
    </row>
    <row r="1610" spans="1:30" x14ac:dyDescent="0.2">
      <c r="A1610" s="72" t="s">
        <v>49</v>
      </c>
      <c r="B1610" s="74">
        <v>17.329999999999998</v>
      </c>
      <c r="C1610" s="74">
        <v>17.399999999999999</v>
      </c>
      <c r="D1610" s="74">
        <v>16.7</v>
      </c>
      <c r="E1610" s="74">
        <v>14.91</v>
      </c>
      <c r="F1610" s="74">
        <v>14.48</v>
      </c>
      <c r="G1610" s="74">
        <v>15.19</v>
      </c>
      <c r="H1610" s="74">
        <v>15.33</v>
      </c>
      <c r="I1610" s="74">
        <v>15.03</v>
      </c>
      <c r="J1610" s="74">
        <v>15</v>
      </c>
      <c r="K1610" s="74">
        <v>14.71</v>
      </c>
      <c r="L1610" s="74">
        <v>14.23</v>
      </c>
      <c r="M1610" s="74">
        <v>14.07</v>
      </c>
      <c r="N1610" s="74">
        <v>13.95</v>
      </c>
      <c r="O1610" s="74">
        <v>13.74</v>
      </c>
      <c r="P1610" s="74">
        <v>13.96</v>
      </c>
      <c r="Q1610" s="74">
        <v>13.3</v>
      </c>
      <c r="R1610" s="74">
        <v>12.94</v>
      </c>
      <c r="S1610" s="74">
        <v>13.42</v>
      </c>
      <c r="T1610" s="74">
        <v>12.76</v>
      </c>
      <c r="U1610" s="74">
        <v>12.12</v>
      </c>
      <c r="V1610" s="74">
        <v>12.88</v>
      </c>
      <c r="W1610" s="74">
        <v>12.15</v>
      </c>
      <c r="X1610" s="74">
        <v>11.94</v>
      </c>
      <c r="Y1610" s="74">
        <v>12</v>
      </c>
      <c r="Z1610" s="74">
        <v>11.22</v>
      </c>
      <c r="AA1610" s="74">
        <v>11</v>
      </c>
      <c r="AB1610" s="74">
        <v>11.3</v>
      </c>
      <c r="AC1610" s="74">
        <v>11.43</v>
      </c>
      <c r="AD1610" s="74">
        <v>11.14</v>
      </c>
    </row>
    <row r="1611" spans="1:30" x14ac:dyDescent="0.2">
      <c r="A1611" s="72" t="s">
        <v>50</v>
      </c>
      <c r="B1611" s="74">
        <v>42.37</v>
      </c>
      <c r="C1611" s="74">
        <v>41.76</v>
      </c>
      <c r="D1611" s="74">
        <v>40.53</v>
      </c>
      <c r="E1611" s="74">
        <v>37.5</v>
      </c>
      <c r="F1611" s="74">
        <v>41.04</v>
      </c>
      <c r="G1611" s="74">
        <v>39.49</v>
      </c>
      <c r="H1611" s="74">
        <v>45.9</v>
      </c>
      <c r="I1611" s="74">
        <v>44.07</v>
      </c>
      <c r="J1611" s="74">
        <v>46.24</v>
      </c>
      <c r="K1611" s="74">
        <v>48.43</v>
      </c>
      <c r="L1611" s="74">
        <v>51.49</v>
      </c>
      <c r="M1611" s="74">
        <v>49.41</v>
      </c>
      <c r="N1611" s="74">
        <v>47.6</v>
      </c>
      <c r="O1611" s="74">
        <v>51.15</v>
      </c>
      <c r="P1611" s="74">
        <v>49.34</v>
      </c>
      <c r="Q1611" s="74">
        <v>45.65</v>
      </c>
      <c r="R1611" s="74">
        <v>45.79</v>
      </c>
      <c r="S1611" s="74">
        <v>47.16</v>
      </c>
      <c r="T1611" s="74">
        <v>41.47</v>
      </c>
      <c r="U1611" s="74">
        <v>41.81</v>
      </c>
      <c r="V1611" s="74">
        <v>44.7</v>
      </c>
      <c r="W1611" s="74">
        <v>42.67</v>
      </c>
      <c r="X1611" s="74">
        <v>41.61</v>
      </c>
      <c r="Y1611" s="74">
        <v>44.14</v>
      </c>
      <c r="Z1611" s="74">
        <v>46.9</v>
      </c>
      <c r="AA1611" s="74">
        <v>47.27</v>
      </c>
      <c r="AB1611" s="74">
        <v>46.53</v>
      </c>
      <c r="AC1611" s="74">
        <v>48.33</v>
      </c>
      <c r="AD1611" s="74">
        <v>47.75</v>
      </c>
    </row>
    <row r="1612" spans="1:30" x14ac:dyDescent="0.2">
      <c r="A1612" s="72" t="s">
        <v>51</v>
      </c>
      <c r="B1612" s="74">
        <v>128.33000000000001</v>
      </c>
      <c r="C1612" s="74">
        <v>128.99</v>
      </c>
      <c r="D1612" s="74">
        <v>126.44</v>
      </c>
      <c r="E1612" s="74">
        <v>123.61</v>
      </c>
      <c r="F1612" s="74">
        <v>121.69</v>
      </c>
      <c r="G1612" s="74">
        <v>123.01</v>
      </c>
      <c r="H1612" s="74">
        <v>125.06</v>
      </c>
      <c r="I1612" s="74">
        <v>126.31</v>
      </c>
      <c r="J1612" s="74">
        <v>126.95</v>
      </c>
      <c r="K1612" s="74">
        <v>127.86</v>
      </c>
      <c r="L1612" s="74">
        <v>129.52000000000001</v>
      </c>
      <c r="M1612" s="74">
        <v>127.98</v>
      </c>
      <c r="N1612" s="74">
        <v>126.21</v>
      </c>
      <c r="O1612" s="74">
        <v>120.25</v>
      </c>
      <c r="P1612" s="74">
        <v>124.08</v>
      </c>
      <c r="Q1612" s="74">
        <v>121.1</v>
      </c>
      <c r="R1612" s="74">
        <v>119.49</v>
      </c>
      <c r="S1612" s="74">
        <v>121.87</v>
      </c>
      <c r="T1612" s="74">
        <v>122.71</v>
      </c>
      <c r="U1612" s="74">
        <v>120.66</v>
      </c>
      <c r="V1612" s="74">
        <v>118.34</v>
      </c>
      <c r="W1612" s="74">
        <v>116.55</v>
      </c>
      <c r="X1612" s="74">
        <v>118.16</v>
      </c>
      <c r="Y1612" s="74">
        <v>116.97</v>
      </c>
      <c r="Z1612" s="74">
        <v>120.89</v>
      </c>
      <c r="AA1612" s="74">
        <v>119.64</v>
      </c>
      <c r="AB1612" s="74">
        <v>116.81</v>
      </c>
      <c r="AC1612" s="74">
        <v>119.7</v>
      </c>
      <c r="AD1612" s="74">
        <v>116.17</v>
      </c>
    </row>
    <row r="1613" spans="1:30" x14ac:dyDescent="0.2">
      <c r="A1613" s="72" t="s">
        <v>52</v>
      </c>
      <c r="B1613" s="74">
        <v>6.13</v>
      </c>
      <c r="C1613" s="74">
        <v>6.03</v>
      </c>
      <c r="D1613" s="74">
        <v>5.38</v>
      </c>
      <c r="E1613" s="74">
        <v>4.72</v>
      </c>
      <c r="F1613" s="74">
        <v>4.67</v>
      </c>
      <c r="G1613" s="74">
        <v>4.5</v>
      </c>
      <c r="H1613" s="74">
        <v>4.47</v>
      </c>
      <c r="I1613" s="74">
        <v>5.0199999999999996</v>
      </c>
      <c r="J1613" s="74">
        <v>4.4400000000000004</v>
      </c>
      <c r="K1613" s="74">
        <v>4.7699999999999996</v>
      </c>
      <c r="L1613" s="74">
        <v>4.74</v>
      </c>
      <c r="M1613" s="74">
        <v>5.0199999999999996</v>
      </c>
      <c r="N1613" s="74">
        <v>4.95</v>
      </c>
      <c r="O1613" s="74">
        <v>4.67</v>
      </c>
      <c r="P1613" s="74">
        <v>5.03</v>
      </c>
      <c r="Q1613" s="74">
        <v>5.04</v>
      </c>
      <c r="R1613" s="74">
        <v>5.1100000000000003</v>
      </c>
      <c r="S1613" s="74">
        <v>5.04</v>
      </c>
      <c r="T1613" s="74">
        <v>6.01</v>
      </c>
      <c r="U1613" s="74">
        <v>4.2699999999999996</v>
      </c>
      <c r="V1613" s="74">
        <v>4.5199999999999996</v>
      </c>
      <c r="W1613" s="74">
        <v>4.8</v>
      </c>
      <c r="X1613" s="74">
        <v>4.42</v>
      </c>
      <c r="Y1613" s="74">
        <v>3.85</v>
      </c>
      <c r="Z1613" s="74">
        <v>3.69</v>
      </c>
      <c r="AA1613" s="74">
        <v>3.96</v>
      </c>
      <c r="AB1613" s="74">
        <v>3.78</v>
      </c>
      <c r="AC1613" s="74">
        <v>4.22</v>
      </c>
      <c r="AD1613" s="74">
        <v>4.2300000000000004</v>
      </c>
    </row>
    <row r="1614" spans="1:30" x14ac:dyDescent="0.2">
      <c r="A1614" s="72" t="s">
        <v>53</v>
      </c>
      <c r="B1614" s="74">
        <v>43.31</v>
      </c>
      <c r="C1614" s="74">
        <v>45.12</v>
      </c>
      <c r="D1614" s="74">
        <v>45.31</v>
      </c>
      <c r="E1614" s="74">
        <v>46.41</v>
      </c>
      <c r="F1614" s="74">
        <v>45.36</v>
      </c>
      <c r="G1614" s="74">
        <v>44.38</v>
      </c>
      <c r="H1614" s="74">
        <v>43.7</v>
      </c>
      <c r="I1614" s="74">
        <v>45.66</v>
      </c>
      <c r="J1614" s="74">
        <v>44.23</v>
      </c>
      <c r="K1614" s="74">
        <v>44.77</v>
      </c>
      <c r="L1614" s="74">
        <v>43.95</v>
      </c>
      <c r="M1614" s="74">
        <v>43.7</v>
      </c>
      <c r="N1614" s="74">
        <v>43.24</v>
      </c>
      <c r="O1614" s="74">
        <v>42.63</v>
      </c>
      <c r="P1614" s="74">
        <v>42.88</v>
      </c>
      <c r="Q1614" s="74">
        <v>41.37</v>
      </c>
      <c r="R1614" s="74">
        <v>41.35</v>
      </c>
      <c r="S1614" s="74">
        <v>41.4</v>
      </c>
      <c r="T1614" s="74">
        <v>39.18</v>
      </c>
      <c r="U1614" s="74">
        <v>36.46</v>
      </c>
      <c r="V1614" s="74">
        <v>35.74</v>
      </c>
      <c r="W1614" s="74">
        <v>37.28</v>
      </c>
      <c r="X1614" s="74">
        <v>38.700000000000003</v>
      </c>
      <c r="Y1614" s="74">
        <v>36.44</v>
      </c>
      <c r="Z1614" s="74">
        <v>35.94</v>
      </c>
      <c r="AA1614" s="74">
        <v>35.82</v>
      </c>
      <c r="AB1614" s="74">
        <v>36.85</v>
      </c>
      <c r="AC1614" s="74">
        <v>36.17</v>
      </c>
      <c r="AD1614" s="74">
        <v>35.29</v>
      </c>
    </row>
    <row r="1615" spans="1:30" x14ac:dyDescent="0.2">
      <c r="A1615" s="72" t="s">
        <v>54</v>
      </c>
      <c r="B1615" s="74">
        <v>0.68</v>
      </c>
      <c r="C1615" s="74">
        <v>0.67</v>
      </c>
      <c r="D1615" s="74">
        <v>0.75</v>
      </c>
      <c r="E1615" s="74">
        <v>0.8</v>
      </c>
      <c r="F1615" s="74">
        <v>0.76</v>
      </c>
      <c r="G1615" s="74">
        <v>0.88</v>
      </c>
      <c r="H1615" s="74">
        <v>0.79</v>
      </c>
      <c r="I1615" s="74">
        <v>0.75</v>
      </c>
      <c r="J1615" s="74">
        <v>0.82</v>
      </c>
      <c r="K1615" s="74">
        <v>0.78</v>
      </c>
      <c r="L1615" s="74">
        <v>0.77</v>
      </c>
      <c r="M1615" s="74">
        <v>0.86</v>
      </c>
      <c r="N1615" s="74">
        <v>0.87</v>
      </c>
      <c r="O1615" s="74">
        <v>0.85</v>
      </c>
      <c r="P1615" s="74">
        <v>0.8</v>
      </c>
      <c r="Q1615" s="74">
        <v>0.72</v>
      </c>
      <c r="R1615" s="74">
        <v>0.76</v>
      </c>
      <c r="S1615" s="74">
        <v>0.73</v>
      </c>
      <c r="T1615" s="74">
        <v>0.68</v>
      </c>
      <c r="U1615" s="74">
        <v>0.67</v>
      </c>
      <c r="V1615" s="74">
        <v>0.72</v>
      </c>
      <c r="W1615" s="74">
        <v>0.67</v>
      </c>
      <c r="X1615" s="74">
        <v>0.66</v>
      </c>
      <c r="Y1615" s="74">
        <v>0.6</v>
      </c>
      <c r="Z1615" s="74">
        <v>0.57999999999999996</v>
      </c>
      <c r="AA1615" s="74">
        <v>0.6</v>
      </c>
      <c r="AB1615" s="74">
        <v>0.62</v>
      </c>
      <c r="AC1615" s="74">
        <v>0.63</v>
      </c>
      <c r="AD1615" s="74">
        <v>0.63</v>
      </c>
    </row>
    <row r="1616" spans="1:30" x14ac:dyDescent="0.2">
      <c r="A1616" s="72" t="s">
        <v>55</v>
      </c>
      <c r="B1616" s="74">
        <v>9.4499999999999993</v>
      </c>
      <c r="C1616" s="74">
        <v>8.91</v>
      </c>
      <c r="D1616" s="74">
        <v>7.31</v>
      </c>
      <c r="E1616" s="74">
        <v>5.98</v>
      </c>
      <c r="F1616" s="74">
        <v>5.5</v>
      </c>
      <c r="G1616" s="74">
        <v>5.03</v>
      </c>
      <c r="H1616" s="74">
        <v>5.0199999999999996</v>
      </c>
      <c r="I1616" s="74">
        <v>5.01</v>
      </c>
      <c r="J1616" s="74">
        <v>4.87</v>
      </c>
      <c r="K1616" s="74">
        <v>4.6399999999999997</v>
      </c>
      <c r="L1616" s="74">
        <v>4.68</v>
      </c>
      <c r="M1616" s="74">
        <v>4.91</v>
      </c>
      <c r="N1616" s="74">
        <v>4.78</v>
      </c>
      <c r="O1616" s="74">
        <v>4.9000000000000004</v>
      </c>
      <c r="P1616" s="74">
        <v>4.82</v>
      </c>
      <c r="Q1616" s="74">
        <v>4.95</v>
      </c>
      <c r="R1616" s="74">
        <v>4.92</v>
      </c>
      <c r="S1616" s="74">
        <v>5.05</v>
      </c>
      <c r="T1616" s="74">
        <v>5.01</v>
      </c>
      <c r="U1616" s="74">
        <v>5.08</v>
      </c>
      <c r="V1616" s="74">
        <v>5.17</v>
      </c>
      <c r="W1616" s="74">
        <v>5.15</v>
      </c>
      <c r="X1616" s="74">
        <v>5.34</v>
      </c>
      <c r="Y1616" s="74">
        <v>5.42</v>
      </c>
      <c r="Z1616" s="74">
        <v>5.53</v>
      </c>
      <c r="AA1616" s="74">
        <v>5.66</v>
      </c>
      <c r="AB1616" s="74">
        <v>5.65</v>
      </c>
      <c r="AC1616" s="74">
        <v>5.68</v>
      </c>
      <c r="AD1616" s="74">
        <v>5.45</v>
      </c>
    </row>
    <row r="1617" spans="1:30" x14ac:dyDescent="0.2">
      <c r="A1617" s="72" t="s">
        <v>56</v>
      </c>
      <c r="B1617" s="74">
        <v>12.89</v>
      </c>
      <c r="C1617" s="74">
        <v>13.3</v>
      </c>
      <c r="D1617" s="74">
        <v>8.74</v>
      </c>
      <c r="E1617" s="74">
        <v>7.12</v>
      </c>
      <c r="F1617" s="74">
        <v>6.51</v>
      </c>
      <c r="G1617" s="74">
        <v>6.19</v>
      </c>
      <c r="H1617" s="74">
        <v>7.02</v>
      </c>
      <c r="I1617" s="74">
        <v>7.12</v>
      </c>
      <c r="J1617" s="74">
        <v>6.99</v>
      </c>
      <c r="K1617" s="74">
        <v>6.68</v>
      </c>
      <c r="L1617" s="74">
        <v>6.65</v>
      </c>
      <c r="M1617" s="74">
        <v>6.51</v>
      </c>
      <c r="N1617" s="74">
        <v>6.83</v>
      </c>
      <c r="O1617" s="74">
        <v>6.92</v>
      </c>
      <c r="P1617" s="74">
        <v>6.99</v>
      </c>
      <c r="Q1617" s="74">
        <v>7.06</v>
      </c>
      <c r="R1617" s="74">
        <v>6.95</v>
      </c>
      <c r="S1617" s="74">
        <v>7.38</v>
      </c>
      <c r="T1617" s="74">
        <v>7.24</v>
      </c>
      <c r="U1617" s="74">
        <v>7.61</v>
      </c>
      <c r="V1617" s="74">
        <v>7.53</v>
      </c>
      <c r="W1617" s="74">
        <v>7.7</v>
      </c>
      <c r="X1617" s="74">
        <v>8.02</v>
      </c>
      <c r="Y1617" s="74">
        <v>8.0399999999999991</v>
      </c>
      <c r="Z1617" s="74">
        <v>8.49</v>
      </c>
      <c r="AA1617" s="74">
        <v>8.7899999999999991</v>
      </c>
      <c r="AB1617" s="74">
        <v>8.65</v>
      </c>
      <c r="AC1617" s="74">
        <v>8.69</v>
      </c>
      <c r="AD1617" s="74">
        <v>8.4499999999999993</v>
      </c>
    </row>
    <row r="1618" spans="1:30" x14ac:dyDescent="0.2">
      <c r="A1618" s="72" t="s">
        <v>57</v>
      </c>
      <c r="B1618" s="74">
        <v>0.88</v>
      </c>
      <c r="C1618" s="74">
        <v>0.9</v>
      </c>
      <c r="D1618" s="74">
        <v>0.91</v>
      </c>
      <c r="E1618" s="74">
        <v>0.88</v>
      </c>
      <c r="F1618" s="74">
        <v>0.85</v>
      </c>
      <c r="G1618" s="74">
        <v>0.86</v>
      </c>
      <c r="H1618" s="74">
        <v>0.86</v>
      </c>
      <c r="I1618" s="74">
        <v>0.85</v>
      </c>
      <c r="J1618" s="74">
        <v>0.84</v>
      </c>
      <c r="K1618" s="74">
        <v>0.85</v>
      </c>
      <c r="L1618" s="74">
        <v>0.84</v>
      </c>
      <c r="M1618" s="74">
        <v>0.78</v>
      </c>
      <c r="N1618" s="74">
        <v>0.77</v>
      </c>
      <c r="O1618" s="74">
        <v>0.69</v>
      </c>
      <c r="P1618" s="74">
        <v>0.77</v>
      </c>
      <c r="Q1618" s="74">
        <v>0.71</v>
      </c>
      <c r="R1618" s="74">
        <v>0.71</v>
      </c>
      <c r="S1618" s="74">
        <v>0.71</v>
      </c>
      <c r="T1618" s="74">
        <v>0.72</v>
      </c>
      <c r="U1618" s="74">
        <v>0.71</v>
      </c>
      <c r="V1618" s="74">
        <v>0.73</v>
      </c>
      <c r="W1618" s="74">
        <v>0.72</v>
      </c>
      <c r="X1618" s="74">
        <v>0.71</v>
      </c>
      <c r="Y1618" s="74">
        <v>0.71</v>
      </c>
      <c r="Z1618" s="74">
        <v>0.71</v>
      </c>
      <c r="AA1618" s="74">
        <v>0.71</v>
      </c>
      <c r="AB1618" s="74">
        <v>0.74</v>
      </c>
      <c r="AC1618" s="74">
        <v>0.74</v>
      </c>
      <c r="AD1618" s="74">
        <v>0.73</v>
      </c>
    </row>
    <row r="1619" spans="1:30" x14ac:dyDescent="0.2">
      <c r="A1619" s="72" t="s">
        <v>58</v>
      </c>
      <c r="B1619" s="74">
        <v>15.72</v>
      </c>
      <c r="C1619" s="74">
        <v>12</v>
      </c>
      <c r="D1619" s="74">
        <v>10.26</v>
      </c>
      <c r="E1619" s="74">
        <v>9.43</v>
      </c>
      <c r="F1619" s="74">
        <v>10.5</v>
      </c>
      <c r="G1619" s="74">
        <v>9.9</v>
      </c>
      <c r="H1619" s="74">
        <v>10.02</v>
      </c>
      <c r="I1619" s="74">
        <v>10.23</v>
      </c>
      <c r="J1619" s="74">
        <v>10.89</v>
      </c>
      <c r="K1619" s="74">
        <v>10.91</v>
      </c>
      <c r="L1619" s="74">
        <v>10.62</v>
      </c>
      <c r="M1619" s="74">
        <v>11.61</v>
      </c>
      <c r="N1619" s="74">
        <v>11.66</v>
      </c>
      <c r="O1619" s="74">
        <v>11.07</v>
      </c>
      <c r="P1619" s="74">
        <v>12.29</v>
      </c>
      <c r="Q1619" s="74">
        <v>11.42</v>
      </c>
      <c r="R1619" s="74">
        <v>11.58</v>
      </c>
      <c r="S1619" s="74">
        <v>11.4</v>
      </c>
      <c r="T1619" s="74">
        <v>11.93</v>
      </c>
      <c r="U1619" s="74">
        <v>10.93</v>
      </c>
      <c r="V1619" s="74">
        <v>10.71</v>
      </c>
      <c r="W1619" s="74">
        <v>11.37</v>
      </c>
      <c r="X1619" s="74">
        <v>11.19</v>
      </c>
      <c r="Y1619" s="74">
        <v>12.26</v>
      </c>
      <c r="Z1619" s="74">
        <v>12.85</v>
      </c>
      <c r="AA1619" s="74">
        <v>13.21</v>
      </c>
      <c r="AB1619" s="74">
        <v>14.11</v>
      </c>
      <c r="AC1619" s="74">
        <v>14.1</v>
      </c>
      <c r="AD1619" s="74">
        <v>14.12</v>
      </c>
    </row>
    <row r="1620" spans="1:30" x14ac:dyDescent="0.2">
      <c r="A1620" s="72" t="s">
        <v>59</v>
      </c>
      <c r="B1620" s="74">
        <v>0.12</v>
      </c>
      <c r="C1620" s="74">
        <v>0.12</v>
      </c>
      <c r="D1620" s="74">
        <v>0.12</v>
      </c>
      <c r="E1620" s="74">
        <v>0.12</v>
      </c>
      <c r="F1620" s="74">
        <v>0.12</v>
      </c>
      <c r="G1620" s="74">
        <v>0.12</v>
      </c>
      <c r="H1620" s="74">
        <v>0.12</v>
      </c>
      <c r="I1620" s="74">
        <v>0.12</v>
      </c>
      <c r="J1620" s="74">
        <v>0.12</v>
      </c>
      <c r="K1620" s="74">
        <v>0.12</v>
      </c>
      <c r="L1620" s="74">
        <v>0.12</v>
      </c>
      <c r="M1620" s="74">
        <v>0.12</v>
      </c>
      <c r="N1620" s="74">
        <v>0.12</v>
      </c>
      <c r="O1620" s="74">
        <v>0.11</v>
      </c>
      <c r="P1620" s="74">
        <v>0.11</v>
      </c>
      <c r="Q1620" s="74">
        <v>0.11</v>
      </c>
      <c r="R1620" s="74">
        <v>0.11</v>
      </c>
      <c r="S1620" s="74">
        <v>0.11</v>
      </c>
      <c r="T1620" s="74">
        <v>0.11</v>
      </c>
      <c r="U1620" s="74">
        <v>0.1</v>
      </c>
      <c r="V1620" s="74">
        <v>0.1</v>
      </c>
      <c r="W1620" s="74">
        <v>0.1</v>
      </c>
      <c r="X1620" s="74">
        <v>0.1</v>
      </c>
      <c r="Y1620" s="74">
        <v>0.1</v>
      </c>
      <c r="Z1620" s="74">
        <v>0.1</v>
      </c>
      <c r="AA1620" s="74">
        <v>0.1</v>
      </c>
      <c r="AB1620" s="74">
        <v>0.1</v>
      </c>
      <c r="AC1620" s="74">
        <v>0.1</v>
      </c>
      <c r="AD1620" s="74">
        <v>0.1</v>
      </c>
    </row>
    <row r="1621" spans="1:30" x14ac:dyDescent="0.2">
      <c r="A1621" s="72" t="s">
        <v>60</v>
      </c>
      <c r="B1621" s="74">
        <v>34.28</v>
      </c>
      <c r="C1621" s="74">
        <v>34.78</v>
      </c>
      <c r="D1621" s="74">
        <v>35.299999999999997</v>
      </c>
      <c r="E1621" s="74">
        <v>34.42</v>
      </c>
      <c r="F1621" s="74">
        <v>33.21</v>
      </c>
      <c r="G1621" s="74">
        <v>34</v>
      </c>
      <c r="H1621" s="74">
        <v>33.99</v>
      </c>
      <c r="I1621" s="74">
        <v>33.369999999999997</v>
      </c>
      <c r="J1621" s="74">
        <v>31.38</v>
      </c>
      <c r="K1621" s="74">
        <v>30.28</v>
      </c>
      <c r="L1621" s="74">
        <v>27.99</v>
      </c>
      <c r="M1621" s="74">
        <v>26.78</v>
      </c>
      <c r="N1621" s="74">
        <v>25</v>
      </c>
      <c r="O1621" s="74">
        <v>24.43</v>
      </c>
      <c r="P1621" s="74">
        <v>23.96</v>
      </c>
      <c r="Q1621" s="74">
        <v>23.52</v>
      </c>
      <c r="R1621" s="74">
        <v>23.58</v>
      </c>
      <c r="S1621" s="74">
        <v>22.41</v>
      </c>
      <c r="T1621" s="74">
        <v>21.9</v>
      </c>
      <c r="U1621" s="74">
        <v>20.96</v>
      </c>
      <c r="V1621" s="74">
        <v>20.9</v>
      </c>
      <c r="W1621" s="74">
        <v>20.18</v>
      </c>
      <c r="X1621" s="74">
        <v>19.61</v>
      </c>
      <c r="Y1621" s="74">
        <v>20.23</v>
      </c>
      <c r="Z1621" s="74">
        <v>20.48</v>
      </c>
      <c r="AA1621" s="74">
        <v>21.14</v>
      </c>
      <c r="AB1621" s="74">
        <v>20.71</v>
      </c>
      <c r="AC1621" s="74">
        <v>21.06</v>
      </c>
      <c r="AD1621" s="74">
        <v>20.55</v>
      </c>
    </row>
    <row r="1622" spans="1:30" x14ac:dyDescent="0.2">
      <c r="A1622" s="72" t="s">
        <v>61</v>
      </c>
      <c r="B1622" s="74">
        <v>8.9700000000000006</v>
      </c>
      <c r="C1622" s="74">
        <v>8.9</v>
      </c>
      <c r="D1622" s="74">
        <v>8.58</v>
      </c>
      <c r="E1622" s="74">
        <v>8.51</v>
      </c>
      <c r="F1622" s="74">
        <v>8.49</v>
      </c>
      <c r="G1622" s="74">
        <v>8.6300000000000008</v>
      </c>
      <c r="H1622" s="74">
        <v>8.5500000000000007</v>
      </c>
      <c r="I1622" s="74">
        <v>8.69</v>
      </c>
      <c r="J1622" s="74">
        <v>8.6999999999999993</v>
      </c>
      <c r="K1622" s="74">
        <v>8.5299999999999994</v>
      </c>
      <c r="L1622" s="74">
        <v>8.34</v>
      </c>
      <c r="M1622" s="74">
        <v>8.3699999999999992</v>
      </c>
      <c r="N1622" s="74">
        <v>8.33</v>
      </c>
      <c r="O1622" s="74">
        <v>8</v>
      </c>
      <c r="P1622" s="74">
        <v>7.95</v>
      </c>
      <c r="Q1622" s="74">
        <v>7.9</v>
      </c>
      <c r="R1622" s="74">
        <v>7.87</v>
      </c>
      <c r="S1622" s="74">
        <v>7.94</v>
      </c>
      <c r="T1622" s="74">
        <v>8.3699999999999992</v>
      </c>
      <c r="U1622" s="74">
        <v>8.2200000000000006</v>
      </c>
      <c r="V1622" s="74">
        <v>7.77</v>
      </c>
      <c r="W1622" s="74">
        <v>8.15</v>
      </c>
      <c r="X1622" s="74">
        <v>8.0299999999999994</v>
      </c>
      <c r="Y1622" s="74">
        <v>7.96</v>
      </c>
      <c r="Z1622" s="74">
        <v>8.31</v>
      </c>
      <c r="AA1622" s="74">
        <v>8.31</v>
      </c>
      <c r="AB1622" s="74">
        <v>8.59</v>
      </c>
      <c r="AC1622" s="74">
        <v>8.35</v>
      </c>
      <c r="AD1622" s="74">
        <v>8.19</v>
      </c>
    </row>
    <row r="1623" spans="1:30" x14ac:dyDescent="0.2">
      <c r="A1623" s="72" t="s">
        <v>62</v>
      </c>
      <c r="B1623" s="74">
        <v>73.959999999999994</v>
      </c>
      <c r="C1623" s="74">
        <v>60.7</v>
      </c>
      <c r="D1623" s="74">
        <v>54.69</v>
      </c>
      <c r="E1623" s="74">
        <v>55.6</v>
      </c>
      <c r="F1623" s="74">
        <v>55.19</v>
      </c>
      <c r="G1623" s="74">
        <v>56.96</v>
      </c>
      <c r="H1623" s="74">
        <v>56.06</v>
      </c>
      <c r="I1623" s="74">
        <v>56.64</v>
      </c>
      <c r="J1623" s="74">
        <v>57.57</v>
      </c>
      <c r="K1623" s="74">
        <v>55.64</v>
      </c>
      <c r="L1623" s="74">
        <v>54.03</v>
      </c>
      <c r="M1623" s="74">
        <v>54.84</v>
      </c>
      <c r="N1623" s="74">
        <v>52.78</v>
      </c>
      <c r="O1623" s="74">
        <v>51.1</v>
      </c>
      <c r="P1623" s="74">
        <v>52.73</v>
      </c>
      <c r="Q1623" s="74">
        <v>52.67</v>
      </c>
      <c r="R1623" s="74">
        <v>54.83</v>
      </c>
      <c r="S1623" s="74">
        <v>57.2</v>
      </c>
      <c r="T1623" s="74">
        <v>58.17</v>
      </c>
      <c r="U1623" s="74">
        <v>57.06</v>
      </c>
      <c r="V1623" s="74">
        <v>54.97</v>
      </c>
      <c r="W1623" s="74">
        <v>56.35</v>
      </c>
      <c r="X1623" s="74">
        <v>56.18</v>
      </c>
      <c r="Y1623" s="74">
        <v>57.69</v>
      </c>
      <c r="Z1623" s="74">
        <v>56.89</v>
      </c>
      <c r="AA1623" s="74">
        <v>54.19</v>
      </c>
      <c r="AB1623" s="74">
        <v>55.67</v>
      </c>
      <c r="AC1623" s="74">
        <v>58.95</v>
      </c>
      <c r="AD1623" s="74">
        <v>59.02</v>
      </c>
    </row>
    <row r="1624" spans="1:30" x14ac:dyDescent="0.2">
      <c r="A1624" s="72" t="s">
        <v>63</v>
      </c>
      <c r="B1624" s="74">
        <v>8.74</v>
      </c>
      <c r="C1624" s="74">
        <v>8.68</v>
      </c>
      <c r="D1624" s="74">
        <v>8.5399999999999991</v>
      </c>
      <c r="E1624" s="74">
        <v>8.49</v>
      </c>
      <c r="F1624" s="74">
        <v>8.5399999999999991</v>
      </c>
      <c r="G1624" s="74">
        <v>8.41</v>
      </c>
      <c r="H1624" s="74">
        <v>8.89</v>
      </c>
      <c r="I1624" s="74">
        <v>8.86</v>
      </c>
      <c r="J1624" s="74">
        <v>8.6</v>
      </c>
      <c r="K1624" s="74">
        <v>8.77</v>
      </c>
      <c r="L1624" s="74">
        <v>9.25</v>
      </c>
      <c r="M1624" s="74">
        <v>8.92</v>
      </c>
      <c r="N1624" s="74">
        <v>8.9700000000000006</v>
      </c>
      <c r="O1624" s="74">
        <v>7.77</v>
      </c>
      <c r="P1624" s="74">
        <v>8.0500000000000007</v>
      </c>
      <c r="Q1624" s="74">
        <v>7.62</v>
      </c>
      <c r="R1624" s="74">
        <v>7.31</v>
      </c>
      <c r="S1624" s="74">
        <v>7.81</v>
      </c>
      <c r="T1624" s="74">
        <v>7.67</v>
      </c>
      <c r="U1624" s="74">
        <v>7.52</v>
      </c>
      <c r="V1624" s="74">
        <v>7.52</v>
      </c>
      <c r="W1624" s="74">
        <v>7.51</v>
      </c>
      <c r="X1624" s="74">
        <v>7.74</v>
      </c>
      <c r="Y1624" s="74">
        <v>7.92</v>
      </c>
      <c r="Z1624" s="74">
        <v>8.31</v>
      </c>
      <c r="AA1624" s="74">
        <v>8.07</v>
      </c>
      <c r="AB1624" s="74">
        <v>7.89</v>
      </c>
      <c r="AC1624" s="74">
        <v>7.96</v>
      </c>
      <c r="AD1624" s="74">
        <v>7.92</v>
      </c>
    </row>
    <row r="1625" spans="1:30" x14ac:dyDescent="0.2">
      <c r="A1625" s="72" t="s">
        <v>64</v>
      </c>
      <c r="B1625" s="74">
        <v>35.75</v>
      </c>
      <c r="C1625" s="74">
        <v>25.54</v>
      </c>
      <c r="D1625" s="74">
        <v>22.11</v>
      </c>
      <c r="E1625" s="74">
        <v>24.25</v>
      </c>
      <c r="F1625" s="74">
        <v>23.16</v>
      </c>
      <c r="G1625" s="74">
        <v>23.8</v>
      </c>
      <c r="H1625" s="74">
        <v>21.65</v>
      </c>
      <c r="I1625" s="74">
        <v>22.06</v>
      </c>
      <c r="J1625" s="74">
        <v>20.2</v>
      </c>
      <c r="K1625" s="74">
        <v>18.88</v>
      </c>
      <c r="L1625" s="74">
        <v>17.25</v>
      </c>
      <c r="M1625" s="74">
        <v>19.440000000000001</v>
      </c>
      <c r="N1625" s="74">
        <v>18.309999999999999</v>
      </c>
      <c r="O1625" s="74">
        <v>18.72</v>
      </c>
      <c r="P1625" s="74">
        <v>21.94</v>
      </c>
      <c r="Q1625" s="74">
        <v>21.57</v>
      </c>
      <c r="R1625" s="74">
        <v>19.600000000000001</v>
      </c>
      <c r="S1625" s="74">
        <v>18.510000000000002</v>
      </c>
      <c r="T1625" s="74">
        <v>19.670000000000002</v>
      </c>
      <c r="U1625" s="74">
        <v>19.100000000000001</v>
      </c>
      <c r="V1625" s="74">
        <v>18.190000000000001</v>
      </c>
      <c r="W1625" s="74">
        <v>19.239999999999998</v>
      </c>
      <c r="X1625" s="74">
        <v>17.45</v>
      </c>
      <c r="Y1625" s="74">
        <v>19.920000000000002</v>
      </c>
      <c r="Z1625" s="74">
        <v>19.32</v>
      </c>
      <c r="AA1625" s="74">
        <v>20</v>
      </c>
      <c r="AB1625" s="74">
        <v>20.18</v>
      </c>
      <c r="AC1625" s="74">
        <v>21.53</v>
      </c>
      <c r="AD1625" s="74">
        <v>24.12</v>
      </c>
    </row>
    <row r="1626" spans="1:30" x14ac:dyDescent="0.2">
      <c r="A1626" s="72" t="s">
        <v>65</v>
      </c>
      <c r="B1626" s="74">
        <v>1.76</v>
      </c>
      <c r="C1626" s="74">
        <v>1.63</v>
      </c>
      <c r="D1626" s="74">
        <v>1.91</v>
      </c>
      <c r="E1626" s="74">
        <v>1.76</v>
      </c>
      <c r="F1626" s="74">
        <v>1.79</v>
      </c>
      <c r="G1626" s="74">
        <v>1.8</v>
      </c>
      <c r="H1626" s="74">
        <v>1.75</v>
      </c>
      <c r="I1626" s="74">
        <v>1.8</v>
      </c>
      <c r="J1626" s="74">
        <v>1.84</v>
      </c>
      <c r="K1626" s="74">
        <v>1.85</v>
      </c>
      <c r="L1626" s="74">
        <v>1.91</v>
      </c>
      <c r="M1626" s="74">
        <v>1.9</v>
      </c>
      <c r="N1626" s="74">
        <v>1.95</v>
      </c>
      <c r="O1626" s="74">
        <v>1.87</v>
      </c>
      <c r="P1626" s="74">
        <v>1.77</v>
      </c>
      <c r="Q1626" s="74">
        <v>1.77</v>
      </c>
      <c r="R1626" s="74">
        <v>1.79</v>
      </c>
      <c r="S1626" s="74">
        <v>1.82</v>
      </c>
      <c r="T1626" s="74">
        <v>1.7</v>
      </c>
      <c r="U1626" s="74">
        <v>1.76</v>
      </c>
      <c r="V1626" s="74">
        <v>1.74</v>
      </c>
      <c r="W1626" s="74">
        <v>1.7</v>
      </c>
      <c r="X1626" s="74">
        <v>1.67</v>
      </c>
      <c r="Y1626" s="74">
        <v>1.66</v>
      </c>
      <c r="Z1626" s="74">
        <v>1.75</v>
      </c>
      <c r="AA1626" s="74">
        <v>1.76</v>
      </c>
      <c r="AB1626" s="74">
        <v>1.77</v>
      </c>
      <c r="AC1626" s="74">
        <v>1.73</v>
      </c>
      <c r="AD1626" s="74">
        <v>1.74</v>
      </c>
    </row>
    <row r="1627" spans="1:30" x14ac:dyDescent="0.2">
      <c r="A1627" s="72" t="s">
        <v>66</v>
      </c>
      <c r="B1627" s="74">
        <v>9.1300000000000008</v>
      </c>
      <c r="C1627" s="74">
        <v>7.34</v>
      </c>
      <c r="D1627" s="74">
        <v>5.67</v>
      </c>
      <c r="E1627" s="74">
        <v>4.6900000000000004</v>
      </c>
      <c r="F1627" s="74">
        <v>4.84</v>
      </c>
      <c r="G1627" s="74">
        <v>4.7699999999999996</v>
      </c>
      <c r="H1627" s="74">
        <v>4.7699999999999996</v>
      </c>
      <c r="I1627" s="74">
        <v>5.03</v>
      </c>
      <c r="J1627" s="74">
        <v>4.63</v>
      </c>
      <c r="K1627" s="74">
        <v>4.07</v>
      </c>
      <c r="L1627" s="74">
        <v>4.04</v>
      </c>
      <c r="M1627" s="74">
        <v>4.43</v>
      </c>
      <c r="N1627" s="74">
        <v>4.6100000000000003</v>
      </c>
      <c r="O1627" s="74">
        <v>4.18</v>
      </c>
      <c r="P1627" s="74">
        <v>4.3499999999999996</v>
      </c>
      <c r="Q1627" s="74">
        <v>4.3099999999999996</v>
      </c>
      <c r="R1627" s="74">
        <v>4.09</v>
      </c>
      <c r="S1627" s="74">
        <v>4.2300000000000004</v>
      </c>
      <c r="T1627" s="74">
        <v>4.42</v>
      </c>
      <c r="U1627" s="74">
        <v>4.0599999999999996</v>
      </c>
      <c r="V1627" s="74">
        <v>4</v>
      </c>
      <c r="W1627" s="74">
        <v>4.33</v>
      </c>
      <c r="X1627" s="74">
        <v>4.38</v>
      </c>
      <c r="Y1627" s="74">
        <v>4.78</v>
      </c>
      <c r="Z1627" s="74">
        <v>5.25</v>
      </c>
      <c r="AA1627" s="74">
        <v>4.9800000000000004</v>
      </c>
      <c r="AB1627" s="74">
        <v>5.33</v>
      </c>
      <c r="AC1627" s="74">
        <v>4.96</v>
      </c>
      <c r="AD1627" s="74">
        <v>5.25</v>
      </c>
    </row>
    <row r="1628" spans="1:30" x14ac:dyDescent="0.2">
      <c r="A1628" s="72" t="s">
        <v>67</v>
      </c>
      <c r="B1628" s="74">
        <v>13.63</v>
      </c>
      <c r="C1628" s="74">
        <v>12.87</v>
      </c>
      <c r="D1628" s="74">
        <v>11.88</v>
      </c>
      <c r="E1628" s="74">
        <v>12.15</v>
      </c>
      <c r="F1628" s="74">
        <v>12.21</v>
      </c>
      <c r="G1628" s="74">
        <v>12.58</v>
      </c>
      <c r="H1628" s="74">
        <v>12.57</v>
      </c>
      <c r="I1628" s="74">
        <v>12.66</v>
      </c>
      <c r="J1628" s="74">
        <v>12.31</v>
      </c>
      <c r="K1628" s="74">
        <v>12.26</v>
      </c>
      <c r="L1628" s="74">
        <v>12.53</v>
      </c>
      <c r="M1628" s="74">
        <v>12.29</v>
      </c>
      <c r="N1628" s="74">
        <v>12.23</v>
      </c>
      <c r="O1628" s="74">
        <v>12.33</v>
      </c>
      <c r="P1628" s="74">
        <v>12.39</v>
      </c>
      <c r="Q1628" s="74">
        <v>12.48</v>
      </c>
      <c r="R1628" s="74">
        <v>12.21</v>
      </c>
      <c r="S1628" s="74">
        <v>12.34</v>
      </c>
      <c r="T1628" s="74">
        <v>12.68</v>
      </c>
      <c r="U1628" s="74">
        <v>12.48</v>
      </c>
      <c r="V1628" s="74">
        <v>12.85</v>
      </c>
      <c r="W1628" s="74">
        <v>12.63</v>
      </c>
      <c r="X1628" s="74">
        <v>12.6</v>
      </c>
      <c r="Y1628" s="74">
        <v>12.59</v>
      </c>
      <c r="Z1628" s="74">
        <v>12.89</v>
      </c>
      <c r="AA1628" s="74">
        <v>12.82</v>
      </c>
      <c r="AB1628" s="74">
        <v>12.9</v>
      </c>
      <c r="AC1628" s="74">
        <v>13.03</v>
      </c>
      <c r="AD1628" s="74">
        <v>12.82</v>
      </c>
    </row>
    <row r="1629" spans="1:30" x14ac:dyDescent="0.2">
      <c r="A1629" s="72" t="s">
        <v>68</v>
      </c>
      <c r="B1629" s="74">
        <v>13.23</v>
      </c>
      <c r="C1629" s="74">
        <v>12.55</v>
      </c>
      <c r="D1629" s="74">
        <v>12.01</v>
      </c>
      <c r="E1629" s="74">
        <v>12.71</v>
      </c>
      <c r="F1629" s="74">
        <v>12.91</v>
      </c>
      <c r="G1629" s="74">
        <v>12.56</v>
      </c>
      <c r="H1629" s="74">
        <v>12.65</v>
      </c>
      <c r="I1629" s="74">
        <v>12.82</v>
      </c>
      <c r="J1629" s="74">
        <v>12.73</v>
      </c>
      <c r="K1629" s="74">
        <v>12.36</v>
      </c>
      <c r="L1629" s="74">
        <v>12.46</v>
      </c>
      <c r="M1629" s="74">
        <v>12.51</v>
      </c>
      <c r="N1629" s="74">
        <v>12.25</v>
      </c>
      <c r="O1629" s="74">
        <v>12.11</v>
      </c>
      <c r="P1629" s="74">
        <v>12.07</v>
      </c>
      <c r="Q1629" s="74">
        <v>11.69</v>
      </c>
      <c r="R1629" s="74">
        <v>11.42</v>
      </c>
      <c r="S1629" s="74">
        <v>11.6</v>
      </c>
      <c r="T1629" s="74">
        <v>11.73</v>
      </c>
      <c r="U1629" s="74">
        <v>11.03</v>
      </c>
      <c r="V1629" s="74">
        <v>11.4</v>
      </c>
      <c r="W1629" s="74">
        <v>11.47</v>
      </c>
      <c r="X1629" s="74">
        <v>11.28</v>
      </c>
      <c r="Y1629" s="74">
        <v>11.46</v>
      </c>
      <c r="Z1629" s="74">
        <v>11.72</v>
      </c>
      <c r="AA1629" s="74">
        <v>11.81</v>
      </c>
      <c r="AB1629" s="74">
        <v>11.71</v>
      </c>
      <c r="AC1629" s="74">
        <v>12.15</v>
      </c>
      <c r="AD1629" s="74">
        <v>11.38</v>
      </c>
    </row>
    <row r="1630" spans="1:30" x14ac:dyDescent="0.2">
      <c r="A1630" s="72" t="s">
        <v>69</v>
      </c>
      <c r="B1630" s="74">
        <v>57.42</v>
      </c>
      <c r="C1630" s="74">
        <v>57.6</v>
      </c>
      <c r="D1630" s="74">
        <v>55.78</v>
      </c>
      <c r="E1630" s="74">
        <v>54.3</v>
      </c>
      <c r="F1630" s="74">
        <v>55.88</v>
      </c>
      <c r="G1630" s="74">
        <v>56.21</v>
      </c>
      <c r="H1630" s="74">
        <v>56.94</v>
      </c>
      <c r="I1630" s="74">
        <v>57.7</v>
      </c>
      <c r="J1630" s="74">
        <v>56.67</v>
      </c>
      <c r="K1630" s="74">
        <v>57.02</v>
      </c>
      <c r="L1630" s="74">
        <v>54.08</v>
      </c>
      <c r="M1630" s="74">
        <v>51.52</v>
      </c>
      <c r="N1630" s="74">
        <v>51.63</v>
      </c>
      <c r="O1630" s="74">
        <v>51.47</v>
      </c>
      <c r="P1630" s="74">
        <v>50.56</v>
      </c>
      <c r="Q1630" s="74">
        <v>49.83</v>
      </c>
      <c r="R1630" s="74">
        <v>48.02</v>
      </c>
      <c r="S1630" s="74">
        <v>47.08</v>
      </c>
      <c r="T1630" s="74">
        <v>46.51</v>
      </c>
      <c r="U1630" s="74">
        <v>46.66</v>
      </c>
      <c r="V1630" s="74">
        <v>46.93</v>
      </c>
      <c r="W1630" s="74">
        <v>47.23</v>
      </c>
      <c r="X1630" s="74">
        <v>46.93</v>
      </c>
      <c r="Y1630" s="74">
        <v>46.88</v>
      </c>
      <c r="Z1630" s="74">
        <v>48.66</v>
      </c>
      <c r="AA1630" s="74">
        <v>47.01</v>
      </c>
      <c r="AB1630" s="74">
        <v>47.02</v>
      </c>
      <c r="AC1630" s="74">
        <v>47.96</v>
      </c>
      <c r="AD1630" s="74">
        <v>47.64</v>
      </c>
    </row>
    <row r="1632" spans="1:30" x14ac:dyDescent="0.2">
      <c r="A1632" s="72" t="s">
        <v>70</v>
      </c>
    </row>
    <row r="1633" spans="1:30" x14ac:dyDescent="0.2">
      <c r="A1633" s="72" t="s">
        <v>71</v>
      </c>
      <c r="B1633" s="74" t="s">
        <v>72</v>
      </c>
    </row>
    <row r="1635" spans="1:30" x14ac:dyDescent="0.2">
      <c r="A1635" s="72" t="s">
        <v>5</v>
      </c>
      <c r="B1635" s="74" t="s">
        <v>6</v>
      </c>
    </row>
    <row r="1636" spans="1:30" x14ac:dyDescent="0.2">
      <c r="A1636" s="72" t="s">
        <v>7</v>
      </c>
      <c r="B1636" s="74" t="s">
        <v>84</v>
      </c>
    </row>
    <row r="1637" spans="1:30" x14ac:dyDescent="0.2">
      <c r="A1637" s="72" t="s">
        <v>9</v>
      </c>
      <c r="B1637" s="74" t="s">
        <v>78</v>
      </c>
    </row>
    <row r="1639" spans="1:30" x14ac:dyDescent="0.2">
      <c r="A1639" s="72" t="s">
        <v>11</v>
      </c>
      <c r="B1639" s="74" t="s">
        <v>12</v>
      </c>
      <c r="C1639" s="74" t="s">
        <v>13</v>
      </c>
      <c r="D1639" s="74" t="s">
        <v>14</v>
      </c>
      <c r="E1639" s="74" t="s">
        <v>15</v>
      </c>
      <c r="F1639" s="74" t="s">
        <v>16</v>
      </c>
      <c r="G1639" s="74" t="s">
        <v>17</v>
      </c>
      <c r="H1639" s="74" t="s">
        <v>18</v>
      </c>
      <c r="I1639" s="74" t="s">
        <v>19</v>
      </c>
      <c r="J1639" s="74" t="s">
        <v>20</v>
      </c>
      <c r="K1639" s="74" t="s">
        <v>21</v>
      </c>
      <c r="L1639" s="74" t="s">
        <v>22</v>
      </c>
      <c r="M1639" s="74" t="s">
        <v>23</v>
      </c>
      <c r="N1639" s="74" t="s">
        <v>24</v>
      </c>
      <c r="O1639" s="74" t="s">
        <v>25</v>
      </c>
      <c r="P1639" s="74" t="s">
        <v>26</v>
      </c>
      <c r="Q1639" s="74" t="s">
        <v>27</v>
      </c>
      <c r="R1639" s="74" t="s">
        <v>28</v>
      </c>
      <c r="S1639" s="74" t="s">
        <v>29</v>
      </c>
      <c r="T1639" s="74" t="s">
        <v>30</v>
      </c>
      <c r="U1639" s="74" t="s">
        <v>31</v>
      </c>
      <c r="V1639" s="74" t="s">
        <v>32</v>
      </c>
      <c r="W1639" s="74" t="s">
        <v>33</v>
      </c>
      <c r="X1639" s="74" t="s">
        <v>34</v>
      </c>
      <c r="Y1639" s="74" t="s">
        <v>35</v>
      </c>
      <c r="Z1639" s="74" t="s">
        <v>36</v>
      </c>
      <c r="AA1639" s="74" t="s">
        <v>37</v>
      </c>
      <c r="AB1639" s="74" t="s">
        <v>38</v>
      </c>
      <c r="AC1639" s="74" t="s">
        <v>39</v>
      </c>
      <c r="AD1639" s="74" t="s">
        <v>40</v>
      </c>
    </row>
    <row r="1640" spans="1:30" x14ac:dyDescent="0.2">
      <c r="A1640" s="72" t="s">
        <v>41</v>
      </c>
      <c r="B1640" s="74">
        <v>51.13</v>
      </c>
      <c r="C1640" s="74">
        <v>51.81</v>
      </c>
      <c r="D1640" s="74">
        <v>51.42</v>
      </c>
      <c r="E1640" s="74">
        <v>51.68</v>
      </c>
      <c r="F1640" s="74">
        <v>53.05</v>
      </c>
      <c r="G1640" s="74">
        <v>51.7</v>
      </c>
      <c r="H1640" s="74">
        <v>51.29</v>
      </c>
      <c r="I1640" s="74">
        <v>50.99</v>
      </c>
      <c r="J1640" s="74">
        <v>51.7</v>
      </c>
      <c r="K1640" s="74">
        <v>50.81</v>
      </c>
      <c r="L1640" s="74">
        <v>52.15</v>
      </c>
      <c r="M1640" s="74">
        <v>50.88</v>
      </c>
      <c r="N1640" s="74">
        <v>50.76</v>
      </c>
      <c r="O1640" s="74">
        <v>52.27</v>
      </c>
      <c r="P1640" s="74">
        <v>50.94</v>
      </c>
      <c r="Q1640" s="74">
        <v>51.73</v>
      </c>
      <c r="R1640" s="74">
        <v>51.08</v>
      </c>
      <c r="S1640" s="74">
        <v>51.75</v>
      </c>
      <c r="T1640" s="74">
        <v>50.6</v>
      </c>
      <c r="U1640" s="74">
        <v>51.07</v>
      </c>
      <c r="V1640" s="74">
        <v>50.68</v>
      </c>
      <c r="W1640" s="74">
        <v>50.98</v>
      </c>
      <c r="X1640" s="74">
        <v>51.92</v>
      </c>
      <c r="Y1640" s="74">
        <v>50.24</v>
      </c>
      <c r="Z1640" s="74">
        <v>50.7</v>
      </c>
      <c r="AA1640" s="74">
        <v>51.1</v>
      </c>
      <c r="AB1640" s="74">
        <v>54.73</v>
      </c>
      <c r="AC1640" s="74">
        <v>52.97</v>
      </c>
      <c r="AD1640" s="74">
        <v>51.88</v>
      </c>
    </row>
    <row r="1641" spans="1:30" x14ac:dyDescent="0.2">
      <c r="A1641" s="72" t="s">
        <v>42</v>
      </c>
      <c r="B1641" s="74">
        <v>0.04</v>
      </c>
      <c r="C1641" s="74">
        <v>0.05</v>
      </c>
      <c r="D1641" s="74">
        <v>0.06</v>
      </c>
      <c r="E1641" s="74">
        <v>0.08</v>
      </c>
      <c r="F1641" s="74">
        <v>0.09</v>
      </c>
      <c r="G1641" s="74">
        <v>0.09</v>
      </c>
      <c r="H1641" s="74">
        <v>0.85</v>
      </c>
      <c r="I1641" s="74">
        <v>0.13</v>
      </c>
      <c r="J1641" s="74">
        <v>0.14000000000000001</v>
      </c>
      <c r="K1641" s="74">
        <v>0.15</v>
      </c>
      <c r="L1641" s="74">
        <v>0.16</v>
      </c>
      <c r="M1641" s="74">
        <v>0.18</v>
      </c>
      <c r="N1641" s="74">
        <v>0.2</v>
      </c>
      <c r="O1641" s="74">
        <v>0.21</v>
      </c>
      <c r="P1641" s="74">
        <v>0.22</v>
      </c>
      <c r="Q1641" s="74">
        <v>0.23</v>
      </c>
      <c r="R1641" s="74">
        <v>0.25</v>
      </c>
      <c r="S1641" s="74">
        <v>0.26</v>
      </c>
      <c r="T1641" s="74">
        <v>0.28000000000000003</v>
      </c>
      <c r="U1641" s="74">
        <v>0.28999999999999998</v>
      </c>
      <c r="V1641" s="74">
        <v>0.31</v>
      </c>
      <c r="W1641" s="74">
        <v>0.56000000000000005</v>
      </c>
      <c r="X1641" s="74">
        <v>0.34</v>
      </c>
      <c r="Y1641" s="74">
        <v>0.34</v>
      </c>
      <c r="Z1641" s="74">
        <v>0.34</v>
      </c>
      <c r="AA1641" s="74">
        <v>0.34</v>
      </c>
      <c r="AB1641" s="74">
        <v>0.34</v>
      </c>
      <c r="AC1641" s="74">
        <v>0.34</v>
      </c>
      <c r="AD1641" s="74">
        <v>0.34</v>
      </c>
    </row>
    <row r="1642" spans="1:30" x14ac:dyDescent="0.2">
      <c r="A1642" s="72" t="s">
        <v>43</v>
      </c>
      <c r="B1642" s="74">
        <v>0.79</v>
      </c>
      <c r="C1642" s="74">
        <v>0.78</v>
      </c>
      <c r="D1642" s="74">
        <v>0.8</v>
      </c>
      <c r="E1642" s="74">
        <v>0.86</v>
      </c>
      <c r="F1642" s="74">
        <v>0.85</v>
      </c>
      <c r="G1642" s="74">
        <v>0.76</v>
      </c>
      <c r="H1642" s="74">
        <v>0.76</v>
      </c>
      <c r="I1642" s="74">
        <v>0.76</v>
      </c>
      <c r="J1642" s="74">
        <v>0.8</v>
      </c>
      <c r="K1642" s="74">
        <v>0.85</v>
      </c>
      <c r="L1642" s="74">
        <v>1.1200000000000001</v>
      </c>
      <c r="M1642" s="74">
        <v>0.93</v>
      </c>
      <c r="N1642" s="74">
        <v>0.87</v>
      </c>
      <c r="O1642" s="74">
        <v>0.87</v>
      </c>
      <c r="P1642" s="74">
        <v>0.85</v>
      </c>
      <c r="Q1642" s="74">
        <v>0.88</v>
      </c>
      <c r="R1642" s="74">
        <v>0.91</v>
      </c>
      <c r="S1642" s="74">
        <v>1.1499999999999999</v>
      </c>
      <c r="T1642" s="74">
        <v>1.02</v>
      </c>
      <c r="U1642" s="74">
        <v>1.04</v>
      </c>
      <c r="V1642" s="74">
        <v>1.18</v>
      </c>
      <c r="W1642" s="74">
        <v>1.28</v>
      </c>
      <c r="X1642" s="74">
        <v>1.43</v>
      </c>
      <c r="Y1642" s="74">
        <v>1.6</v>
      </c>
      <c r="Z1642" s="74">
        <v>1.6</v>
      </c>
      <c r="AA1642" s="74">
        <v>1.68</v>
      </c>
      <c r="AB1642" s="74">
        <v>1.69</v>
      </c>
      <c r="AC1642" s="74">
        <v>1.69</v>
      </c>
      <c r="AD1642" s="74">
        <v>1.67</v>
      </c>
    </row>
    <row r="1643" spans="1:30" x14ac:dyDescent="0.2">
      <c r="A1643" s="72" t="s">
        <v>44</v>
      </c>
      <c r="B1643" s="74">
        <v>0.13</v>
      </c>
      <c r="C1643" s="74">
        <v>0.11</v>
      </c>
      <c r="D1643" s="74">
        <v>0.12</v>
      </c>
      <c r="E1643" s="74">
        <v>0.13</v>
      </c>
      <c r="F1643" s="74">
        <v>0.12</v>
      </c>
      <c r="G1643" s="74">
        <v>0.11</v>
      </c>
      <c r="H1643" s="74">
        <v>0.15</v>
      </c>
      <c r="I1643" s="74">
        <v>0.16</v>
      </c>
      <c r="J1643" s="74">
        <v>0.14000000000000001</v>
      </c>
      <c r="K1643" s="74">
        <v>0.12</v>
      </c>
      <c r="L1643" s="74">
        <v>0.11</v>
      </c>
      <c r="M1643" s="74">
        <v>0.11</v>
      </c>
      <c r="N1643" s="74">
        <v>0.12</v>
      </c>
      <c r="O1643" s="74">
        <v>0.15</v>
      </c>
      <c r="P1643" s="74">
        <v>0.14000000000000001</v>
      </c>
      <c r="Q1643" s="74">
        <v>0.13</v>
      </c>
      <c r="R1643" s="74">
        <v>0.16</v>
      </c>
      <c r="S1643" s="74">
        <v>0.2</v>
      </c>
      <c r="T1643" s="74">
        <v>0.16</v>
      </c>
      <c r="U1643" s="74">
        <v>0.14000000000000001</v>
      </c>
      <c r="V1643" s="74">
        <v>0.15</v>
      </c>
      <c r="W1643" s="74">
        <v>0.08</v>
      </c>
      <c r="X1643" s="74">
        <v>0.08</v>
      </c>
      <c r="Y1643" s="74">
        <v>0.08</v>
      </c>
      <c r="Z1643" s="74">
        <v>0.09</v>
      </c>
      <c r="AA1643" s="74">
        <v>0.09</v>
      </c>
      <c r="AB1643" s="74">
        <v>0.05</v>
      </c>
      <c r="AC1643" s="74">
        <v>0.05</v>
      </c>
      <c r="AD1643" s="74">
        <v>0.06</v>
      </c>
    </row>
    <row r="1644" spans="1:30" x14ac:dyDescent="0.2">
      <c r="A1644" s="72" t="s">
        <v>45</v>
      </c>
      <c r="B1644" s="74">
        <v>0.09</v>
      </c>
      <c r="C1644" s="74">
        <v>0.09</v>
      </c>
      <c r="D1644" s="74">
        <v>0.09</v>
      </c>
      <c r="E1644" s="74">
        <v>0.09</v>
      </c>
      <c r="F1644" s="74">
        <v>0.09</v>
      </c>
      <c r="G1644" s="74">
        <v>0.09</v>
      </c>
      <c r="H1644" s="74">
        <v>0.09</v>
      </c>
      <c r="I1644" s="74">
        <v>0.1</v>
      </c>
      <c r="J1644" s="74">
        <v>0.1</v>
      </c>
      <c r="K1644" s="74">
        <v>0.1</v>
      </c>
      <c r="L1644" s="74">
        <v>0.1</v>
      </c>
      <c r="M1644" s="74">
        <v>0.1</v>
      </c>
      <c r="N1644" s="74">
        <v>0.1</v>
      </c>
      <c r="O1644" s="74">
        <v>0.1</v>
      </c>
      <c r="P1644" s="74">
        <v>0.1</v>
      </c>
      <c r="Q1644" s="74">
        <v>0.1</v>
      </c>
      <c r="R1644" s="74">
        <v>0.1</v>
      </c>
      <c r="S1644" s="74">
        <v>0.1</v>
      </c>
      <c r="T1644" s="74">
        <v>0.1</v>
      </c>
      <c r="U1644" s="74">
        <v>0.1</v>
      </c>
      <c r="V1644" s="74">
        <v>0.11</v>
      </c>
      <c r="W1644" s="74">
        <v>0.11</v>
      </c>
      <c r="X1644" s="74">
        <v>0.12</v>
      </c>
      <c r="Y1644" s="74">
        <v>0.12</v>
      </c>
      <c r="Z1644" s="74">
        <v>0.12</v>
      </c>
      <c r="AA1644" s="74">
        <v>0.14000000000000001</v>
      </c>
      <c r="AB1644" s="74">
        <v>0.14000000000000001</v>
      </c>
      <c r="AC1644" s="74">
        <v>0.13</v>
      </c>
      <c r="AD1644" s="74">
        <v>0.14000000000000001</v>
      </c>
    </row>
    <row r="1645" spans="1:30" x14ac:dyDescent="0.2">
      <c r="A1645" s="72" t="s">
        <v>46</v>
      </c>
      <c r="B1645" s="74">
        <v>2.63</v>
      </c>
      <c r="C1645" s="74">
        <v>2.84</v>
      </c>
      <c r="D1645" s="74">
        <v>2.78</v>
      </c>
      <c r="E1645" s="74">
        <v>2.7</v>
      </c>
      <c r="F1645" s="74">
        <v>2.65</v>
      </c>
      <c r="G1645" s="74">
        <v>2.61</v>
      </c>
      <c r="H1645" s="74">
        <v>2.59</v>
      </c>
      <c r="I1645" s="74">
        <v>2.56</v>
      </c>
      <c r="J1645" s="74">
        <v>2.54</v>
      </c>
      <c r="K1645" s="74">
        <v>2.52</v>
      </c>
      <c r="L1645" s="74">
        <v>2.5099999999999998</v>
      </c>
      <c r="M1645" s="74">
        <v>2.67</v>
      </c>
      <c r="N1645" s="74">
        <v>2.83</v>
      </c>
      <c r="O1645" s="74">
        <v>3.02</v>
      </c>
      <c r="P1645" s="74">
        <v>3.18</v>
      </c>
      <c r="Q1645" s="74">
        <v>3.36</v>
      </c>
      <c r="R1645" s="74">
        <v>3.44</v>
      </c>
      <c r="S1645" s="74">
        <v>3.53</v>
      </c>
      <c r="T1645" s="74">
        <v>3.62</v>
      </c>
      <c r="U1645" s="74">
        <v>3.75</v>
      </c>
      <c r="V1645" s="74">
        <v>3.88</v>
      </c>
      <c r="W1645" s="74">
        <v>4.03</v>
      </c>
      <c r="X1645" s="74">
        <v>4.2</v>
      </c>
      <c r="Y1645" s="74">
        <v>4.2699999999999996</v>
      </c>
      <c r="Z1645" s="74">
        <v>4.34</v>
      </c>
      <c r="AA1645" s="74">
        <v>4.42</v>
      </c>
      <c r="AB1645" s="74">
        <v>4.5</v>
      </c>
      <c r="AC1645" s="74">
        <v>4.62</v>
      </c>
      <c r="AD1645" s="74">
        <v>4.76</v>
      </c>
    </row>
    <row r="1646" spans="1:30" x14ac:dyDescent="0.2">
      <c r="A1646" s="72" t="s">
        <v>47</v>
      </c>
      <c r="B1646" s="74">
        <v>0.86</v>
      </c>
      <c r="C1646" s="74">
        <v>0.86</v>
      </c>
      <c r="D1646" s="74">
        <v>0.86</v>
      </c>
      <c r="E1646" s="74">
        <v>0.86</v>
      </c>
      <c r="F1646" s="74">
        <v>0.86</v>
      </c>
      <c r="G1646" s="74">
        <v>0.86</v>
      </c>
      <c r="H1646" s="74">
        <v>0.87</v>
      </c>
      <c r="I1646" s="74">
        <v>0.87</v>
      </c>
      <c r="J1646" s="74">
        <v>0.87</v>
      </c>
      <c r="K1646" s="74">
        <v>0.87</v>
      </c>
      <c r="L1646" s="74">
        <v>0.87</v>
      </c>
      <c r="M1646" s="74">
        <v>0.87</v>
      </c>
      <c r="N1646" s="74">
        <v>0.88</v>
      </c>
      <c r="O1646" s="74">
        <v>0.88</v>
      </c>
      <c r="P1646" s="74">
        <v>0.89</v>
      </c>
      <c r="Q1646" s="74">
        <v>0.89</v>
      </c>
      <c r="R1646" s="74">
        <v>0.9</v>
      </c>
      <c r="S1646" s="74">
        <v>0.91</v>
      </c>
      <c r="T1646" s="74">
        <v>0.92</v>
      </c>
      <c r="U1646" s="74">
        <v>0.92</v>
      </c>
      <c r="V1646" s="74">
        <v>0.93</v>
      </c>
      <c r="W1646" s="74">
        <v>0.93</v>
      </c>
      <c r="X1646" s="74">
        <v>0.94</v>
      </c>
      <c r="Y1646" s="74">
        <v>0.94</v>
      </c>
      <c r="Z1646" s="74">
        <v>0.95</v>
      </c>
      <c r="AA1646" s="74">
        <v>0.95</v>
      </c>
      <c r="AB1646" s="74">
        <v>0.95</v>
      </c>
      <c r="AC1646" s="74">
        <v>0.96</v>
      </c>
      <c r="AD1646" s="74">
        <v>0.96</v>
      </c>
    </row>
    <row r="1647" spans="1:30" x14ac:dyDescent="0.2">
      <c r="A1647" s="72" t="s">
        <v>48</v>
      </c>
      <c r="B1647" s="74">
        <v>0.48</v>
      </c>
      <c r="C1647" s="74">
        <v>0.55000000000000004</v>
      </c>
      <c r="D1647" s="74">
        <v>0.43</v>
      </c>
      <c r="E1647" s="74">
        <v>0.48</v>
      </c>
      <c r="F1647" s="74">
        <v>0.51</v>
      </c>
      <c r="G1647" s="74">
        <v>0.64</v>
      </c>
      <c r="H1647" s="74">
        <v>0.61</v>
      </c>
      <c r="I1647" s="74">
        <v>0.67</v>
      </c>
      <c r="J1647" s="74">
        <v>0.64</v>
      </c>
      <c r="K1647" s="74">
        <v>0.62</v>
      </c>
      <c r="L1647" s="74">
        <v>0.68</v>
      </c>
      <c r="M1647" s="74">
        <v>0.8</v>
      </c>
      <c r="N1647" s="74">
        <v>0.87</v>
      </c>
      <c r="O1647" s="74">
        <v>1.04</v>
      </c>
      <c r="P1647" s="74">
        <v>0.97</v>
      </c>
      <c r="Q1647" s="74">
        <v>1</v>
      </c>
      <c r="R1647" s="74">
        <v>0.99</v>
      </c>
      <c r="S1647" s="74">
        <v>1.01</v>
      </c>
      <c r="T1647" s="74">
        <v>1.0900000000000001</v>
      </c>
      <c r="U1647" s="74">
        <v>1.19</v>
      </c>
      <c r="V1647" s="74">
        <v>1.52</v>
      </c>
      <c r="W1647" s="74">
        <v>1.36</v>
      </c>
      <c r="X1647" s="74">
        <v>1.33</v>
      </c>
      <c r="Y1647" s="74">
        <v>1.44</v>
      </c>
      <c r="Z1647" s="74">
        <v>1.43</v>
      </c>
      <c r="AA1647" s="74">
        <v>1.43</v>
      </c>
      <c r="AB1647" s="74">
        <v>1.34</v>
      </c>
      <c r="AC1647" s="74">
        <v>1.55</v>
      </c>
      <c r="AD1647" s="74">
        <v>1.36</v>
      </c>
    </row>
    <row r="1648" spans="1:30" x14ac:dyDescent="0.2">
      <c r="A1648" s="72" t="s">
        <v>49</v>
      </c>
      <c r="B1648" s="74">
        <v>0.02</v>
      </c>
      <c r="C1648" s="74">
        <v>0.02</v>
      </c>
      <c r="D1648" s="74">
        <v>0.04</v>
      </c>
      <c r="E1648" s="74">
        <v>0.04</v>
      </c>
      <c r="F1648" s="74">
        <v>0.04</v>
      </c>
      <c r="G1648" s="74">
        <v>0.03</v>
      </c>
      <c r="H1648" s="74">
        <v>0.03</v>
      </c>
      <c r="I1648" s="74">
        <v>0.04</v>
      </c>
      <c r="J1648" s="74">
        <v>7.0000000000000007E-2</v>
      </c>
      <c r="K1648" s="74">
        <v>0.03</v>
      </c>
      <c r="L1648" s="74">
        <v>0.09</v>
      </c>
      <c r="M1648" s="74">
        <v>0.04</v>
      </c>
      <c r="N1648" s="74">
        <v>0.04</v>
      </c>
      <c r="O1648" s="74">
        <v>0.04</v>
      </c>
      <c r="P1648" s="74">
        <v>0.05</v>
      </c>
      <c r="Q1648" s="74">
        <v>0.05</v>
      </c>
      <c r="R1648" s="74">
        <v>0.06</v>
      </c>
      <c r="S1648" s="74">
        <v>0.14000000000000001</v>
      </c>
      <c r="T1648" s="74">
        <v>7.0000000000000007E-2</v>
      </c>
      <c r="U1648" s="74">
        <v>7.0000000000000007E-2</v>
      </c>
      <c r="V1648" s="74">
        <v>0.06</v>
      </c>
      <c r="W1648" s="74">
        <v>0.06</v>
      </c>
      <c r="X1648" s="74">
        <v>0.06</v>
      </c>
      <c r="Y1648" s="74">
        <v>0.06</v>
      </c>
      <c r="Z1648" s="74">
        <v>0.05</v>
      </c>
      <c r="AA1648" s="74">
        <v>0.05</v>
      </c>
      <c r="AB1648" s="74">
        <v>0.06</v>
      </c>
      <c r="AC1648" s="74">
        <v>0.05</v>
      </c>
      <c r="AD1648" s="74">
        <v>0.05</v>
      </c>
    </row>
    <row r="1649" spans="1:30" x14ac:dyDescent="0.2">
      <c r="A1649" s="72" t="s">
        <v>50</v>
      </c>
      <c r="B1649" s="74">
        <v>1.25</v>
      </c>
      <c r="C1649" s="74">
        <v>1.57</v>
      </c>
      <c r="D1649" s="74">
        <v>0.96</v>
      </c>
      <c r="E1649" s="74">
        <v>0.89</v>
      </c>
      <c r="F1649" s="74">
        <v>2.35</v>
      </c>
      <c r="G1649" s="74">
        <v>1.32</v>
      </c>
      <c r="H1649" s="74">
        <v>0.96</v>
      </c>
      <c r="I1649" s="74">
        <v>1.23</v>
      </c>
      <c r="J1649" s="74">
        <v>1.41</v>
      </c>
      <c r="K1649" s="74">
        <v>1.22</v>
      </c>
      <c r="L1649" s="74">
        <v>1.81</v>
      </c>
      <c r="M1649" s="74">
        <v>1.32</v>
      </c>
      <c r="N1649" s="74">
        <v>1.41</v>
      </c>
      <c r="O1649" s="74">
        <v>1.59</v>
      </c>
      <c r="P1649" s="74">
        <v>1.56</v>
      </c>
      <c r="Q1649" s="74">
        <v>1.82</v>
      </c>
      <c r="R1649" s="74">
        <v>1.69</v>
      </c>
      <c r="S1649" s="74">
        <v>1.24</v>
      </c>
      <c r="T1649" s="74">
        <v>1.1299999999999999</v>
      </c>
      <c r="U1649" s="74">
        <v>1.44</v>
      </c>
      <c r="V1649" s="74">
        <v>1.1000000000000001</v>
      </c>
      <c r="W1649" s="74">
        <v>1.29</v>
      </c>
      <c r="X1649" s="74">
        <v>1.77</v>
      </c>
      <c r="Y1649" s="74">
        <v>0.98</v>
      </c>
      <c r="Z1649" s="74">
        <v>0.89</v>
      </c>
      <c r="AA1649" s="74">
        <v>1.1499999999999999</v>
      </c>
      <c r="AB1649" s="74">
        <v>1.49</v>
      </c>
      <c r="AC1649" s="74">
        <v>1.02</v>
      </c>
      <c r="AD1649" s="74">
        <v>0.97</v>
      </c>
    </row>
    <row r="1650" spans="1:30" x14ac:dyDescent="0.2">
      <c r="A1650" s="72" t="s">
        <v>51</v>
      </c>
      <c r="B1650" s="74">
        <v>10.94</v>
      </c>
      <c r="C1650" s="74">
        <v>10.79</v>
      </c>
      <c r="D1650" s="74">
        <v>10.89</v>
      </c>
      <c r="E1650" s="74">
        <v>10.89</v>
      </c>
      <c r="F1650" s="74">
        <v>10.86</v>
      </c>
      <c r="G1650" s="74">
        <v>10.81</v>
      </c>
      <c r="H1650" s="74">
        <v>10.71</v>
      </c>
      <c r="I1650" s="74">
        <v>10.76</v>
      </c>
      <c r="J1650" s="74">
        <v>10.74</v>
      </c>
      <c r="K1650" s="74">
        <v>10.64</v>
      </c>
      <c r="L1650" s="74">
        <v>10.81</v>
      </c>
      <c r="M1650" s="74">
        <v>10.57</v>
      </c>
      <c r="N1650" s="74">
        <v>10.52</v>
      </c>
      <c r="O1650" s="74">
        <v>10.66</v>
      </c>
      <c r="P1650" s="74">
        <v>10.34</v>
      </c>
      <c r="Q1650" s="74">
        <v>10.38</v>
      </c>
      <c r="R1650" s="74">
        <v>10.33</v>
      </c>
      <c r="S1650" s="74">
        <v>10.39</v>
      </c>
      <c r="T1650" s="74">
        <v>10.45</v>
      </c>
      <c r="U1650" s="74">
        <v>10.56</v>
      </c>
      <c r="V1650" s="74">
        <v>10.63</v>
      </c>
      <c r="W1650" s="74">
        <v>10.62</v>
      </c>
      <c r="X1650" s="74">
        <v>10.56</v>
      </c>
      <c r="Y1650" s="74">
        <v>10.43</v>
      </c>
      <c r="Z1650" s="74">
        <v>10.47</v>
      </c>
      <c r="AA1650" s="74">
        <v>10.49</v>
      </c>
      <c r="AB1650" s="74">
        <v>10.52</v>
      </c>
      <c r="AC1650" s="74">
        <v>10.58</v>
      </c>
      <c r="AD1650" s="74">
        <v>10.49</v>
      </c>
    </row>
    <row r="1651" spans="1:30" x14ac:dyDescent="0.2">
      <c r="A1651" s="72" t="s">
        <v>52</v>
      </c>
      <c r="B1651" s="74">
        <v>0.16</v>
      </c>
      <c r="C1651" s="74">
        <v>0.16</v>
      </c>
      <c r="D1651" s="74">
        <v>0.19</v>
      </c>
      <c r="E1651" s="74">
        <v>0.23</v>
      </c>
      <c r="F1651" s="74">
        <v>0.17</v>
      </c>
      <c r="G1651" s="74">
        <v>0.16</v>
      </c>
      <c r="H1651" s="74">
        <v>0.18</v>
      </c>
      <c r="I1651" s="74">
        <v>0.17</v>
      </c>
      <c r="J1651" s="74">
        <v>0.24</v>
      </c>
      <c r="K1651" s="74">
        <v>0.14000000000000001</v>
      </c>
      <c r="L1651" s="74">
        <v>0.35</v>
      </c>
      <c r="M1651" s="74">
        <v>0.19</v>
      </c>
      <c r="N1651" s="74">
        <v>0.18</v>
      </c>
      <c r="O1651" s="74">
        <v>0.27</v>
      </c>
      <c r="P1651" s="74">
        <v>0.21</v>
      </c>
      <c r="Q1651" s="74">
        <v>0.23</v>
      </c>
      <c r="R1651" s="74">
        <v>0.25</v>
      </c>
      <c r="S1651" s="74">
        <v>0.34</v>
      </c>
      <c r="T1651" s="74">
        <v>0.31</v>
      </c>
      <c r="U1651" s="74">
        <v>0.33</v>
      </c>
      <c r="V1651" s="74">
        <v>0.35</v>
      </c>
      <c r="W1651" s="74">
        <v>0.42</v>
      </c>
      <c r="X1651" s="74">
        <v>0.5</v>
      </c>
      <c r="Y1651" s="74">
        <v>0.41</v>
      </c>
      <c r="Z1651" s="74">
        <v>0.41</v>
      </c>
      <c r="AA1651" s="74">
        <v>0.44</v>
      </c>
      <c r="AB1651" s="74">
        <v>0.43</v>
      </c>
      <c r="AC1651" s="74">
        <v>0.56999999999999995</v>
      </c>
      <c r="AD1651" s="74">
        <v>0.41</v>
      </c>
    </row>
    <row r="1652" spans="1:30" x14ac:dyDescent="0.2">
      <c r="A1652" s="72" t="s">
        <v>53</v>
      </c>
      <c r="B1652" s="74">
        <v>3.1</v>
      </c>
      <c r="C1652" s="74">
        <v>3.31</v>
      </c>
      <c r="D1652" s="74">
        <v>3.32</v>
      </c>
      <c r="E1652" s="74">
        <v>3.72</v>
      </c>
      <c r="F1652" s="74">
        <v>3.54</v>
      </c>
      <c r="G1652" s="74">
        <v>3.12</v>
      </c>
      <c r="H1652" s="74">
        <v>2.5099999999999998</v>
      </c>
      <c r="I1652" s="74">
        <v>2.63</v>
      </c>
      <c r="J1652" s="74">
        <v>2.81</v>
      </c>
      <c r="K1652" s="74">
        <v>2.33</v>
      </c>
      <c r="L1652" s="74">
        <v>2.4700000000000002</v>
      </c>
      <c r="M1652" s="74">
        <v>2.2999999999999998</v>
      </c>
      <c r="N1652" s="74">
        <v>2.14</v>
      </c>
      <c r="O1652" s="74">
        <v>2.33</v>
      </c>
      <c r="P1652" s="74">
        <v>2.21</v>
      </c>
      <c r="Q1652" s="74">
        <v>2.21</v>
      </c>
      <c r="R1652" s="74">
        <v>2.16</v>
      </c>
      <c r="S1652" s="74">
        <v>2.96</v>
      </c>
      <c r="T1652" s="74">
        <v>2.29</v>
      </c>
      <c r="U1652" s="74">
        <v>2.15</v>
      </c>
      <c r="V1652" s="74">
        <v>1.44</v>
      </c>
      <c r="W1652" s="74">
        <v>1.53</v>
      </c>
      <c r="X1652" s="74">
        <v>1.81</v>
      </c>
      <c r="Y1652" s="74">
        <v>1.1200000000000001</v>
      </c>
      <c r="Z1652" s="74">
        <v>1.21</v>
      </c>
      <c r="AA1652" s="74">
        <v>1.1000000000000001</v>
      </c>
      <c r="AB1652" s="74">
        <v>1.45</v>
      </c>
      <c r="AC1652" s="74">
        <v>1.75</v>
      </c>
      <c r="AD1652" s="74">
        <v>1.59</v>
      </c>
    </row>
    <row r="1653" spans="1:30" x14ac:dyDescent="0.2">
      <c r="A1653" s="72" t="s">
        <v>54</v>
      </c>
      <c r="B1653" s="74">
        <v>0</v>
      </c>
      <c r="C1653" s="74">
        <v>0</v>
      </c>
      <c r="D1653" s="74">
        <v>0</v>
      </c>
      <c r="E1653" s="74">
        <v>0</v>
      </c>
      <c r="F1653" s="74">
        <v>0</v>
      </c>
      <c r="G1653" s="74">
        <v>0</v>
      </c>
      <c r="H1653" s="74">
        <v>0</v>
      </c>
      <c r="I1653" s="74">
        <v>0</v>
      </c>
      <c r="J1653" s="74">
        <v>0</v>
      </c>
      <c r="K1653" s="74">
        <v>0</v>
      </c>
      <c r="L1653" s="74">
        <v>0.01</v>
      </c>
      <c r="M1653" s="74">
        <v>0</v>
      </c>
      <c r="N1653" s="74">
        <v>0</v>
      </c>
      <c r="O1653" s="74">
        <v>0</v>
      </c>
      <c r="P1653" s="74">
        <v>0</v>
      </c>
      <c r="Q1653" s="74">
        <v>0</v>
      </c>
      <c r="R1653" s="74">
        <v>0</v>
      </c>
      <c r="S1653" s="74">
        <v>0.01</v>
      </c>
      <c r="T1653" s="74">
        <v>0</v>
      </c>
      <c r="U1653" s="74">
        <v>0</v>
      </c>
      <c r="V1653" s="74">
        <v>0</v>
      </c>
      <c r="W1653" s="74">
        <v>0</v>
      </c>
      <c r="X1653" s="74">
        <v>0</v>
      </c>
      <c r="Y1653" s="74">
        <v>0</v>
      </c>
      <c r="Z1653" s="74">
        <v>0</v>
      </c>
      <c r="AA1653" s="74">
        <v>0</v>
      </c>
      <c r="AB1653" s="74">
        <v>0.01</v>
      </c>
      <c r="AC1653" s="74">
        <v>0</v>
      </c>
      <c r="AD1653" s="74">
        <v>0</v>
      </c>
    </row>
    <row r="1654" spans="1:30" x14ac:dyDescent="0.2">
      <c r="A1654" s="72" t="s">
        <v>55</v>
      </c>
      <c r="B1654" s="74">
        <v>1.82</v>
      </c>
      <c r="C1654" s="74">
        <v>1.9</v>
      </c>
      <c r="D1654" s="74">
        <v>1.93</v>
      </c>
      <c r="E1654" s="74">
        <v>1.9</v>
      </c>
      <c r="F1654" s="74">
        <v>1.9</v>
      </c>
      <c r="G1654" s="74">
        <v>1.91</v>
      </c>
      <c r="H1654" s="74">
        <v>1.92</v>
      </c>
      <c r="I1654" s="74">
        <v>1.92</v>
      </c>
      <c r="J1654" s="74">
        <v>1.93</v>
      </c>
      <c r="K1654" s="74">
        <v>1.94</v>
      </c>
      <c r="L1654" s="74">
        <v>1.94</v>
      </c>
      <c r="M1654" s="74">
        <v>1.93</v>
      </c>
      <c r="N1654" s="74">
        <v>1.94</v>
      </c>
      <c r="O1654" s="74">
        <v>1.94</v>
      </c>
      <c r="P1654" s="74">
        <v>1.94</v>
      </c>
      <c r="Q1654" s="74">
        <v>1.93</v>
      </c>
      <c r="R1654" s="74">
        <v>1.96</v>
      </c>
      <c r="S1654" s="74">
        <v>1.94</v>
      </c>
      <c r="T1654" s="74">
        <v>1.94</v>
      </c>
      <c r="U1654" s="74">
        <v>1.95</v>
      </c>
      <c r="V1654" s="74">
        <v>1.96</v>
      </c>
      <c r="W1654" s="74">
        <v>1.96</v>
      </c>
      <c r="X1654" s="74">
        <v>1.98</v>
      </c>
      <c r="Y1654" s="74">
        <v>1.99</v>
      </c>
      <c r="Z1654" s="74">
        <v>1.96</v>
      </c>
      <c r="AA1654" s="74">
        <v>1.99</v>
      </c>
      <c r="AB1654" s="74">
        <v>2.02</v>
      </c>
      <c r="AC1654" s="74">
        <v>2.06</v>
      </c>
      <c r="AD1654" s="74">
        <v>2.1</v>
      </c>
    </row>
    <row r="1655" spans="1:30" x14ac:dyDescent="0.2">
      <c r="A1655" s="72" t="s">
        <v>56</v>
      </c>
      <c r="B1655" s="74">
        <v>0.43</v>
      </c>
      <c r="C1655" s="74">
        <v>0.43</v>
      </c>
      <c r="D1655" s="74">
        <v>0.45</v>
      </c>
      <c r="E1655" s="74">
        <v>0.44</v>
      </c>
      <c r="F1655" s="74">
        <v>0.49</v>
      </c>
      <c r="G1655" s="74">
        <v>0.45</v>
      </c>
      <c r="H1655" s="74">
        <v>0.45</v>
      </c>
      <c r="I1655" s="74">
        <v>0.44</v>
      </c>
      <c r="J1655" s="74">
        <v>0.43</v>
      </c>
      <c r="K1655" s="74">
        <v>0.46</v>
      </c>
      <c r="L1655" s="74">
        <v>0.43</v>
      </c>
      <c r="M1655" s="74">
        <v>0.42</v>
      </c>
      <c r="N1655" s="74">
        <v>0.41</v>
      </c>
      <c r="O1655" s="74">
        <v>0.43</v>
      </c>
      <c r="P1655" s="74">
        <v>0.46</v>
      </c>
      <c r="Q1655" s="74">
        <v>0.43</v>
      </c>
      <c r="R1655" s="74">
        <v>0.49</v>
      </c>
      <c r="S1655" s="74">
        <v>0.45</v>
      </c>
      <c r="T1655" s="74">
        <v>0.48</v>
      </c>
      <c r="U1655" s="74">
        <v>0.54</v>
      </c>
      <c r="V1655" s="74">
        <v>0.53</v>
      </c>
      <c r="W1655" s="74">
        <v>0.52</v>
      </c>
      <c r="X1655" s="74">
        <v>0.51</v>
      </c>
      <c r="Y1655" s="74">
        <v>0.53</v>
      </c>
      <c r="Z1655" s="74">
        <v>0.53</v>
      </c>
      <c r="AA1655" s="74">
        <v>0.53</v>
      </c>
      <c r="AB1655" s="74">
        <v>0.56999999999999995</v>
      </c>
      <c r="AC1655" s="74">
        <v>0.59</v>
      </c>
      <c r="AD1655" s="74">
        <v>0.56999999999999995</v>
      </c>
    </row>
    <row r="1656" spans="1:30" x14ac:dyDescent="0.2">
      <c r="A1656" s="72" t="s">
        <v>57</v>
      </c>
      <c r="B1656" s="74">
        <v>7.0000000000000007E-2</v>
      </c>
      <c r="C1656" s="74">
        <v>7.0000000000000007E-2</v>
      </c>
      <c r="D1656" s="74">
        <v>7.0000000000000007E-2</v>
      </c>
      <c r="E1656" s="74">
        <v>7.0000000000000007E-2</v>
      </c>
      <c r="F1656" s="74">
        <v>7.0000000000000007E-2</v>
      </c>
      <c r="G1656" s="74">
        <v>7.0000000000000007E-2</v>
      </c>
      <c r="H1656" s="74">
        <v>7.0000000000000007E-2</v>
      </c>
      <c r="I1656" s="74">
        <v>7.0000000000000007E-2</v>
      </c>
      <c r="J1656" s="74">
        <v>7.0000000000000007E-2</v>
      </c>
      <c r="K1656" s="74">
        <v>7.0000000000000007E-2</v>
      </c>
      <c r="L1656" s="74">
        <v>7.0000000000000007E-2</v>
      </c>
      <c r="M1656" s="74">
        <v>7.0000000000000007E-2</v>
      </c>
      <c r="N1656" s="74">
        <v>7.0000000000000007E-2</v>
      </c>
      <c r="O1656" s="74">
        <v>7.0000000000000007E-2</v>
      </c>
      <c r="P1656" s="74">
        <v>7.0000000000000007E-2</v>
      </c>
      <c r="Q1656" s="74">
        <v>7.0000000000000007E-2</v>
      </c>
      <c r="R1656" s="74">
        <v>0.06</v>
      </c>
      <c r="S1656" s="74">
        <v>0.06</v>
      </c>
      <c r="T1656" s="74">
        <v>0.06</v>
      </c>
      <c r="U1656" s="74">
        <v>0.06</v>
      </c>
      <c r="V1656" s="74">
        <v>0.06</v>
      </c>
      <c r="W1656" s="74">
        <v>0.05</v>
      </c>
      <c r="X1656" s="74">
        <v>0.05</v>
      </c>
      <c r="Y1656" s="74">
        <v>0.05</v>
      </c>
      <c r="Z1656" s="74">
        <v>0.05</v>
      </c>
      <c r="AA1656" s="74">
        <v>0.04</v>
      </c>
      <c r="AB1656" s="74">
        <v>0.04</v>
      </c>
      <c r="AC1656" s="74">
        <v>0.04</v>
      </c>
      <c r="AD1656" s="74">
        <v>0.04</v>
      </c>
    </row>
    <row r="1657" spans="1:30" x14ac:dyDescent="0.2">
      <c r="A1657" s="72" t="s">
        <v>58</v>
      </c>
      <c r="B1657" s="74">
        <v>0.13</v>
      </c>
      <c r="C1657" s="74">
        <v>0.12</v>
      </c>
      <c r="D1657" s="74">
        <v>0.14000000000000001</v>
      </c>
      <c r="E1657" s="74">
        <v>0.18</v>
      </c>
      <c r="F1657" s="74">
        <v>0.2</v>
      </c>
      <c r="G1657" s="74">
        <v>0.17</v>
      </c>
      <c r="H1657" s="74">
        <v>0.17</v>
      </c>
      <c r="I1657" s="74">
        <v>0.19</v>
      </c>
      <c r="J1657" s="74">
        <v>0.19</v>
      </c>
      <c r="K1657" s="74">
        <v>0.18</v>
      </c>
      <c r="L1657" s="74">
        <v>0.21</v>
      </c>
      <c r="M1657" s="74">
        <v>0.2</v>
      </c>
      <c r="N1657" s="74">
        <v>0.21</v>
      </c>
      <c r="O1657" s="74">
        <v>0.21</v>
      </c>
      <c r="P1657" s="74">
        <v>0.2</v>
      </c>
      <c r="Q1657" s="74">
        <v>0.22</v>
      </c>
      <c r="R1657" s="74">
        <v>0.18</v>
      </c>
      <c r="S1657" s="74">
        <v>0.21</v>
      </c>
      <c r="T1657" s="74">
        <v>0.18</v>
      </c>
      <c r="U1657" s="74">
        <v>0.21</v>
      </c>
      <c r="V1657" s="74">
        <v>0.16</v>
      </c>
      <c r="W1657" s="74">
        <v>0.2</v>
      </c>
      <c r="X1657" s="74">
        <v>0.25</v>
      </c>
      <c r="Y1657" s="74">
        <v>0.17</v>
      </c>
      <c r="Z1657" s="74">
        <v>0.19</v>
      </c>
      <c r="AA1657" s="74">
        <v>0.19</v>
      </c>
      <c r="AB1657" s="74">
        <v>0.15</v>
      </c>
      <c r="AC1657" s="74">
        <v>0.17</v>
      </c>
      <c r="AD1657" s="74">
        <v>0.14000000000000001</v>
      </c>
    </row>
    <row r="1658" spans="1:30" x14ac:dyDescent="0.2">
      <c r="A1658" s="72" t="s">
        <v>59</v>
      </c>
      <c r="B1658" s="74">
        <v>0</v>
      </c>
      <c r="C1658" s="74">
        <v>0</v>
      </c>
      <c r="D1658" s="74">
        <v>0</v>
      </c>
      <c r="E1658" s="74">
        <v>0</v>
      </c>
      <c r="F1658" s="74">
        <v>0</v>
      </c>
      <c r="G1658" s="74">
        <v>0</v>
      </c>
      <c r="H1658" s="74">
        <v>0</v>
      </c>
      <c r="I1658" s="74">
        <v>0</v>
      </c>
      <c r="J1658" s="74">
        <v>0</v>
      </c>
      <c r="K1658" s="74">
        <v>0</v>
      </c>
      <c r="L1658" s="74">
        <v>0</v>
      </c>
      <c r="M1658" s="74">
        <v>0</v>
      </c>
      <c r="N1658" s="74">
        <v>0</v>
      </c>
      <c r="O1658" s="74">
        <v>0</v>
      </c>
      <c r="P1658" s="74">
        <v>0</v>
      </c>
      <c r="Q1658" s="74">
        <v>0</v>
      </c>
      <c r="R1658" s="74">
        <v>0</v>
      </c>
      <c r="S1658" s="74">
        <v>0</v>
      </c>
      <c r="T1658" s="74">
        <v>0</v>
      </c>
      <c r="U1658" s="74">
        <v>0</v>
      </c>
      <c r="V1658" s="74">
        <v>0</v>
      </c>
      <c r="W1658" s="74">
        <v>0</v>
      </c>
      <c r="X1658" s="74">
        <v>0</v>
      </c>
      <c r="Y1658" s="74">
        <v>0</v>
      </c>
      <c r="Z1658" s="74">
        <v>0</v>
      </c>
      <c r="AA1658" s="74">
        <v>0</v>
      </c>
      <c r="AB1658" s="74">
        <v>0</v>
      </c>
      <c r="AC1658" s="74">
        <v>0</v>
      </c>
      <c r="AD1658" s="74">
        <v>0</v>
      </c>
    </row>
    <row r="1659" spans="1:30" x14ac:dyDescent="0.2">
      <c r="A1659" s="72" t="s">
        <v>60</v>
      </c>
      <c r="B1659" s="74">
        <v>0.02</v>
      </c>
      <c r="C1659" s="74">
        <v>0.04</v>
      </c>
      <c r="D1659" s="74">
        <v>0.06</v>
      </c>
      <c r="E1659" s="74">
        <v>0.08</v>
      </c>
      <c r="F1659" s="74">
        <v>0.1</v>
      </c>
      <c r="G1659" s="74">
        <v>0.12</v>
      </c>
      <c r="H1659" s="74">
        <v>0.13</v>
      </c>
      <c r="I1659" s="74">
        <v>0.15</v>
      </c>
      <c r="J1659" s="74">
        <v>0.17</v>
      </c>
      <c r="K1659" s="74">
        <v>0.19</v>
      </c>
      <c r="L1659" s="74">
        <v>0.21</v>
      </c>
      <c r="M1659" s="74">
        <v>0.23</v>
      </c>
      <c r="N1659" s="74">
        <v>0.25</v>
      </c>
      <c r="O1659" s="74">
        <v>0.26</v>
      </c>
      <c r="P1659" s="74">
        <v>0.28000000000000003</v>
      </c>
      <c r="Q1659" s="74">
        <v>0.28999999999999998</v>
      </c>
      <c r="R1659" s="74">
        <v>0.3</v>
      </c>
      <c r="S1659" s="74">
        <v>0.32</v>
      </c>
      <c r="T1659" s="74">
        <v>0.33</v>
      </c>
      <c r="U1659" s="74">
        <v>0.35</v>
      </c>
      <c r="V1659" s="74">
        <v>0.35</v>
      </c>
      <c r="W1659" s="74">
        <v>0.36</v>
      </c>
      <c r="X1659" s="74">
        <v>0.37</v>
      </c>
      <c r="Y1659" s="74">
        <v>0.36</v>
      </c>
      <c r="Z1659" s="74">
        <v>0.34</v>
      </c>
      <c r="AA1659" s="74">
        <v>0.33</v>
      </c>
      <c r="AB1659" s="74">
        <v>0.32</v>
      </c>
      <c r="AC1659" s="74">
        <v>0.33</v>
      </c>
      <c r="AD1659" s="74">
        <v>0.33</v>
      </c>
    </row>
    <row r="1660" spans="1:30" x14ac:dyDescent="0.2">
      <c r="A1660" s="72" t="s">
        <v>61</v>
      </c>
      <c r="B1660" s="74">
        <v>0.48</v>
      </c>
      <c r="C1660" s="74">
        <v>0.49</v>
      </c>
      <c r="D1660" s="74">
        <v>0.5</v>
      </c>
      <c r="E1660" s="74">
        <v>0.51</v>
      </c>
      <c r="F1660" s="74">
        <v>0.5</v>
      </c>
      <c r="G1660" s="74">
        <v>0.49</v>
      </c>
      <c r="H1660" s="74">
        <v>0.48</v>
      </c>
      <c r="I1660" s="74">
        <v>0.47</v>
      </c>
      <c r="J1660" s="74">
        <v>0.46</v>
      </c>
      <c r="K1660" s="74">
        <v>0.46</v>
      </c>
      <c r="L1660" s="74">
        <v>0.45</v>
      </c>
      <c r="M1660" s="74">
        <v>0.45</v>
      </c>
      <c r="N1660" s="74">
        <v>0.45</v>
      </c>
      <c r="O1660" s="74">
        <v>0.45</v>
      </c>
      <c r="P1660" s="74">
        <v>0.45</v>
      </c>
      <c r="Q1660" s="74">
        <v>0.44</v>
      </c>
      <c r="R1660" s="74">
        <v>0.44</v>
      </c>
      <c r="S1660" s="74">
        <v>0.45</v>
      </c>
      <c r="T1660" s="74">
        <v>0.45</v>
      </c>
      <c r="U1660" s="74">
        <v>0.45</v>
      </c>
      <c r="V1660" s="74">
        <v>0.45</v>
      </c>
      <c r="W1660" s="74">
        <v>0.45</v>
      </c>
      <c r="X1660" s="74">
        <v>0.45</v>
      </c>
      <c r="Y1660" s="74">
        <v>0.45</v>
      </c>
      <c r="Z1660" s="74">
        <v>0.45</v>
      </c>
      <c r="AA1660" s="74">
        <v>0.46</v>
      </c>
      <c r="AB1660" s="74">
        <v>0.46</v>
      </c>
      <c r="AC1660" s="74">
        <v>0.45</v>
      </c>
      <c r="AD1660" s="74">
        <v>0.45</v>
      </c>
    </row>
    <row r="1661" spans="1:30" x14ac:dyDescent="0.2">
      <c r="A1661" s="72" t="s">
        <v>62</v>
      </c>
      <c r="B1661" s="74">
        <v>1.76</v>
      </c>
      <c r="C1661" s="74">
        <v>1.7</v>
      </c>
      <c r="D1661" s="74">
        <v>2.0099999999999998</v>
      </c>
      <c r="E1661" s="74">
        <v>1.75</v>
      </c>
      <c r="F1661" s="74">
        <v>1.77</v>
      </c>
      <c r="G1661" s="74">
        <v>1.75</v>
      </c>
      <c r="H1661" s="74">
        <v>1.68</v>
      </c>
      <c r="I1661" s="74">
        <v>1.57</v>
      </c>
      <c r="J1661" s="74">
        <v>1.53</v>
      </c>
      <c r="K1661" s="74">
        <v>1.52</v>
      </c>
      <c r="L1661" s="74">
        <v>1.38</v>
      </c>
      <c r="M1661" s="74">
        <v>1.36</v>
      </c>
      <c r="N1661" s="74">
        <v>1.28</v>
      </c>
      <c r="O1661" s="74">
        <v>1.32</v>
      </c>
      <c r="P1661" s="74">
        <v>1.18</v>
      </c>
      <c r="Q1661" s="74">
        <v>1.1499999999999999</v>
      </c>
      <c r="R1661" s="74">
        <v>1.1399999999999999</v>
      </c>
      <c r="S1661" s="74">
        <v>1.1399999999999999</v>
      </c>
      <c r="T1661" s="74">
        <v>1.1299999999999999</v>
      </c>
      <c r="U1661" s="74">
        <v>1.1499999999999999</v>
      </c>
      <c r="V1661" s="74">
        <v>1.17</v>
      </c>
      <c r="W1661" s="74">
        <v>1.1599999999999999</v>
      </c>
      <c r="X1661" s="74">
        <v>1.3</v>
      </c>
      <c r="Y1661" s="74">
        <v>1.27</v>
      </c>
      <c r="Z1661" s="74">
        <v>1.86</v>
      </c>
      <c r="AA1661" s="74">
        <v>1.91</v>
      </c>
      <c r="AB1661" s="74">
        <v>4.75</v>
      </c>
      <c r="AC1661" s="74">
        <v>2.06</v>
      </c>
      <c r="AD1661" s="74">
        <v>2.31</v>
      </c>
    </row>
    <row r="1662" spans="1:30" x14ac:dyDescent="0.2">
      <c r="A1662" s="72" t="s">
        <v>63</v>
      </c>
      <c r="B1662" s="74">
        <v>1.94</v>
      </c>
      <c r="C1662" s="74">
        <v>1.94</v>
      </c>
      <c r="D1662" s="74">
        <v>1.69</v>
      </c>
      <c r="E1662" s="74">
        <v>1.62</v>
      </c>
      <c r="F1662" s="74">
        <v>1.61</v>
      </c>
      <c r="G1662" s="74">
        <v>1.74</v>
      </c>
      <c r="H1662" s="74">
        <v>1.61</v>
      </c>
      <c r="I1662" s="74">
        <v>1.52</v>
      </c>
      <c r="J1662" s="74">
        <v>1.75</v>
      </c>
      <c r="K1662" s="74">
        <v>1.55</v>
      </c>
      <c r="L1662" s="74">
        <v>1.65</v>
      </c>
      <c r="M1662" s="74">
        <v>1.59</v>
      </c>
      <c r="N1662" s="74">
        <v>1.6</v>
      </c>
      <c r="O1662" s="74">
        <v>2.0099999999999998</v>
      </c>
      <c r="P1662" s="74">
        <v>1.56</v>
      </c>
      <c r="Q1662" s="74">
        <v>1.89</v>
      </c>
      <c r="R1662" s="74">
        <v>1.41</v>
      </c>
      <c r="S1662" s="74">
        <v>1.27</v>
      </c>
      <c r="T1662" s="74">
        <v>1.18</v>
      </c>
      <c r="U1662" s="74">
        <v>1.26</v>
      </c>
      <c r="V1662" s="74">
        <v>1.34</v>
      </c>
      <c r="W1662" s="74">
        <v>1.26</v>
      </c>
      <c r="X1662" s="74">
        <v>1.34</v>
      </c>
      <c r="Y1662" s="74">
        <v>1.39</v>
      </c>
      <c r="Z1662" s="74">
        <v>1.2</v>
      </c>
      <c r="AA1662" s="74">
        <v>1.23</v>
      </c>
      <c r="AB1662" s="74">
        <v>1.33</v>
      </c>
      <c r="AC1662" s="74">
        <v>1.91</v>
      </c>
      <c r="AD1662" s="74">
        <v>1.1100000000000001</v>
      </c>
    </row>
    <row r="1663" spans="1:30" x14ac:dyDescent="0.2">
      <c r="A1663" s="72" t="s">
        <v>64</v>
      </c>
      <c r="B1663" s="74">
        <v>4.47</v>
      </c>
      <c r="C1663" s="74">
        <v>4.6399999999999997</v>
      </c>
      <c r="D1663" s="74">
        <v>4.8</v>
      </c>
      <c r="E1663" s="74">
        <v>4.96</v>
      </c>
      <c r="F1663" s="74">
        <v>5.0999999999999996</v>
      </c>
      <c r="G1663" s="74">
        <v>5.24</v>
      </c>
      <c r="H1663" s="74">
        <v>5.36</v>
      </c>
      <c r="I1663" s="74">
        <v>5.48</v>
      </c>
      <c r="J1663" s="74">
        <v>5.59</v>
      </c>
      <c r="K1663" s="74">
        <v>5.69</v>
      </c>
      <c r="L1663" s="74">
        <v>5.78</v>
      </c>
      <c r="M1663" s="74">
        <v>5.86</v>
      </c>
      <c r="N1663" s="74">
        <v>5.93</v>
      </c>
      <c r="O1663" s="74">
        <v>5.99</v>
      </c>
      <c r="P1663" s="74">
        <v>6.05</v>
      </c>
      <c r="Q1663" s="74">
        <v>6.09</v>
      </c>
      <c r="R1663" s="74">
        <v>6.13</v>
      </c>
      <c r="S1663" s="74">
        <v>6.16</v>
      </c>
      <c r="T1663" s="74">
        <v>6.17</v>
      </c>
      <c r="U1663" s="74">
        <v>6.18</v>
      </c>
      <c r="V1663" s="74">
        <v>6.18</v>
      </c>
      <c r="W1663" s="74">
        <v>6.19</v>
      </c>
      <c r="X1663" s="74">
        <v>6.19</v>
      </c>
      <c r="Y1663" s="74">
        <v>6.18</v>
      </c>
      <c r="Z1663" s="74">
        <v>6.18</v>
      </c>
      <c r="AA1663" s="74">
        <v>6.19</v>
      </c>
      <c r="AB1663" s="74">
        <v>6.18</v>
      </c>
      <c r="AC1663" s="74">
        <v>6.19</v>
      </c>
      <c r="AD1663" s="74">
        <v>6.15</v>
      </c>
    </row>
    <row r="1664" spans="1:30" x14ac:dyDescent="0.2">
      <c r="A1664" s="72" t="s">
        <v>65</v>
      </c>
      <c r="B1664" s="74">
        <v>0.19</v>
      </c>
      <c r="C1664" s="74">
        <v>0.19</v>
      </c>
      <c r="D1664" s="74">
        <v>0.19</v>
      </c>
      <c r="E1664" s="74">
        <v>0.2</v>
      </c>
      <c r="F1664" s="74">
        <v>0.19</v>
      </c>
      <c r="G1664" s="74">
        <v>0.19</v>
      </c>
      <c r="H1664" s="74">
        <v>0.19</v>
      </c>
      <c r="I1664" s="74">
        <v>0.19</v>
      </c>
      <c r="J1664" s="74">
        <v>0.19</v>
      </c>
      <c r="K1664" s="74">
        <v>0.18</v>
      </c>
      <c r="L1664" s="74">
        <v>0.18</v>
      </c>
      <c r="M1664" s="74">
        <v>0.18</v>
      </c>
      <c r="N1664" s="74">
        <v>0.18</v>
      </c>
      <c r="O1664" s="74">
        <v>0.19</v>
      </c>
      <c r="P1664" s="74">
        <v>0.17</v>
      </c>
      <c r="Q1664" s="74">
        <v>0.17</v>
      </c>
      <c r="R1664" s="74">
        <v>0.18</v>
      </c>
      <c r="S1664" s="74">
        <v>0.16</v>
      </c>
      <c r="T1664" s="74">
        <v>0.16</v>
      </c>
      <c r="U1664" s="74">
        <v>0.16</v>
      </c>
      <c r="V1664" s="74">
        <v>0.15</v>
      </c>
      <c r="W1664" s="74">
        <v>0.15</v>
      </c>
      <c r="X1664" s="74">
        <v>0.15</v>
      </c>
      <c r="Y1664" s="74">
        <v>0.13</v>
      </c>
      <c r="Z1664" s="74">
        <v>0.13</v>
      </c>
      <c r="AA1664" s="74">
        <v>0.12</v>
      </c>
      <c r="AB1664" s="74">
        <v>0.11</v>
      </c>
      <c r="AC1664" s="74">
        <v>0.11</v>
      </c>
      <c r="AD1664" s="74">
        <v>0.1</v>
      </c>
    </row>
    <row r="1665" spans="1:30" x14ac:dyDescent="0.2">
      <c r="A1665" s="72" t="s">
        <v>66</v>
      </c>
      <c r="B1665" s="74">
        <v>0.32</v>
      </c>
      <c r="C1665" s="74">
        <v>0.28000000000000003</v>
      </c>
      <c r="D1665" s="74">
        <v>0.28000000000000003</v>
      </c>
      <c r="E1665" s="74">
        <v>0.3</v>
      </c>
      <c r="F1665" s="74">
        <v>0.25</v>
      </c>
      <c r="G1665" s="74">
        <v>0.22</v>
      </c>
      <c r="H1665" s="74">
        <v>0.22</v>
      </c>
      <c r="I1665" s="74">
        <v>0.19</v>
      </c>
      <c r="J1665" s="74">
        <v>0.18</v>
      </c>
      <c r="K1665" s="74">
        <v>0.26</v>
      </c>
      <c r="L1665" s="74">
        <v>0.18</v>
      </c>
      <c r="M1665" s="74">
        <v>0.14000000000000001</v>
      </c>
      <c r="N1665" s="74">
        <v>0.15</v>
      </c>
      <c r="O1665" s="74">
        <v>0.18</v>
      </c>
      <c r="P1665" s="74">
        <v>0.12</v>
      </c>
      <c r="Q1665" s="74">
        <v>0.14000000000000001</v>
      </c>
      <c r="R1665" s="74">
        <v>0.11</v>
      </c>
      <c r="S1665" s="74">
        <v>0.13</v>
      </c>
      <c r="T1665" s="74">
        <v>0.1</v>
      </c>
      <c r="U1665" s="74">
        <v>0.12</v>
      </c>
      <c r="V1665" s="74">
        <v>0.1</v>
      </c>
      <c r="W1665" s="74">
        <v>0.11</v>
      </c>
      <c r="X1665" s="74">
        <v>0.15</v>
      </c>
      <c r="Y1665" s="74">
        <v>0.09</v>
      </c>
      <c r="Z1665" s="74">
        <v>0.11</v>
      </c>
      <c r="AA1665" s="74">
        <v>0.13</v>
      </c>
      <c r="AB1665" s="74">
        <v>0.12</v>
      </c>
      <c r="AC1665" s="74">
        <v>0.12</v>
      </c>
      <c r="AD1665" s="74">
        <v>0.12</v>
      </c>
    </row>
    <row r="1666" spans="1:30" x14ac:dyDescent="0.2">
      <c r="A1666" s="72" t="s">
        <v>67</v>
      </c>
      <c r="B1666" s="74">
        <v>7.15</v>
      </c>
      <c r="C1666" s="74">
        <v>7.14</v>
      </c>
      <c r="D1666" s="74">
        <v>7.13</v>
      </c>
      <c r="E1666" s="74">
        <v>7.12</v>
      </c>
      <c r="F1666" s="74">
        <v>7.16</v>
      </c>
      <c r="G1666" s="74">
        <v>7.16</v>
      </c>
      <c r="H1666" s="74">
        <v>7.18</v>
      </c>
      <c r="I1666" s="74">
        <v>7.2</v>
      </c>
      <c r="J1666" s="74">
        <v>7.21</v>
      </c>
      <c r="K1666" s="74">
        <v>7.21</v>
      </c>
      <c r="L1666" s="74">
        <v>7.21</v>
      </c>
      <c r="M1666" s="74">
        <v>7.22</v>
      </c>
      <c r="N1666" s="74">
        <v>7.21</v>
      </c>
      <c r="O1666" s="74">
        <v>7.19</v>
      </c>
      <c r="P1666" s="74">
        <v>7.17</v>
      </c>
      <c r="Q1666" s="74">
        <v>7.16</v>
      </c>
      <c r="R1666" s="74">
        <v>7.16</v>
      </c>
      <c r="S1666" s="74">
        <v>7.14</v>
      </c>
      <c r="T1666" s="74">
        <v>7.16</v>
      </c>
      <c r="U1666" s="74">
        <v>7.1</v>
      </c>
      <c r="V1666" s="74">
        <v>7.07</v>
      </c>
      <c r="W1666" s="74">
        <v>7.04</v>
      </c>
      <c r="X1666" s="74">
        <v>6.96</v>
      </c>
      <c r="Y1666" s="74">
        <v>6.91</v>
      </c>
      <c r="Z1666" s="74">
        <v>6.85</v>
      </c>
      <c r="AA1666" s="74">
        <v>6.78</v>
      </c>
      <c r="AB1666" s="74">
        <v>6.74</v>
      </c>
      <c r="AC1666" s="74">
        <v>6.77</v>
      </c>
      <c r="AD1666" s="74">
        <v>6.78</v>
      </c>
    </row>
    <row r="1667" spans="1:30" x14ac:dyDescent="0.2">
      <c r="A1667" s="72" t="s">
        <v>68</v>
      </c>
      <c r="B1667" s="74">
        <v>4.28</v>
      </c>
      <c r="C1667" s="74">
        <v>4.2300000000000004</v>
      </c>
      <c r="D1667" s="74">
        <v>4.22</v>
      </c>
      <c r="E1667" s="74">
        <v>4.24</v>
      </c>
      <c r="F1667" s="74">
        <v>4.25</v>
      </c>
      <c r="G1667" s="74">
        <v>4.28</v>
      </c>
      <c r="H1667" s="74">
        <v>4.2699999999999996</v>
      </c>
      <c r="I1667" s="74">
        <v>4.28</v>
      </c>
      <c r="J1667" s="74">
        <v>4.29</v>
      </c>
      <c r="K1667" s="74">
        <v>4.33</v>
      </c>
      <c r="L1667" s="74">
        <v>4.3600000000000003</v>
      </c>
      <c r="M1667" s="74">
        <v>4.3600000000000003</v>
      </c>
      <c r="N1667" s="74">
        <v>4.3600000000000003</v>
      </c>
      <c r="O1667" s="74">
        <v>4.37</v>
      </c>
      <c r="P1667" s="74">
        <v>4.3600000000000003</v>
      </c>
      <c r="Q1667" s="74">
        <v>4.41</v>
      </c>
      <c r="R1667" s="74">
        <v>4.38</v>
      </c>
      <c r="S1667" s="74">
        <v>4.3600000000000003</v>
      </c>
      <c r="T1667" s="74">
        <v>4.2699999999999996</v>
      </c>
      <c r="U1667" s="74">
        <v>4.16</v>
      </c>
      <c r="V1667" s="74">
        <v>4.22</v>
      </c>
      <c r="W1667" s="74">
        <v>4.03</v>
      </c>
      <c r="X1667" s="74">
        <v>3.87</v>
      </c>
      <c r="Y1667" s="74">
        <v>3.89</v>
      </c>
      <c r="Z1667" s="74">
        <v>3.96</v>
      </c>
      <c r="AA1667" s="74">
        <v>4.0599999999999996</v>
      </c>
      <c r="AB1667" s="74">
        <v>4.1500000000000004</v>
      </c>
      <c r="AC1667" s="74">
        <v>4.1500000000000004</v>
      </c>
      <c r="AD1667" s="74">
        <v>4.2</v>
      </c>
    </row>
    <row r="1668" spans="1:30" x14ac:dyDescent="0.2">
      <c r="A1668" s="72" t="s">
        <v>69</v>
      </c>
      <c r="B1668" s="74">
        <v>7.56</v>
      </c>
      <c r="C1668" s="74">
        <v>7.49</v>
      </c>
      <c r="D1668" s="74">
        <v>7.41</v>
      </c>
      <c r="E1668" s="74">
        <v>7.36</v>
      </c>
      <c r="F1668" s="74">
        <v>7.31</v>
      </c>
      <c r="G1668" s="74">
        <v>7.31</v>
      </c>
      <c r="H1668" s="74">
        <v>7.26</v>
      </c>
      <c r="I1668" s="74">
        <v>7.25</v>
      </c>
      <c r="J1668" s="74">
        <v>7.21</v>
      </c>
      <c r="K1668" s="74">
        <v>7.18</v>
      </c>
      <c r="L1668" s="74">
        <v>7</v>
      </c>
      <c r="M1668" s="74">
        <v>6.78</v>
      </c>
      <c r="N1668" s="74">
        <v>6.59</v>
      </c>
      <c r="O1668" s="74">
        <v>6.49</v>
      </c>
      <c r="P1668" s="74">
        <v>6.22</v>
      </c>
      <c r="Q1668" s="74">
        <v>6.06</v>
      </c>
      <c r="R1668" s="74">
        <v>5.88</v>
      </c>
      <c r="S1668" s="74">
        <v>5.75</v>
      </c>
      <c r="T1668" s="74">
        <v>5.54</v>
      </c>
      <c r="U1668" s="74">
        <v>5.38</v>
      </c>
      <c r="V1668" s="74">
        <v>5.28</v>
      </c>
      <c r="W1668" s="74">
        <v>5.21</v>
      </c>
      <c r="X1668" s="74">
        <v>5.21</v>
      </c>
      <c r="Y1668" s="74">
        <v>5.03</v>
      </c>
      <c r="Z1668" s="74">
        <v>5</v>
      </c>
      <c r="AA1668" s="74">
        <v>4.8499999999999996</v>
      </c>
      <c r="AB1668" s="74">
        <v>4.82</v>
      </c>
      <c r="AC1668" s="74">
        <v>4.7300000000000004</v>
      </c>
      <c r="AD1668" s="74">
        <v>4.68</v>
      </c>
    </row>
    <row r="1670" spans="1:30" x14ac:dyDescent="0.2">
      <c r="A1670" s="72" t="s">
        <v>70</v>
      </c>
    </row>
    <row r="1671" spans="1:30" x14ac:dyDescent="0.2">
      <c r="A1671" s="72" t="s">
        <v>71</v>
      </c>
      <c r="B1671" s="74" t="s">
        <v>72</v>
      </c>
    </row>
    <row r="1673" spans="1:30" x14ac:dyDescent="0.2">
      <c r="A1673" s="72" t="s">
        <v>5</v>
      </c>
      <c r="B1673" s="74" t="s">
        <v>6</v>
      </c>
    </row>
    <row r="1674" spans="1:30" x14ac:dyDescent="0.2">
      <c r="A1674" s="72" t="s">
        <v>7</v>
      </c>
      <c r="B1674" s="74" t="s">
        <v>84</v>
      </c>
    </row>
    <row r="1675" spans="1:30" x14ac:dyDescent="0.2">
      <c r="A1675" s="72" t="s">
        <v>9</v>
      </c>
      <c r="B1675" s="74" t="s">
        <v>79</v>
      </c>
    </row>
    <row r="1677" spans="1:30" x14ac:dyDescent="0.2">
      <c r="A1677" s="72" t="s">
        <v>11</v>
      </c>
      <c r="B1677" s="74" t="s">
        <v>12</v>
      </c>
      <c r="C1677" s="74" t="s">
        <v>13</v>
      </c>
      <c r="D1677" s="74" t="s">
        <v>14</v>
      </c>
      <c r="E1677" s="74" t="s">
        <v>15</v>
      </c>
      <c r="F1677" s="74" t="s">
        <v>16</v>
      </c>
      <c r="G1677" s="74" t="s">
        <v>17</v>
      </c>
      <c r="H1677" s="74" t="s">
        <v>18</v>
      </c>
      <c r="I1677" s="74" t="s">
        <v>19</v>
      </c>
      <c r="J1677" s="74" t="s">
        <v>20</v>
      </c>
      <c r="K1677" s="74" t="s">
        <v>21</v>
      </c>
      <c r="L1677" s="74" t="s">
        <v>22</v>
      </c>
      <c r="M1677" s="74" t="s">
        <v>23</v>
      </c>
      <c r="N1677" s="74" t="s">
        <v>24</v>
      </c>
      <c r="O1677" s="74" t="s">
        <v>25</v>
      </c>
      <c r="P1677" s="74" t="s">
        <v>26</v>
      </c>
      <c r="Q1677" s="74" t="s">
        <v>27</v>
      </c>
      <c r="R1677" s="74" t="s">
        <v>28</v>
      </c>
      <c r="S1677" s="74" t="s">
        <v>29</v>
      </c>
      <c r="T1677" s="74" t="s">
        <v>30</v>
      </c>
      <c r="U1677" s="74" t="s">
        <v>31</v>
      </c>
      <c r="V1677" s="74" t="s">
        <v>32</v>
      </c>
      <c r="W1677" s="74" t="s">
        <v>33</v>
      </c>
      <c r="X1677" s="74" t="s">
        <v>34</v>
      </c>
      <c r="Y1677" s="74" t="s">
        <v>35</v>
      </c>
      <c r="Z1677" s="74" t="s">
        <v>36</v>
      </c>
      <c r="AA1677" s="74" t="s">
        <v>37</v>
      </c>
      <c r="AB1677" s="74" t="s">
        <v>38</v>
      </c>
      <c r="AC1677" s="74" t="s">
        <v>39</v>
      </c>
      <c r="AD1677" s="74" t="s">
        <v>40</v>
      </c>
    </row>
    <row r="1678" spans="1:30" x14ac:dyDescent="0.2">
      <c r="A1678" s="72" t="s">
        <v>41</v>
      </c>
      <c r="B1678" s="74">
        <v>31.57</v>
      </c>
      <c r="C1678" s="74">
        <v>31.03</v>
      </c>
      <c r="D1678" s="74">
        <v>30.75</v>
      </c>
      <c r="E1678" s="74">
        <v>30.42</v>
      </c>
      <c r="F1678" s="74">
        <v>30.49</v>
      </c>
      <c r="G1678" s="74">
        <v>30.42</v>
      </c>
      <c r="H1678" s="74">
        <v>30.92</v>
      </c>
      <c r="I1678" s="74">
        <v>31.08</v>
      </c>
      <c r="J1678" s="74">
        <v>31.34</v>
      </c>
      <c r="K1678" s="74">
        <v>31.58</v>
      </c>
      <c r="L1678" s="74">
        <v>32.369999999999997</v>
      </c>
      <c r="M1678" s="74">
        <v>32.53</v>
      </c>
      <c r="N1678" s="74">
        <v>33.1</v>
      </c>
      <c r="O1678" s="74">
        <v>33.75</v>
      </c>
      <c r="P1678" s="74">
        <v>32.770000000000003</v>
      </c>
      <c r="Q1678" s="74">
        <v>33.53</v>
      </c>
      <c r="R1678" s="74">
        <v>33.299999999999997</v>
      </c>
      <c r="S1678" s="74">
        <v>33.51</v>
      </c>
      <c r="T1678" s="74">
        <v>33.700000000000003</v>
      </c>
      <c r="U1678" s="74">
        <v>33.96</v>
      </c>
      <c r="V1678" s="74">
        <v>34.64</v>
      </c>
      <c r="W1678" s="74">
        <v>34.380000000000003</v>
      </c>
      <c r="X1678" s="74">
        <v>33.92</v>
      </c>
      <c r="Y1678" s="74">
        <v>34.74</v>
      </c>
      <c r="Z1678" s="74">
        <v>34.53</v>
      </c>
      <c r="AA1678" s="74">
        <v>34.74</v>
      </c>
      <c r="AB1678" s="74">
        <v>35.119999999999997</v>
      </c>
      <c r="AC1678" s="74">
        <v>35.04</v>
      </c>
      <c r="AD1678" s="74">
        <v>34.97</v>
      </c>
    </row>
    <row r="1679" spans="1:30" x14ac:dyDescent="0.2">
      <c r="A1679" s="72" t="s">
        <v>42</v>
      </c>
      <c r="B1679" s="74">
        <v>0.49</v>
      </c>
      <c r="C1679" s="74">
        <v>0.49</v>
      </c>
      <c r="D1679" s="74">
        <v>0.5</v>
      </c>
      <c r="E1679" s="74">
        <v>0.5</v>
      </c>
      <c r="F1679" s="74">
        <v>0.49</v>
      </c>
      <c r="G1679" s="74">
        <v>0.49</v>
      </c>
      <c r="H1679" s="74">
        <v>0.5</v>
      </c>
      <c r="I1679" s="74">
        <v>0.53</v>
      </c>
      <c r="J1679" s="74">
        <v>0.53</v>
      </c>
      <c r="K1679" s="74">
        <v>0.55000000000000004</v>
      </c>
      <c r="L1679" s="74">
        <v>0.51</v>
      </c>
      <c r="M1679" s="74">
        <v>0.51</v>
      </c>
      <c r="N1679" s="74">
        <v>0.52</v>
      </c>
      <c r="O1679" s="74">
        <v>0.51</v>
      </c>
      <c r="P1679" s="74">
        <v>0.52</v>
      </c>
      <c r="Q1679" s="74">
        <v>0.52</v>
      </c>
      <c r="R1679" s="74">
        <v>0.52</v>
      </c>
      <c r="S1679" s="74">
        <v>0.48</v>
      </c>
      <c r="T1679" s="74">
        <v>0.46</v>
      </c>
      <c r="U1679" s="74">
        <v>0.46</v>
      </c>
      <c r="V1679" s="74">
        <v>0.49</v>
      </c>
      <c r="W1679" s="74">
        <v>0.49</v>
      </c>
      <c r="X1679" s="74">
        <v>0.49</v>
      </c>
      <c r="Y1679" s="74">
        <v>0.47</v>
      </c>
      <c r="Z1679" s="74">
        <v>0.47</v>
      </c>
      <c r="AA1679" s="74">
        <v>0.48</v>
      </c>
      <c r="AB1679" s="74">
        <v>0.46</v>
      </c>
      <c r="AC1679" s="74">
        <v>0.47</v>
      </c>
      <c r="AD1679" s="74">
        <v>0.43</v>
      </c>
    </row>
    <row r="1680" spans="1:30" x14ac:dyDescent="0.2">
      <c r="A1680" s="72" t="s">
        <v>43</v>
      </c>
      <c r="B1680" s="74">
        <v>0.67</v>
      </c>
      <c r="C1680" s="74">
        <v>0.63</v>
      </c>
      <c r="D1680" s="74">
        <v>0.59</v>
      </c>
      <c r="E1680" s="74">
        <v>0.6</v>
      </c>
      <c r="F1680" s="74">
        <v>0.57999999999999996</v>
      </c>
      <c r="G1680" s="74">
        <v>0.59</v>
      </c>
      <c r="H1680" s="74">
        <v>0.56000000000000005</v>
      </c>
      <c r="I1680" s="74">
        <v>0.55000000000000004</v>
      </c>
      <c r="J1680" s="74">
        <v>0.6</v>
      </c>
      <c r="K1680" s="74">
        <v>0.59</v>
      </c>
      <c r="L1680" s="74">
        <v>0.57999999999999996</v>
      </c>
      <c r="M1680" s="74">
        <v>0.54</v>
      </c>
      <c r="N1680" s="74">
        <v>0.53</v>
      </c>
      <c r="O1680" s="74">
        <v>0.5</v>
      </c>
      <c r="P1680" s="74">
        <v>0.52</v>
      </c>
      <c r="Q1680" s="74">
        <v>0.5</v>
      </c>
      <c r="R1680" s="74">
        <v>0.5</v>
      </c>
      <c r="S1680" s="74">
        <v>0.48</v>
      </c>
      <c r="T1680" s="74">
        <v>0.5</v>
      </c>
      <c r="U1680" s="74">
        <v>0.5</v>
      </c>
      <c r="V1680" s="74">
        <v>0.49</v>
      </c>
      <c r="W1680" s="74">
        <v>0.51</v>
      </c>
      <c r="X1680" s="74">
        <v>0.5</v>
      </c>
      <c r="Y1680" s="74">
        <v>0.52</v>
      </c>
      <c r="Z1680" s="74">
        <v>0.5</v>
      </c>
      <c r="AA1680" s="74">
        <v>0.56000000000000005</v>
      </c>
      <c r="AB1680" s="74">
        <v>0.54</v>
      </c>
      <c r="AC1680" s="74">
        <v>0.53</v>
      </c>
      <c r="AD1680" s="74">
        <v>0.5</v>
      </c>
    </row>
    <row r="1681" spans="1:30" x14ac:dyDescent="0.2">
      <c r="A1681" s="72" t="s">
        <v>44</v>
      </c>
      <c r="B1681" s="74">
        <v>0.79</v>
      </c>
      <c r="C1681" s="74">
        <v>0.69</v>
      </c>
      <c r="D1681" s="74">
        <v>0.65</v>
      </c>
      <c r="E1681" s="74">
        <v>0.69</v>
      </c>
      <c r="F1681" s="74">
        <v>0.66</v>
      </c>
      <c r="G1681" s="74">
        <v>0.69</v>
      </c>
      <c r="H1681" s="74">
        <v>0.71</v>
      </c>
      <c r="I1681" s="74">
        <v>0.69</v>
      </c>
      <c r="J1681" s="74">
        <v>0.72</v>
      </c>
      <c r="K1681" s="74">
        <v>0.68</v>
      </c>
      <c r="L1681" s="74">
        <v>0.67</v>
      </c>
      <c r="M1681" s="74">
        <v>0.69</v>
      </c>
      <c r="N1681" s="74">
        <v>0.69</v>
      </c>
      <c r="O1681" s="74">
        <v>0.69</v>
      </c>
      <c r="P1681" s="74">
        <v>0.71</v>
      </c>
      <c r="Q1681" s="74">
        <v>0.82</v>
      </c>
      <c r="R1681" s="74">
        <v>0.78</v>
      </c>
      <c r="S1681" s="74">
        <v>0.8</v>
      </c>
      <c r="T1681" s="74">
        <v>0.84</v>
      </c>
      <c r="U1681" s="74">
        <v>0.79</v>
      </c>
      <c r="V1681" s="74">
        <v>0.83</v>
      </c>
      <c r="W1681" s="74">
        <v>0.78</v>
      </c>
      <c r="X1681" s="74">
        <v>0.75</v>
      </c>
      <c r="Y1681" s="74">
        <v>0.78</v>
      </c>
      <c r="Z1681" s="74">
        <v>0.79</v>
      </c>
      <c r="AA1681" s="74">
        <v>0.82</v>
      </c>
      <c r="AB1681" s="74">
        <v>0.88</v>
      </c>
      <c r="AC1681" s="74">
        <v>0.89</v>
      </c>
      <c r="AD1681" s="74">
        <v>0.9</v>
      </c>
    </row>
    <row r="1682" spans="1:30" x14ac:dyDescent="0.2">
      <c r="A1682" s="72" t="s">
        <v>45</v>
      </c>
      <c r="B1682" s="74">
        <v>0.41</v>
      </c>
      <c r="C1682" s="74">
        <v>0.41</v>
      </c>
      <c r="D1682" s="74">
        <v>0.39</v>
      </c>
      <c r="E1682" s="74">
        <v>0.43</v>
      </c>
      <c r="F1682" s="74">
        <v>0.46</v>
      </c>
      <c r="G1682" s="74">
        <v>0.46</v>
      </c>
      <c r="H1682" s="74">
        <v>0.39</v>
      </c>
      <c r="I1682" s="74">
        <v>0.4</v>
      </c>
      <c r="J1682" s="74">
        <v>0.48</v>
      </c>
      <c r="K1682" s="74">
        <v>0.6</v>
      </c>
      <c r="L1682" s="74">
        <v>0.78</v>
      </c>
      <c r="M1682" s="74">
        <v>0.75</v>
      </c>
      <c r="N1682" s="74">
        <v>1.06</v>
      </c>
      <c r="O1682" s="74">
        <v>0.98</v>
      </c>
      <c r="P1682" s="74">
        <v>0.41</v>
      </c>
      <c r="Q1682" s="74">
        <v>0.44</v>
      </c>
      <c r="R1682" s="74">
        <v>0.45</v>
      </c>
      <c r="S1682" s="74">
        <v>0.53</v>
      </c>
      <c r="T1682" s="74">
        <v>0.57999999999999996</v>
      </c>
      <c r="U1682" s="74">
        <v>0.52</v>
      </c>
      <c r="V1682" s="74">
        <v>0.5</v>
      </c>
      <c r="W1682" s="74">
        <v>0.47</v>
      </c>
      <c r="X1682" s="74">
        <v>0.46</v>
      </c>
      <c r="Y1682" s="74">
        <v>0.48</v>
      </c>
      <c r="Z1682" s="74">
        <v>0.47</v>
      </c>
      <c r="AA1682" s="74">
        <v>0.45</v>
      </c>
      <c r="AB1682" s="74">
        <v>0.49</v>
      </c>
      <c r="AC1682" s="74">
        <v>0.5</v>
      </c>
      <c r="AD1682" s="74">
        <v>0.5</v>
      </c>
    </row>
    <row r="1683" spans="1:30" x14ac:dyDescent="0.2">
      <c r="A1683" s="72" t="s">
        <v>46</v>
      </c>
      <c r="B1683" s="74">
        <v>4.82</v>
      </c>
      <c r="C1683" s="74">
        <v>4.4800000000000004</v>
      </c>
      <c r="D1683" s="74">
        <v>4.2</v>
      </c>
      <c r="E1683" s="74">
        <v>3.85</v>
      </c>
      <c r="F1683" s="74">
        <v>3.79</v>
      </c>
      <c r="G1683" s="74">
        <v>3.71</v>
      </c>
      <c r="H1683" s="74">
        <v>3.64</v>
      </c>
      <c r="I1683" s="74">
        <v>3.31</v>
      </c>
      <c r="J1683" s="74">
        <v>3.22</v>
      </c>
      <c r="K1683" s="74">
        <v>3.12</v>
      </c>
      <c r="L1683" s="74">
        <v>3.09</v>
      </c>
      <c r="M1683" s="74">
        <v>2.98</v>
      </c>
      <c r="N1683" s="74">
        <v>3.12</v>
      </c>
      <c r="O1683" s="74">
        <v>3.06</v>
      </c>
      <c r="P1683" s="74">
        <v>3.03</v>
      </c>
      <c r="Q1683" s="74">
        <v>3.34</v>
      </c>
      <c r="R1683" s="74">
        <v>2.67</v>
      </c>
      <c r="S1683" s="74">
        <v>2.7</v>
      </c>
      <c r="T1683" s="74">
        <v>2.67</v>
      </c>
      <c r="U1683" s="74">
        <v>2.69</v>
      </c>
      <c r="V1683" s="74">
        <v>2.67</v>
      </c>
      <c r="W1683" s="74">
        <v>2.77</v>
      </c>
      <c r="X1683" s="74">
        <v>2.76</v>
      </c>
      <c r="Y1683" s="74">
        <v>2.75</v>
      </c>
      <c r="Z1683" s="74">
        <v>2.82</v>
      </c>
      <c r="AA1683" s="74">
        <v>2.85</v>
      </c>
      <c r="AB1683" s="74">
        <v>2.89</v>
      </c>
      <c r="AC1683" s="74">
        <v>2.94</v>
      </c>
      <c r="AD1683" s="74">
        <v>2.95</v>
      </c>
    </row>
    <row r="1684" spans="1:30" x14ac:dyDescent="0.2">
      <c r="A1684" s="72" t="s">
        <v>47</v>
      </c>
      <c r="B1684" s="74">
        <v>0.13</v>
      </c>
      <c r="C1684" s="74">
        <v>0.13</v>
      </c>
      <c r="D1684" s="74">
        <v>0.13</v>
      </c>
      <c r="E1684" s="74">
        <v>0.12</v>
      </c>
      <c r="F1684" s="74">
        <v>0.12</v>
      </c>
      <c r="G1684" s="74">
        <v>0.12</v>
      </c>
      <c r="H1684" s="74">
        <v>0.11</v>
      </c>
      <c r="I1684" s="74">
        <v>0.11</v>
      </c>
      <c r="J1684" s="74">
        <v>0.1</v>
      </c>
      <c r="K1684" s="74">
        <v>0.1</v>
      </c>
      <c r="L1684" s="74">
        <v>0.1</v>
      </c>
      <c r="M1684" s="74">
        <v>0.1</v>
      </c>
      <c r="N1684" s="74">
        <v>0.11</v>
      </c>
      <c r="O1684" s="74">
        <v>0.12</v>
      </c>
      <c r="P1684" s="74">
        <v>0.11</v>
      </c>
      <c r="Q1684" s="74">
        <v>0.12</v>
      </c>
      <c r="R1684" s="74">
        <v>0.12</v>
      </c>
      <c r="S1684" s="74">
        <v>0.15</v>
      </c>
      <c r="T1684" s="74">
        <v>0.15</v>
      </c>
      <c r="U1684" s="74">
        <v>0.15</v>
      </c>
      <c r="V1684" s="74">
        <v>0.15</v>
      </c>
      <c r="W1684" s="74">
        <v>0.14000000000000001</v>
      </c>
      <c r="X1684" s="74">
        <v>0.14000000000000001</v>
      </c>
      <c r="Y1684" s="74">
        <v>0.15</v>
      </c>
      <c r="Z1684" s="74">
        <v>0.14000000000000001</v>
      </c>
      <c r="AA1684" s="74">
        <v>0.15</v>
      </c>
      <c r="AB1684" s="74">
        <v>0.16</v>
      </c>
      <c r="AC1684" s="74">
        <v>0.15</v>
      </c>
      <c r="AD1684" s="74">
        <v>0.16</v>
      </c>
    </row>
    <row r="1685" spans="1:30" x14ac:dyDescent="0.2">
      <c r="A1685" s="72" t="s">
        <v>48</v>
      </c>
      <c r="B1685" s="74">
        <v>0.26</v>
      </c>
      <c r="C1685" s="74">
        <v>0.26</v>
      </c>
      <c r="D1685" s="74">
        <v>0.26</v>
      </c>
      <c r="E1685" s="74">
        <v>0.26</v>
      </c>
      <c r="F1685" s="74">
        <v>0.25</v>
      </c>
      <c r="G1685" s="74">
        <v>0.25</v>
      </c>
      <c r="H1685" s="74">
        <v>0.25</v>
      </c>
      <c r="I1685" s="74">
        <v>0.26</v>
      </c>
      <c r="J1685" s="74">
        <v>0.26</v>
      </c>
      <c r="K1685" s="74">
        <v>0.27</v>
      </c>
      <c r="L1685" s="74">
        <v>0.28000000000000003</v>
      </c>
      <c r="M1685" s="74">
        <v>0.3</v>
      </c>
      <c r="N1685" s="74">
        <v>0.31</v>
      </c>
      <c r="O1685" s="74">
        <v>0.32</v>
      </c>
      <c r="P1685" s="74">
        <v>0.31</v>
      </c>
      <c r="Q1685" s="74">
        <v>0.32</v>
      </c>
      <c r="R1685" s="74">
        <v>0.33</v>
      </c>
      <c r="S1685" s="74">
        <v>0.33</v>
      </c>
      <c r="T1685" s="74">
        <v>0.34</v>
      </c>
      <c r="U1685" s="74">
        <v>0.35</v>
      </c>
      <c r="V1685" s="74">
        <v>0.35</v>
      </c>
      <c r="W1685" s="74">
        <v>0.35</v>
      </c>
      <c r="X1685" s="74">
        <v>0.35</v>
      </c>
      <c r="Y1685" s="74">
        <v>0.35</v>
      </c>
      <c r="Z1685" s="74">
        <v>0.34</v>
      </c>
      <c r="AA1685" s="74">
        <v>0.35</v>
      </c>
      <c r="AB1685" s="74">
        <v>0.35</v>
      </c>
      <c r="AC1685" s="74">
        <v>0.36</v>
      </c>
      <c r="AD1685" s="74">
        <v>0.36</v>
      </c>
    </row>
    <row r="1686" spans="1:30" x14ac:dyDescent="0.2">
      <c r="A1686" s="72" t="s">
        <v>49</v>
      </c>
      <c r="B1686" s="74">
        <v>0.94</v>
      </c>
      <c r="C1686" s="74">
        <v>0.95</v>
      </c>
      <c r="D1686" s="74">
        <v>0.96</v>
      </c>
      <c r="E1686" s="74">
        <v>0.97</v>
      </c>
      <c r="F1686" s="74">
        <v>0.99</v>
      </c>
      <c r="G1686" s="74">
        <v>1</v>
      </c>
      <c r="H1686" s="74">
        <v>1</v>
      </c>
      <c r="I1686" s="74">
        <v>1.02</v>
      </c>
      <c r="J1686" s="74">
        <v>1.01</v>
      </c>
      <c r="K1686" s="74">
        <v>1.05</v>
      </c>
      <c r="L1686" s="74">
        <v>1.1000000000000001</v>
      </c>
      <c r="M1686" s="74">
        <v>1.05</v>
      </c>
      <c r="N1686" s="74">
        <v>1.04</v>
      </c>
      <c r="O1686" s="74">
        <v>1.07</v>
      </c>
      <c r="P1686" s="74">
        <v>1.07</v>
      </c>
      <c r="Q1686" s="74">
        <v>1.06</v>
      </c>
      <c r="R1686" s="74">
        <v>1.07</v>
      </c>
      <c r="S1686" s="74">
        <v>1.0900000000000001</v>
      </c>
      <c r="T1686" s="74">
        <v>1.07</v>
      </c>
      <c r="U1686" s="74">
        <v>1.07</v>
      </c>
      <c r="V1686" s="74">
        <v>1.08</v>
      </c>
      <c r="W1686" s="74">
        <v>1.05</v>
      </c>
      <c r="X1686" s="74">
        <v>1.04</v>
      </c>
      <c r="Y1686" s="74">
        <v>1.04</v>
      </c>
      <c r="Z1686" s="74">
        <v>1.03</v>
      </c>
      <c r="AA1686" s="74">
        <v>1.02</v>
      </c>
      <c r="AB1686" s="74">
        <v>1.03</v>
      </c>
      <c r="AC1686" s="74">
        <v>1.04</v>
      </c>
      <c r="AD1686" s="74">
        <v>1.03</v>
      </c>
    </row>
    <row r="1687" spans="1:30" x14ac:dyDescent="0.2">
      <c r="A1687" s="72" t="s">
        <v>50</v>
      </c>
      <c r="B1687" s="74">
        <v>3.97</v>
      </c>
      <c r="C1687" s="74">
        <v>3.67</v>
      </c>
      <c r="D1687" s="74">
        <v>3.67</v>
      </c>
      <c r="E1687" s="74">
        <v>3.63</v>
      </c>
      <c r="F1687" s="74">
        <v>3.59</v>
      </c>
      <c r="G1687" s="74">
        <v>3.37</v>
      </c>
      <c r="H1687" s="74">
        <v>3.78</v>
      </c>
      <c r="I1687" s="74">
        <v>4.12</v>
      </c>
      <c r="J1687" s="74">
        <v>3.97</v>
      </c>
      <c r="K1687" s="74">
        <v>3.95</v>
      </c>
      <c r="L1687" s="74">
        <v>4.1900000000000004</v>
      </c>
      <c r="M1687" s="74">
        <v>4.43</v>
      </c>
      <c r="N1687" s="74">
        <v>4.4400000000000004</v>
      </c>
      <c r="O1687" s="74">
        <v>4.84</v>
      </c>
      <c r="P1687" s="74">
        <v>4.49</v>
      </c>
      <c r="Q1687" s="74">
        <v>4.46</v>
      </c>
      <c r="R1687" s="74">
        <v>4.6399999999999997</v>
      </c>
      <c r="S1687" s="74">
        <v>4.76</v>
      </c>
      <c r="T1687" s="74">
        <v>5.07</v>
      </c>
      <c r="U1687" s="74">
        <v>5.12</v>
      </c>
      <c r="V1687" s="74">
        <v>5.13</v>
      </c>
      <c r="W1687" s="74">
        <v>5.1100000000000003</v>
      </c>
      <c r="X1687" s="74">
        <v>4.7</v>
      </c>
      <c r="Y1687" s="74">
        <v>5.24</v>
      </c>
      <c r="Z1687" s="74">
        <v>4.62</v>
      </c>
      <c r="AA1687" s="74">
        <v>4.8600000000000003</v>
      </c>
      <c r="AB1687" s="74">
        <v>4.8499999999999996</v>
      </c>
      <c r="AC1687" s="74">
        <v>4.66</v>
      </c>
      <c r="AD1687" s="74">
        <v>4.6500000000000004</v>
      </c>
    </row>
    <row r="1688" spans="1:30" x14ac:dyDescent="0.2">
      <c r="A1688" s="72" t="s">
        <v>51</v>
      </c>
      <c r="B1688" s="74">
        <v>2.91</v>
      </c>
      <c r="C1688" s="74">
        <v>2.98</v>
      </c>
      <c r="D1688" s="74">
        <v>2.94</v>
      </c>
      <c r="E1688" s="74">
        <v>2.93</v>
      </c>
      <c r="F1688" s="74">
        <v>2.94</v>
      </c>
      <c r="G1688" s="74">
        <v>2.99</v>
      </c>
      <c r="H1688" s="74">
        <v>2.97</v>
      </c>
      <c r="I1688" s="74">
        <v>2.91</v>
      </c>
      <c r="J1688" s="74">
        <v>2.89</v>
      </c>
      <c r="K1688" s="74">
        <v>2.85</v>
      </c>
      <c r="L1688" s="74">
        <v>2.87</v>
      </c>
      <c r="M1688" s="74">
        <v>2.83</v>
      </c>
      <c r="N1688" s="74">
        <v>2.76</v>
      </c>
      <c r="O1688" s="74">
        <v>2.66</v>
      </c>
      <c r="P1688" s="74">
        <v>2.57</v>
      </c>
      <c r="Q1688" s="74">
        <v>2.5099999999999998</v>
      </c>
      <c r="R1688" s="74">
        <v>2.5099999999999998</v>
      </c>
      <c r="S1688" s="74">
        <v>2.33</v>
      </c>
      <c r="T1688" s="74">
        <v>2.2999999999999998</v>
      </c>
      <c r="U1688" s="74">
        <v>2.29</v>
      </c>
      <c r="V1688" s="74">
        <v>2.39</v>
      </c>
      <c r="W1688" s="74">
        <v>2.19</v>
      </c>
      <c r="X1688" s="74">
        <v>2.21</v>
      </c>
      <c r="Y1688" s="74">
        <v>2.17</v>
      </c>
      <c r="Z1688" s="74">
        <v>2.08</v>
      </c>
      <c r="AA1688" s="74">
        <v>2.14</v>
      </c>
      <c r="AB1688" s="74">
        <v>2.09</v>
      </c>
      <c r="AC1688" s="74">
        <v>2.17</v>
      </c>
      <c r="AD1688" s="74">
        <v>2.2000000000000002</v>
      </c>
    </row>
    <row r="1689" spans="1:30" x14ac:dyDescent="0.2">
      <c r="A1689" s="72" t="s">
        <v>52</v>
      </c>
      <c r="B1689" s="74">
        <v>0.22</v>
      </c>
      <c r="C1689" s="74">
        <v>0.21</v>
      </c>
      <c r="D1689" s="74">
        <v>0.21</v>
      </c>
      <c r="E1689" s="74">
        <v>0.21</v>
      </c>
      <c r="F1689" s="74">
        <v>0.22</v>
      </c>
      <c r="G1689" s="74">
        <v>0.24</v>
      </c>
      <c r="H1689" s="74">
        <v>0.23</v>
      </c>
      <c r="I1689" s="74">
        <v>0.23</v>
      </c>
      <c r="J1689" s="74">
        <v>0.23</v>
      </c>
      <c r="K1689" s="74">
        <v>0.24</v>
      </c>
      <c r="L1689" s="74">
        <v>0.23</v>
      </c>
      <c r="M1689" s="74">
        <v>0.25</v>
      </c>
      <c r="N1689" s="74">
        <v>0.26</v>
      </c>
      <c r="O1689" s="74">
        <v>0.26</v>
      </c>
      <c r="P1689" s="74">
        <v>0.26</v>
      </c>
      <c r="Q1689" s="74">
        <v>0.27</v>
      </c>
      <c r="R1689" s="74">
        <v>0.28000000000000003</v>
      </c>
      <c r="S1689" s="74">
        <v>0.28999999999999998</v>
      </c>
      <c r="T1689" s="74">
        <v>0.28999999999999998</v>
      </c>
      <c r="U1689" s="74">
        <v>0.28999999999999998</v>
      </c>
      <c r="V1689" s="74">
        <v>0.28000000000000003</v>
      </c>
      <c r="W1689" s="74">
        <v>0.28000000000000003</v>
      </c>
      <c r="X1689" s="74">
        <v>0.28999999999999998</v>
      </c>
      <c r="Y1689" s="74">
        <v>0.3</v>
      </c>
      <c r="Z1689" s="74">
        <v>0.3</v>
      </c>
      <c r="AA1689" s="74">
        <v>0.31</v>
      </c>
      <c r="AB1689" s="74">
        <v>0.31</v>
      </c>
      <c r="AC1689" s="74">
        <v>0.31</v>
      </c>
      <c r="AD1689" s="74">
        <v>0.31</v>
      </c>
    </row>
    <row r="1690" spans="1:30" x14ac:dyDescent="0.2">
      <c r="A1690" s="72" t="s">
        <v>53</v>
      </c>
      <c r="B1690" s="74">
        <v>4.4400000000000004</v>
      </c>
      <c r="C1690" s="74">
        <v>4.5199999999999996</v>
      </c>
      <c r="D1690" s="74">
        <v>4.49</v>
      </c>
      <c r="E1690" s="74">
        <v>4.4000000000000004</v>
      </c>
      <c r="F1690" s="74">
        <v>4.46</v>
      </c>
      <c r="G1690" s="74">
        <v>4.41</v>
      </c>
      <c r="H1690" s="74">
        <v>4.49</v>
      </c>
      <c r="I1690" s="74">
        <v>4.68</v>
      </c>
      <c r="J1690" s="74">
        <v>4.8600000000000003</v>
      </c>
      <c r="K1690" s="74">
        <v>5.05</v>
      </c>
      <c r="L1690" s="74">
        <v>5.16</v>
      </c>
      <c r="M1690" s="74">
        <v>5.32</v>
      </c>
      <c r="N1690" s="74">
        <v>5.53</v>
      </c>
      <c r="O1690" s="74">
        <v>5.61</v>
      </c>
      <c r="P1690" s="74">
        <v>5.69</v>
      </c>
      <c r="Q1690" s="74">
        <v>5.86</v>
      </c>
      <c r="R1690" s="74">
        <v>5.94</v>
      </c>
      <c r="S1690" s="74">
        <v>6</v>
      </c>
      <c r="T1690" s="74">
        <v>5.98</v>
      </c>
      <c r="U1690" s="74">
        <v>6.02</v>
      </c>
      <c r="V1690" s="74">
        <v>6.27</v>
      </c>
      <c r="W1690" s="74">
        <v>6.16</v>
      </c>
      <c r="X1690" s="74">
        <v>6.12</v>
      </c>
      <c r="Y1690" s="74">
        <v>6.29</v>
      </c>
      <c r="Z1690" s="74">
        <v>6.52</v>
      </c>
      <c r="AA1690" s="74">
        <v>6.33</v>
      </c>
      <c r="AB1690" s="74">
        <v>6.37</v>
      </c>
      <c r="AC1690" s="74">
        <v>6.33</v>
      </c>
      <c r="AD1690" s="74">
        <v>6.3</v>
      </c>
    </row>
    <row r="1691" spans="1:30" x14ac:dyDescent="0.2">
      <c r="A1691" s="72" t="s">
        <v>54</v>
      </c>
      <c r="B1691" s="74">
        <v>0.04</v>
      </c>
      <c r="C1691" s="74">
        <v>0.04</v>
      </c>
      <c r="D1691" s="74">
        <v>0.05</v>
      </c>
      <c r="E1691" s="74">
        <v>0.05</v>
      </c>
      <c r="F1691" s="74">
        <v>0.05</v>
      </c>
      <c r="G1691" s="74">
        <v>0.05</v>
      </c>
      <c r="H1691" s="74">
        <v>0.05</v>
      </c>
      <c r="I1691" s="74">
        <v>0.05</v>
      </c>
      <c r="J1691" s="74">
        <v>0.05</v>
      </c>
      <c r="K1691" s="74">
        <v>0.05</v>
      </c>
      <c r="L1691" s="74">
        <v>0.05</v>
      </c>
      <c r="M1691" s="74">
        <v>0.05</v>
      </c>
      <c r="N1691" s="74">
        <v>0.05</v>
      </c>
      <c r="O1691" s="74">
        <v>0.05</v>
      </c>
      <c r="P1691" s="74">
        <v>0.05</v>
      </c>
      <c r="Q1691" s="74">
        <v>0.05</v>
      </c>
      <c r="R1691" s="74">
        <v>0.05</v>
      </c>
      <c r="S1691" s="74">
        <v>0.05</v>
      </c>
      <c r="T1691" s="74">
        <v>0.05</v>
      </c>
      <c r="U1691" s="74">
        <v>0.05</v>
      </c>
      <c r="V1691" s="74">
        <v>0.06</v>
      </c>
      <c r="W1691" s="74">
        <v>0.06</v>
      </c>
      <c r="X1691" s="74">
        <v>0.06</v>
      </c>
      <c r="Y1691" s="74">
        <v>0.06</v>
      </c>
      <c r="Z1691" s="74">
        <v>0.06</v>
      </c>
      <c r="AA1691" s="74">
        <v>7.0000000000000007E-2</v>
      </c>
      <c r="AB1691" s="74">
        <v>7.0000000000000007E-2</v>
      </c>
      <c r="AC1691" s="74">
        <v>0.06</v>
      </c>
      <c r="AD1691" s="74">
        <v>0.06</v>
      </c>
    </row>
    <row r="1692" spans="1:30" x14ac:dyDescent="0.2">
      <c r="A1692" s="72" t="s">
        <v>55</v>
      </c>
      <c r="B1692" s="74">
        <v>0.22</v>
      </c>
      <c r="C1692" s="74">
        <v>0.22</v>
      </c>
      <c r="D1692" s="74">
        <v>0.21</v>
      </c>
      <c r="E1692" s="74">
        <v>0.21</v>
      </c>
      <c r="F1692" s="74">
        <v>0.19</v>
      </c>
      <c r="G1692" s="74">
        <v>0.18</v>
      </c>
      <c r="H1692" s="74">
        <v>0.16</v>
      </c>
      <c r="I1692" s="74">
        <v>0.16</v>
      </c>
      <c r="J1692" s="74">
        <v>0.16</v>
      </c>
      <c r="K1692" s="74">
        <v>0.15</v>
      </c>
      <c r="L1692" s="74">
        <v>0.15</v>
      </c>
      <c r="M1692" s="74">
        <v>0.15</v>
      </c>
      <c r="N1692" s="74">
        <v>0.15</v>
      </c>
      <c r="O1692" s="74">
        <v>0.15</v>
      </c>
      <c r="P1692" s="74">
        <v>0.15</v>
      </c>
      <c r="Q1692" s="74">
        <v>0.15</v>
      </c>
      <c r="R1692" s="74">
        <v>0.16</v>
      </c>
      <c r="S1692" s="74">
        <v>0.16</v>
      </c>
      <c r="T1692" s="74">
        <v>0.17</v>
      </c>
      <c r="U1692" s="74">
        <v>0.17</v>
      </c>
      <c r="V1692" s="74">
        <v>0.17</v>
      </c>
      <c r="W1692" s="74">
        <v>0.17</v>
      </c>
      <c r="X1692" s="74">
        <v>0.16</v>
      </c>
      <c r="Y1692" s="74">
        <v>0.15</v>
      </c>
      <c r="Z1692" s="74">
        <v>0.16</v>
      </c>
      <c r="AA1692" s="74">
        <v>0.17</v>
      </c>
      <c r="AB1692" s="74">
        <v>0.18</v>
      </c>
      <c r="AC1692" s="74">
        <v>0.17</v>
      </c>
      <c r="AD1692" s="74">
        <v>0.17</v>
      </c>
    </row>
    <row r="1693" spans="1:30" x14ac:dyDescent="0.2">
      <c r="A1693" s="72" t="s">
        <v>56</v>
      </c>
      <c r="B1693" s="74">
        <v>0.23</v>
      </c>
      <c r="C1693" s="74">
        <v>0.23</v>
      </c>
      <c r="D1693" s="74">
        <v>0.23</v>
      </c>
      <c r="E1693" s="74">
        <v>0.23</v>
      </c>
      <c r="F1693" s="74">
        <v>0.23</v>
      </c>
      <c r="G1693" s="74">
        <v>0.23</v>
      </c>
      <c r="H1693" s="74">
        <v>0.22</v>
      </c>
      <c r="I1693" s="74">
        <v>0.22</v>
      </c>
      <c r="J1693" s="74">
        <v>0.22</v>
      </c>
      <c r="K1693" s="74">
        <v>0.22</v>
      </c>
      <c r="L1693" s="74">
        <v>0.22</v>
      </c>
      <c r="M1693" s="74">
        <v>0.22</v>
      </c>
      <c r="N1693" s="74">
        <v>0.22</v>
      </c>
      <c r="O1693" s="74">
        <v>0.22</v>
      </c>
      <c r="P1693" s="74">
        <v>0.22</v>
      </c>
      <c r="Q1693" s="74">
        <v>0.22</v>
      </c>
      <c r="R1693" s="74">
        <v>0.22</v>
      </c>
      <c r="S1693" s="74">
        <v>0.22</v>
      </c>
      <c r="T1693" s="74">
        <v>0.21</v>
      </c>
      <c r="U1693" s="74">
        <v>0.2</v>
      </c>
      <c r="V1693" s="74">
        <v>0.19</v>
      </c>
      <c r="W1693" s="74">
        <v>0.18</v>
      </c>
      <c r="X1693" s="74">
        <v>0.17</v>
      </c>
      <c r="Y1693" s="74">
        <v>0.17</v>
      </c>
      <c r="Z1693" s="74">
        <v>0.18</v>
      </c>
      <c r="AA1693" s="74">
        <v>0.18</v>
      </c>
      <c r="AB1693" s="74">
        <v>0.22</v>
      </c>
      <c r="AC1693" s="74">
        <v>0.22</v>
      </c>
      <c r="AD1693" s="74">
        <v>0.23</v>
      </c>
    </row>
    <row r="1694" spans="1:30" x14ac:dyDescent="0.2">
      <c r="A1694" s="72" t="s">
        <v>57</v>
      </c>
      <c r="B1694" s="74">
        <v>0.02</v>
      </c>
      <c r="C1694" s="74">
        <v>0.02</v>
      </c>
      <c r="D1694" s="74">
        <v>0.02</v>
      </c>
      <c r="E1694" s="74">
        <v>0.02</v>
      </c>
      <c r="F1694" s="74">
        <v>0.03</v>
      </c>
      <c r="G1694" s="74">
        <v>0.03</v>
      </c>
      <c r="H1694" s="74">
        <v>0.03</v>
      </c>
      <c r="I1694" s="74">
        <v>0.03</v>
      </c>
      <c r="J1694" s="74">
        <v>0.03</v>
      </c>
      <c r="K1694" s="74">
        <v>0.03</v>
      </c>
      <c r="L1694" s="74">
        <v>0.04</v>
      </c>
      <c r="M1694" s="74">
        <v>0.04</v>
      </c>
      <c r="N1694" s="74">
        <v>0.04</v>
      </c>
      <c r="O1694" s="74">
        <v>0.04</v>
      </c>
      <c r="P1694" s="74">
        <v>0.04</v>
      </c>
      <c r="Q1694" s="74">
        <v>0.04</v>
      </c>
      <c r="R1694" s="74">
        <v>0.05</v>
      </c>
      <c r="S1694" s="74">
        <v>0.05</v>
      </c>
      <c r="T1694" s="74">
        <v>0.05</v>
      </c>
      <c r="U1694" s="74">
        <v>0.05</v>
      </c>
      <c r="V1694" s="74">
        <v>0.05</v>
      </c>
      <c r="W1694" s="74">
        <v>0.04</v>
      </c>
      <c r="X1694" s="74">
        <v>0.04</v>
      </c>
      <c r="Y1694" s="74">
        <v>0.04</v>
      </c>
      <c r="Z1694" s="74">
        <v>0.04</v>
      </c>
      <c r="AA1694" s="74">
        <v>0.03</v>
      </c>
      <c r="AB1694" s="74">
        <v>0.03</v>
      </c>
      <c r="AC1694" s="74">
        <v>0.03</v>
      </c>
      <c r="AD1694" s="74">
        <v>0.03</v>
      </c>
    </row>
    <row r="1695" spans="1:30" x14ac:dyDescent="0.2">
      <c r="A1695" s="72" t="s">
        <v>58</v>
      </c>
      <c r="B1695" s="74">
        <v>0.51</v>
      </c>
      <c r="C1695" s="74">
        <v>0.49</v>
      </c>
      <c r="D1695" s="74">
        <v>0.5</v>
      </c>
      <c r="E1695" s="74">
        <v>0.47</v>
      </c>
      <c r="F1695" s="74">
        <v>0.45</v>
      </c>
      <c r="G1695" s="74">
        <v>0.43</v>
      </c>
      <c r="H1695" s="74">
        <v>0.42</v>
      </c>
      <c r="I1695" s="74">
        <v>0.44</v>
      </c>
      <c r="J1695" s="74">
        <v>0.43</v>
      </c>
      <c r="K1695" s="74">
        <v>0.44</v>
      </c>
      <c r="L1695" s="74">
        <v>0.47</v>
      </c>
      <c r="M1695" s="74">
        <v>0.45</v>
      </c>
      <c r="N1695" s="74">
        <v>0.45</v>
      </c>
      <c r="O1695" s="74">
        <v>0.48</v>
      </c>
      <c r="P1695" s="74">
        <v>0.44</v>
      </c>
      <c r="Q1695" s="74">
        <v>0.47</v>
      </c>
      <c r="R1695" s="74">
        <v>0.48</v>
      </c>
      <c r="S1695" s="74">
        <v>0.46</v>
      </c>
      <c r="T1695" s="74">
        <v>0.46</v>
      </c>
      <c r="U1695" s="74">
        <v>0.47</v>
      </c>
      <c r="V1695" s="74">
        <v>0.45</v>
      </c>
      <c r="W1695" s="74">
        <v>0.43</v>
      </c>
      <c r="X1695" s="74">
        <v>0.41</v>
      </c>
      <c r="Y1695" s="74">
        <v>0.39</v>
      </c>
      <c r="Z1695" s="74">
        <v>0.39</v>
      </c>
      <c r="AA1695" s="74">
        <v>0.4</v>
      </c>
      <c r="AB1695" s="74">
        <v>0.41</v>
      </c>
      <c r="AC1695" s="74">
        <v>0.42</v>
      </c>
      <c r="AD1695" s="74">
        <v>0.39</v>
      </c>
    </row>
    <row r="1696" spans="1:30" x14ac:dyDescent="0.2">
      <c r="A1696" s="72" t="s">
        <v>59</v>
      </c>
      <c r="B1696" s="74">
        <v>0.03</v>
      </c>
      <c r="C1696" s="74">
        <v>0.03</v>
      </c>
      <c r="D1696" s="74">
        <v>0.04</v>
      </c>
      <c r="E1696" s="74">
        <v>0.04</v>
      </c>
      <c r="F1696" s="74">
        <v>0.04</v>
      </c>
      <c r="G1696" s="74">
        <v>0.04</v>
      </c>
      <c r="H1696" s="74">
        <v>0.04</v>
      </c>
      <c r="I1696" s="74">
        <v>0.04</v>
      </c>
      <c r="J1696" s="74">
        <v>0.04</v>
      </c>
      <c r="K1696" s="74">
        <v>0.04</v>
      </c>
      <c r="L1696" s="74">
        <v>0.04</v>
      </c>
      <c r="M1696" s="74">
        <v>0.04</v>
      </c>
      <c r="N1696" s="74">
        <v>0.04</v>
      </c>
      <c r="O1696" s="74">
        <v>0.04</v>
      </c>
      <c r="P1696" s="74">
        <v>0.04</v>
      </c>
      <c r="Q1696" s="74">
        <v>0.04</v>
      </c>
      <c r="R1696" s="74">
        <v>0.04</v>
      </c>
      <c r="S1696" s="74">
        <v>0.04</v>
      </c>
      <c r="T1696" s="74">
        <v>0.04</v>
      </c>
      <c r="U1696" s="74">
        <v>0.03</v>
      </c>
      <c r="V1696" s="74">
        <v>0.04</v>
      </c>
      <c r="W1696" s="74">
        <v>0.02</v>
      </c>
      <c r="X1696" s="74">
        <v>0.01</v>
      </c>
      <c r="Y1696" s="74">
        <v>0.01</v>
      </c>
      <c r="Z1696" s="74">
        <v>0.02</v>
      </c>
      <c r="AA1696" s="74">
        <v>0.02</v>
      </c>
      <c r="AB1696" s="74">
        <v>0.02</v>
      </c>
      <c r="AC1696" s="74">
        <v>0.02</v>
      </c>
      <c r="AD1696" s="74">
        <v>0.02</v>
      </c>
    </row>
    <row r="1697" spans="1:30" x14ac:dyDescent="0.2">
      <c r="A1697" s="72" t="s">
        <v>60</v>
      </c>
      <c r="B1697" s="74">
        <v>0.61</v>
      </c>
      <c r="C1697" s="74">
        <v>0.61</v>
      </c>
      <c r="D1697" s="74">
        <v>0.65</v>
      </c>
      <c r="E1697" s="74">
        <v>0.69</v>
      </c>
      <c r="F1697" s="74">
        <v>0.74</v>
      </c>
      <c r="G1697" s="74">
        <v>0.77</v>
      </c>
      <c r="H1697" s="74">
        <v>0.79</v>
      </c>
      <c r="I1697" s="74">
        <v>0.78</v>
      </c>
      <c r="J1697" s="74">
        <v>0.74</v>
      </c>
      <c r="K1697" s="74">
        <v>0.72</v>
      </c>
      <c r="L1697" s="74">
        <v>0.71</v>
      </c>
      <c r="M1697" s="74">
        <v>0.7</v>
      </c>
      <c r="N1697" s="74">
        <v>0.68</v>
      </c>
      <c r="O1697" s="74">
        <v>0.66</v>
      </c>
      <c r="P1697" s="74">
        <v>0.66</v>
      </c>
      <c r="Q1697" s="74">
        <v>0.66</v>
      </c>
      <c r="R1697" s="74">
        <v>0.63</v>
      </c>
      <c r="S1697" s="74">
        <v>0.62</v>
      </c>
      <c r="T1697" s="74">
        <v>0.6</v>
      </c>
      <c r="U1697" s="74">
        <v>0.59</v>
      </c>
      <c r="V1697" s="74">
        <v>0.55000000000000004</v>
      </c>
      <c r="W1697" s="74">
        <v>0.55000000000000004</v>
      </c>
      <c r="X1697" s="74">
        <v>0.54</v>
      </c>
      <c r="Y1697" s="74">
        <v>0.52</v>
      </c>
      <c r="Z1697" s="74">
        <v>0.52</v>
      </c>
      <c r="AA1697" s="74">
        <v>0.52</v>
      </c>
      <c r="AB1697" s="74">
        <v>0.55000000000000004</v>
      </c>
      <c r="AC1697" s="74">
        <v>0.56000000000000005</v>
      </c>
      <c r="AD1697" s="74">
        <v>0.56000000000000005</v>
      </c>
    </row>
    <row r="1698" spans="1:30" x14ac:dyDescent="0.2">
      <c r="A1698" s="72" t="s">
        <v>61</v>
      </c>
      <c r="B1698" s="74">
        <v>0.4</v>
      </c>
      <c r="C1698" s="74">
        <v>0.41</v>
      </c>
      <c r="D1698" s="74">
        <v>0.43</v>
      </c>
      <c r="E1698" s="74">
        <v>0.45</v>
      </c>
      <c r="F1698" s="74">
        <v>0.49</v>
      </c>
      <c r="G1698" s="74">
        <v>0.52</v>
      </c>
      <c r="H1698" s="74">
        <v>0.54</v>
      </c>
      <c r="I1698" s="74">
        <v>0.55000000000000004</v>
      </c>
      <c r="J1698" s="74">
        <v>0.56999999999999995</v>
      </c>
      <c r="K1698" s="74">
        <v>0.59</v>
      </c>
      <c r="L1698" s="74">
        <v>0.62</v>
      </c>
      <c r="M1698" s="74">
        <v>0.67</v>
      </c>
      <c r="N1698" s="74">
        <v>0.7</v>
      </c>
      <c r="O1698" s="74">
        <v>0.72</v>
      </c>
      <c r="P1698" s="74">
        <v>0.77</v>
      </c>
      <c r="Q1698" s="74">
        <v>0.8</v>
      </c>
      <c r="R1698" s="74">
        <v>0.82</v>
      </c>
      <c r="S1698" s="74">
        <v>0.82</v>
      </c>
      <c r="T1698" s="74">
        <v>0.83</v>
      </c>
      <c r="U1698" s="74">
        <v>0.83</v>
      </c>
      <c r="V1698" s="74">
        <v>0.84</v>
      </c>
      <c r="W1698" s="74">
        <v>0.85</v>
      </c>
      <c r="X1698" s="74">
        <v>0.85</v>
      </c>
      <c r="Y1698" s="74">
        <v>0.84</v>
      </c>
      <c r="Z1698" s="74">
        <v>0.85</v>
      </c>
      <c r="AA1698" s="74">
        <v>0.86</v>
      </c>
      <c r="AB1698" s="74">
        <v>0.88</v>
      </c>
      <c r="AC1698" s="74">
        <v>0.89</v>
      </c>
      <c r="AD1698" s="74">
        <v>0.89</v>
      </c>
    </row>
    <row r="1699" spans="1:30" x14ac:dyDescent="0.2">
      <c r="A1699" s="72" t="s">
        <v>62</v>
      </c>
      <c r="B1699" s="74">
        <v>2.48</v>
      </c>
      <c r="C1699" s="74">
        <v>2.57</v>
      </c>
      <c r="D1699" s="74">
        <v>2.56</v>
      </c>
      <c r="E1699" s="74">
        <v>2.52</v>
      </c>
      <c r="F1699" s="74">
        <v>2.48</v>
      </c>
      <c r="G1699" s="74">
        <v>2.46</v>
      </c>
      <c r="H1699" s="74">
        <v>2.48</v>
      </c>
      <c r="I1699" s="74">
        <v>2.4500000000000002</v>
      </c>
      <c r="J1699" s="74">
        <v>2.5499999999999998</v>
      </c>
      <c r="K1699" s="74">
        <v>2.56</v>
      </c>
      <c r="L1699" s="74">
        <v>2.57</v>
      </c>
      <c r="M1699" s="74">
        <v>2.6</v>
      </c>
      <c r="N1699" s="74">
        <v>2.6</v>
      </c>
      <c r="O1699" s="74">
        <v>2.62</v>
      </c>
      <c r="P1699" s="74">
        <v>2.59</v>
      </c>
      <c r="Q1699" s="74">
        <v>2.63</v>
      </c>
      <c r="R1699" s="74">
        <v>2.61</v>
      </c>
      <c r="S1699" s="74">
        <v>2.64</v>
      </c>
      <c r="T1699" s="74">
        <v>2.62</v>
      </c>
      <c r="U1699" s="74">
        <v>2.74</v>
      </c>
      <c r="V1699" s="74">
        <v>2.82</v>
      </c>
      <c r="W1699" s="74">
        <v>2.79</v>
      </c>
      <c r="X1699" s="74">
        <v>2.94</v>
      </c>
      <c r="Y1699" s="74">
        <v>3.05</v>
      </c>
      <c r="Z1699" s="74">
        <v>3.05</v>
      </c>
      <c r="AA1699" s="74">
        <v>3.17</v>
      </c>
      <c r="AB1699" s="74">
        <v>3.25</v>
      </c>
      <c r="AC1699" s="74">
        <v>3.03</v>
      </c>
      <c r="AD1699" s="74">
        <v>3.09</v>
      </c>
    </row>
    <row r="1700" spans="1:30" x14ac:dyDescent="0.2">
      <c r="A1700" s="72" t="s">
        <v>63</v>
      </c>
      <c r="B1700" s="74">
        <v>0.69</v>
      </c>
      <c r="C1700" s="74">
        <v>0.71</v>
      </c>
      <c r="D1700" s="74">
        <v>0.72</v>
      </c>
      <c r="E1700" s="74">
        <v>0.73</v>
      </c>
      <c r="F1700" s="74">
        <v>0.75</v>
      </c>
      <c r="G1700" s="74">
        <v>0.76</v>
      </c>
      <c r="H1700" s="74">
        <v>0.77</v>
      </c>
      <c r="I1700" s="74">
        <v>0.78</v>
      </c>
      <c r="J1700" s="74">
        <v>0.81</v>
      </c>
      <c r="K1700" s="74">
        <v>0.84</v>
      </c>
      <c r="L1700" s="74">
        <v>0.84</v>
      </c>
      <c r="M1700" s="74">
        <v>0.85</v>
      </c>
      <c r="N1700" s="74">
        <v>0.83</v>
      </c>
      <c r="O1700" s="74">
        <v>0.87</v>
      </c>
      <c r="P1700" s="74">
        <v>0.85</v>
      </c>
      <c r="Q1700" s="74">
        <v>0.84</v>
      </c>
      <c r="R1700" s="74">
        <v>0.86</v>
      </c>
      <c r="S1700" s="74">
        <v>0.89</v>
      </c>
      <c r="T1700" s="74">
        <v>0.91</v>
      </c>
      <c r="U1700" s="74">
        <v>0.92</v>
      </c>
      <c r="V1700" s="74">
        <v>0.92</v>
      </c>
      <c r="W1700" s="74">
        <v>0.9</v>
      </c>
      <c r="X1700" s="74">
        <v>0.88</v>
      </c>
      <c r="Y1700" s="74">
        <v>0.87</v>
      </c>
      <c r="Z1700" s="74">
        <v>0.87</v>
      </c>
      <c r="AA1700" s="74">
        <v>0.64</v>
      </c>
      <c r="AB1700" s="74">
        <v>0.66</v>
      </c>
      <c r="AC1700" s="74">
        <v>0.65</v>
      </c>
      <c r="AD1700" s="74">
        <v>0.66</v>
      </c>
    </row>
    <row r="1701" spans="1:30" x14ac:dyDescent="0.2">
      <c r="A1701" s="72" t="s">
        <v>64</v>
      </c>
      <c r="B1701" s="74">
        <v>1.7</v>
      </c>
      <c r="C1701" s="74">
        <v>1.69</v>
      </c>
      <c r="D1701" s="74">
        <v>1.67</v>
      </c>
      <c r="E1701" s="74">
        <v>1.7</v>
      </c>
      <c r="F1701" s="74">
        <v>1.7</v>
      </c>
      <c r="G1701" s="74">
        <v>1.73</v>
      </c>
      <c r="H1701" s="74">
        <v>1.73</v>
      </c>
      <c r="I1701" s="74">
        <v>1.72</v>
      </c>
      <c r="J1701" s="74">
        <v>1.76</v>
      </c>
      <c r="K1701" s="74">
        <v>1.77</v>
      </c>
      <c r="L1701" s="74">
        <v>1.81</v>
      </c>
      <c r="M1701" s="74">
        <v>1.81</v>
      </c>
      <c r="N1701" s="74">
        <v>1.75</v>
      </c>
      <c r="O1701" s="74">
        <v>2.1</v>
      </c>
      <c r="P1701" s="74">
        <v>2.08</v>
      </c>
      <c r="Q1701" s="74">
        <v>2.09</v>
      </c>
      <c r="R1701" s="74">
        <v>2.16</v>
      </c>
      <c r="S1701" s="74">
        <v>2.1</v>
      </c>
      <c r="T1701" s="74">
        <v>2.09</v>
      </c>
      <c r="U1701" s="74">
        <v>1.96</v>
      </c>
      <c r="V1701" s="74">
        <v>1.95</v>
      </c>
      <c r="W1701" s="74">
        <v>1.89</v>
      </c>
      <c r="X1701" s="74">
        <v>1.86</v>
      </c>
      <c r="Y1701" s="74">
        <v>1.85</v>
      </c>
      <c r="Z1701" s="74">
        <v>1.84</v>
      </c>
      <c r="AA1701" s="74">
        <v>1.88</v>
      </c>
      <c r="AB1701" s="74">
        <v>1.87</v>
      </c>
      <c r="AC1701" s="74">
        <v>1.88</v>
      </c>
      <c r="AD1701" s="74">
        <v>1.87</v>
      </c>
    </row>
    <row r="1702" spans="1:30" x14ac:dyDescent="0.2">
      <c r="A1702" s="72" t="s">
        <v>65</v>
      </c>
      <c r="B1702" s="74">
        <v>0.13</v>
      </c>
      <c r="C1702" s="74">
        <v>0.12</v>
      </c>
      <c r="D1702" s="74">
        <v>0.09</v>
      </c>
      <c r="E1702" s="74">
        <v>0.11</v>
      </c>
      <c r="F1702" s="74">
        <v>0.11</v>
      </c>
      <c r="G1702" s="74">
        <v>0.12</v>
      </c>
      <c r="H1702" s="74">
        <v>0.13</v>
      </c>
      <c r="I1702" s="74">
        <v>0.12</v>
      </c>
      <c r="J1702" s="74">
        <v>0.12</v>
      </c>
      <c r="K1702" s="74">
        <v>0.13</v>
      </c>
      <c r="L1702" s="74">
        <v>0.13</v>
      </c>
      <c r="M1702" s="74">
        <v>0.13</v>
      </c>
      <c r="N1702" s="74">
        <v>0.13</v>
      </c>
      <c r="O1702" s="74">
        <v>0.13</v>
      </c>
      <c r="P1702" s="74">
        <v>0.13</v>
      </c>
      <c r="Q1702" s="74">
        <v>0.13</v>
      </c>
      <c r="R1702" s="74">
        <v>0.13</v>
      </c>
      <c r="S1702" s="74">
        <v>0.13</v>
      </c>
      <c r="T1702" s="74">
        <v>0.13</v>
      </c>
      <c r="U1702" s="74">
        <v>0.14000000000000001</v>
      </c>
      <c r="V1702" s="74">
        <v>0.14000000000000001</v>
      </c>
      <c r="W1702" s="74">
        <v>0.14000000000000001</v>
      </c>
      <c r="X1702" s="74">
        <v>0.14000000000000001</v>
      </c>
      <c r="Y1702" s="74">
        <v>0.14000000000000001</v>
      </c>
      <c r="Z1702" s="74">
        <v>0.14000000000000001</v>
      </c>
      <c r="AA1702" s="74">
        <v>0.14000000000000001</v>
      </c>
      <c r="AB1702" s="74">
        <v>0.14000000000000001</v>
      </c>
      <c r="AC1702" s="74">
        <v>0.15</v>
      </c>
      <c r="AD1702" s="74">
        <v>0.15</v>
      </c>
    </row>
    <row r="1703" spans="1:30" x14ac:dyDescent="0.2">
      <c r="A1703" s="72" t="s">
        <v>66</v>
      </c>
      <c r="B1703" s="74">
        <v>0.59</v>
      </c>
      <c r="C1703" s="74">
        <v>0.56000000000000005</v>
      </c>
      <c r="D1703" s="74">
        <v>0.52</v>
      </c>
      <c r="E1703" s="74">
        <v>0.51</v>
      </c>
      <c r="F1703" s="74">
        <v>0.52</v>
      </c>
      <c r="G1703" s="74">
        <v>0.51</v>
      </c>
      <c r="H1703" s="74">
        <v>0.5</v>
      </c>
      <c r="I1703" s="74">
        <v>0.5</v>
      </c>
      <c r="J1703" s="74">
        <v>0.49</v>
      </c>
      <c r="K1703" s="74">
        <v>0.47</v>
      </c>
      <c r="L1703" s="74">
        <v>0.45</v>
      </c>
      <c r="M1703" s="74">
        <v>0.44</v>
      </c>
      <c r="N1703" s="74">
        <v>0.43</v>
      </c>
      <c r="O1703" s="74">
        <v>0.39</v>
      </c>
      <c r="P1703" s="74">
        <v>0.37</v>
      </c>
      <c r="Q1703" s="74">
        <v>0.36</v>
      </c>
      <c r="R1703" s="74">
        <v>0.41</v>
      </c>
      <c r="S1703" s="74">
        <v>0.35</v>
      </c>
      <c r="T1703" s="74">
        <v>0.35</v>
      </c>
      <c r="U1703" s="74">
        <v>0.35</v>
      </c>
      <c r="V1703" s="74">
        <v>0.35</v>
      </c>
      <c r="W1703" s="74">
        <v>0.37</v>
      </c>
      <c r="X1703" s="74">
        <v>0.39</v>
      </c>
      <c r="Y1703" s="74">
        <v>0.36</v>
      </c>
      <c r="Z1703" s="74">
        <v>0.38</v>
      </c>
      <c r="AA1703" s="74">
        <v>0.44</v>
      </c>
      <c r="AB1703" s="74">
        <v>0.4</v>
      </c>
      <c r="AC1703" s="74">
        <v>0.44</v>
      </c>
      <c r="AD1703" s="74">
        <v>0.46</v>
      </c>
    </row>
    <row r="1704" spans="1:30" x14ac:dyDescent="0.2">
      <c r="A1704" s="72" t="s">
        <v>67</v>
      </c>
      <c r="B1704" s="74">
        <v>0.32</v>
      </c>
      <c r="C1704" s="74">
        <v>0.32</v>
      </c>
      <c r="D1704" s="74">
        <v>0.31</v>
      </c>
      <c r="E1704" s="74">
        <v>0.32</v>
      </c>
      <c r="F1704" s="74">
        <v>0.31</v>
      </c>
      <c r="G1704" s="74">
        <v>0.33</v>
      </c>
      <c r="H1704" s="74">
        <v>0.34</v>
      </c>
      <c r="I1704" s="74">
        <v>0.33</v>
      </c>
      <c r="J1704" s="74">
        <v>0.34</v>
      </c>
      <c r="K1704" s="74">
        <v>0.35</v>
      </c>
      <c r="L1704" s="74">
        <v>0.36</v>
      </c>
      <c r="M1704" s="74">
        <v>0.36</v>
      </c>
      <c r="N1704" s="74">
        <v>0.36</v>
      </c>
      <c r="O1704" s="74">
        <v>0.38</v>
      </c>
      <c r="P1704" s="74">
        <v>0.39</v>
      </c>
      <c r="Q1704" s="74">
        <v>0.42</v>
      </c>
      <c r="R1704" s="74">
        <v>0.42</v>
      </c>
      <c r="S1704" s="74">
        <v>0.44</v>
      </c>
      <c r="T1704" s="74">
        <v>0.43</v>
      </c>
      <c r="U1704" s="74">
        <v>0.42</v>
      </c>
      <c r="V1704" s="74">
        <v>0.44</v>
      </c>
      <c r="W1704" s="74">
        <v>0.45</v>
      </c>
      <c r="X1704" s="74">
        <v>0.43</v>
      </c>
      <c r="Y1704" s="74">
        <v>0.42</v>
      </c>
      <c r="Z1704" s="74">
        <v>0.42</v>
      </c>
      <c r="AA1704" s="74">
        <v>0.4</v>
      </c>
      <c r="AB1704" s="74">
        <v>0.38</v>
      </c>
      <c r="AC1704" s="74">
        <v>0.38</v>
      </c>
      <c r="AD1704" s="74">
        <v>0.39</v>
      </c>
    </row>
    <row r="1705" spans="1:30" x14ac:dyDescent="0.2">
      <c r="A1705" s="72" t="s">
        <v>68</v>
      </c>
      <c r="B1705" s="74">
        <v>0.78</v>
      </c>
      <c r="C1705" s="74">
        <v>0.78</v>
      </c>
      <c r="D1705" s="74">
        <v>0.78</v>
      </c>
      <c r="E1705" s="74">
        <v>0.79</v>
      </c>
      <c r="F1705" s="74">
        <v>0.8</v>
      </c>
      <c r="G1705" s="74">
        <v>0.82</v>
      </c>
      <c r="H1705" s="74">
        <v>0.8</v>
      </c>
      <c r="I1705" s="74">
        <v>0.79</v>
      </c>
      <c r="J1705" s="74">
        <v>0.78</v>
      </c>
      <c r="K1705" s="74">
        <v>0.78</v>
      </c>
      <c r="L1705" s="74">
        <v>0.79</v>
      </c>
      <c r="M1705" s="74">
        <v>0.78</v>
      </c>
      <c r="N1705" s="74">
        <v>0.78</v>
      </c>
      <c r="O1705" s="74">
        <v>0.79</v>
      </c>
      <c r="P1705" s="74">
        <v>0.79</v>
      </c>
      <c r="Q1705" s="74">
        <v>0.84</v>
      </c>
      <c r="R1705" s="74">
        <v>0.84</v>
      </c>
      <c r="S1705" s="74">
        <v>0.85</v>
      </c>
      <c r="T1705" s="74">
        <v>0.86</v>
      </c>
      <c r="U1705" s="74">
        <v>0.87</v>
      </c>
      <c r="V1705" s="74">
        <v>0.86</v>
      </c>
      <c r="W1705" s="74">
        <v>0.89</v>
      </c>
      <c r="X1705" s="74">
        <v>0.85</v>
      </c>
      <c r="Y1705" s="74">
        <v>0.84</v>
      </c>
      <c r="Z1705" s="74">
        <v>0.82</v>
      </c>
      <c r="AA1705" s="74">
        <v>0.8</v>
      </c>
      <c r="AB1705" s="74">
        <v>0.8</v>
      </c>
      <c r="AC1705" s="74">
        <v>0.8</v>
      </c>
      <c r="AD1705" s="74">
        <v>0.77</v>
      </c>
    </row>
    <row r="1706" spans="1:30" x14ac:dyDescent="0.2">
      <c r="A1706" s="72" t="s">
        <v>69</v>
      </c>
      <c r="B1706" s="74">
        <v>2.78</v>
      </c>
      <c r="C1706" s="74">
        <v>2.81</v>
      </c>
      <c r="D1706" s="74">
        <v>2.97</v>
      </c>
      <c r="E1706" s="74">
        <v>3</v>
      </c>
      <c r="F1706" s="74">
        <v>3.05</v>
      </c>
      <c r="G1706" s="74">
        <v>3.12</v>
      </c>
      <c r="H1706" s="74">
        <v>3.27</v>
      </c>
      <c r="I1706" s="74">
        <v>3.3</v>
      </c>
      <c r="J1706" s="74">
        <v>3.37</v>
      </c>
      <c r="K1706" s="74">
        <v>3.37</v>
      </c>
      <c r="L1706" s="74">
        <v>3.55</v>
      </c>
      <c r="M1706" s="74">
        <v>3.5</v>
      </c>
      <c r="N1706" s="74">
        <v>3.54</v>
      </c>
      <c r="O1706" s="74">
        <v>3.48</v>
      </c>
      <c r="P1706" s="74">
        <v>3.49</v>
      </c>
      <c r="Q1706" s="74">
        <v>3.58</v>
      </c>
      <c r="R1706" s="74">
        <v>3.61</v>
      </c>
      <c r="S1706" s="74">
        <v>3.75</v>
      </c>
      <c r="T1706" s="74">
        <v>3.65</v>
      </c>
      <c r="U1706" s="74">
        <v>3.91</v>
      </c>
      <c r="V1706" s="74">
        <v>4.2</v>
      </c>
      <c r="W1706" s="74">
        <v>4.3600000000000003</v>
      </c>
      <c r="X1706" s="74">
        <v>4.3600000000000003</v>
      </c>
      <c r="Y1706" s="74">
        <v>4.4800000000000004</v>
      </c>
      <c r="Z1706" s="74">
        <v>4.7</v>
      </c>
      <c r="AA1706" s="74">
        <v>4.7</v>
      </c>
      <c r="AB1706" s="74">
        <v>4.84</v>
      </c>
      <c r="AC1706" s="74">
        <v>4.9800000000000004</v>
      </c>
      <c r="AD1706" s="74">
        <v>4.93</v>
      </c>
    </row>
    <row r="1708" spans="1:30" x14ac:dyDescent="0.2">
      <c r="A1708" s="72" t="s">
        <v>70</v>
      </c>
    </row>
    <row r="1709" spans="1:30" x14ac:dyDescent="0.2">
      <c r="A1709" s="72" t="s">
        <v>71</v>
      </c>
      <c r="B1709" s="74" t="s">
        <v>72</v>
      </c>
    </row>
    <row r="1711" spans="1:30" x14ac:dyDescent="0.2">
      <c r="A1711" s="72" t="s">
        <v>5</v>
      </c>
      <c r="B1711" s="74" t="s">
        <v>6</v>
      </c>
    </row>
    <row r="1712" spans="1:30" x14ac:dyDescent="0.2">
      <c r="A1712" s="72" t="s">
        <v>7</v>
      </c>
      <c r="B1712" s="74" t="s">
        <v>84</v>
      </c>
    </row>
    <row r="1713" spans="1:30" x14ac:dyDescent="0.2">
      <c r="A1713" s="72" t="s">
        <v>9</v>
      </c>
      <c r="B1713" s="74" t="s">
        <v>80</v>
      </c>
    </row>
    <row r="1715" spans="1:30" x14ac:dyDescent="0.2">
      <c r="A1715" s="72" t="s">
        <v>11</v>
      </c>
      <c r="B1715" s="74" t="s">
        <v>12</v>
      </c>
      <c r="C1715" s="74" t="s">
        <v>13</v>
      </c>
      <c r="D1715" s="74" t="s">
        <v>14</v>
      </c>
      <c r="E1715" s="74" t="s">
        <v>15</v>
      </c>
      <c r="F1715" s="74" t="s">
        <v>16</v>
      </c>
      <c r="G1715" s="74" t="s">
        <v>17</v>
      </c>
      <c r="H1715" s="74" t="s">
        <v>18</v>
      </c>
      <c r="I1715" s="74" t="s">
        <v>19</v>
      </c>
      <c r="J1715" s="74" t="s">
        <v>20</v>
      </c>
      <c r="K1715" s="74" t="s">
        <v>21</v>
      </c>
      <c r="L1715" s="74" t="s">
        <v>22</v>
      </c>
      <c r="M1715" s="74" t="s">
        <v>23</v>
      </c>
      <c r="N1715" s="74" t="s">
        <v>24</v>
      </c>
      <c r="O1715" s="74" t="s">
        <v>25</v>
      </c>
      <c r="P1715" s="74" t="s">
        <v>26</v>
      </c>
      <c r="Q1715" s="74" t="s">
        <v>27</v>
      </c>
      <c r="R1715" s="74" t="s">
        <v>28</v>
      </c>
      <c r="S1715" s="74" t="s">
        <v>29</v>
      </c>
      <c r="T1715" s="74" t="s">
        <v>30</v>
      </c>
      <c r="U1715" s="74" t="s">
        <v>31</v>
      </c>
      <c r="V1715" s="74" t="s">
        <v>32</v>
      </c>
      <c r="W1715" s="74" t="s">
        <v>33</v>
      </c>
      <c r="X1715" s="74" t="s">
        <v>34</v>
      </c>
      <c r="Y1715" s="74" t="s">
        <v>35</v>
      </c>
      <c r="Z1715" s="74" t="s">
        <v>36</v>
      </c>
      <c r="AA1715" s="74" t="s">
        <v>37</v>
      </c>
      <c r="AB1715" s="74" t="s">
        <v>38</v>
      </c>
      <c r="AC1715" s="74" t="s">
        <v>39</v>
      </c>
      <c r="AD1715" s="74" t="s">
        <v>40</v>
      </c>
    </row>
    <row r="1716" spans="1:30" x14ac:dyDescent="0.2">
      <c r="A1716" s="72" t="s">
        <v>41</v>
      </c>
      <c r="B1716" s="74" t="s">
        <v>71</v>
      </c>
      <c r="C1716" s="74" t="s">
        <v>71</v>
      </c>
      <c r="D1716" s="74" t="s">
        <v>71</v>
      </c>
      <c r="E1716" s="74" t="s">
        <v>71</v>
      </c>
      <c r="F1716" s="74" t="s">
        <v>71</v>
      </c>
      <c r="G1716" s="74" t="s">
        <v>71</v>
      </c>
      <c r="H1716" s="74" t="s">
        <v>71</v>
      </c>
      <c r="I1716" s="74" t="s">
        <v>71</v>
      </c>
      <c r="J1716" s="74" t="s">
        <v>71</v>
      </c>
      <c r="K1716" s="74" t="s">
        <v>71</v>
      </c>
      <c r="L1716" s="74" t="s">
        <v>71</v>
      </c>
      <c r="M1716" s="74" t="s">
        <v>71</v>
      </c>
      <c r="N1716" s="74" t="s">
        <v>71</v>
      </c>
      <c r="O1716" s="74" t="s">
        <v>71</v>
      </c>
      <c r="P1716" s="74" t="s">
        <v>71</v>
      </c>
      <c r="Q1716" s="74" t="s">
        <v>71</v>
      </c>
      <c r="R1716" s="74" t="s">
        <v>71</v>
      </c>
      <c r="S1716" s="74" t="s">
        <v>71</v>
      </c>
      <c r="T1716" s="74" t="s">
        <v>71</v>
      </c>
      <c r="U1716" s="74" t="s">
        <v>71</v>
      </c>
      <c r="V1716" s="74" t="s">
        <v>71</v>
      </c>
      <c r="W1716" s="74" t="s">
        <v>71</v>
      </c>
      <c r="X1716" s="74" t="s">
        <v>71</v>
      </c>
      <c r="Y1716" s="74" t="s">
        <v>71</v>
      </c>
      <c r="Z1716" s="74" t="s">
        <v>71</v>
      </c>
      <c r="AA1716" s="74" t="s">
        <v>71</v>
      </c>
      <c r="AB1716" s="74" t="s">
        <v>71</v>
      </c>
      <c r="AC1716" s="74" t="s">
        <v>71</v>
      </c>
      <c r="AD1716" s="74" t="s">
        <v>71</v>
      </c>
    </row>
    <row r="1717" spans="1:30" x14ac:dyDescent="0.2">
      <c r="A1717" s="72" t="s">
        <v>42</v>
      </c>
      <c r="B1717" s="74">
        <v>0</v>
      </c>
      <c r="C1717" s="74">
        <v>0</v>
      </c>
      <c r="D1717" s="74">
        <v>0</v>
      </c>
      <c r="E1717" s="74">
        <v>0</v>
      </c>
      <c r="F1717" s="74">
        <v>0</v>
      </c>
      <c r="G1717" s="74">
        <v>0</v>
      </c>
      <c r="H1717" s="74">
        <v>0</v>
      </c>
      <c r="I1717" s="74">
        <v>0</v>
      </c>
      <c r="J1717" s="74">
        <v>0</v>
      </c>
      <c r="K1717" s="74">
        <v>0</v>
      </c>
      <c r="L1717" s="74">
        <v>0</v>
      </c>
      <c r="M1717" s="74">
        <v>0</v>
      </c>
      <c r="N1717" s="74">
        <v>0</v>
      </c>
      <c r="O1717" s="74">
        <v>0</v>
      </c>
      <c r="P1717" s="74">
        <v>0</v>
      </c>
      <c r="Q1717" s="74">
        <v>0</v>
      </c>
      <c r="R1717" s="74">
        <v>0</v>
      </c>
      <c r="S1717" s="74">
        <v>0</v>
      </c>
      <c r="T1717" s="74">
        <v>0</v>
      </c>
      <c r="U1717" s="74">
        <v>0</v>
      </c>
      <c r="V1717" s="74">
        <v>0</v>
      </c>
      <c r="W1717" s="74">
        <v>0</v>
      </c>
      <c r="X1717" s="74">
        <v>0</v>
      </c>
      <c r="Y1717" s="74">
        <v>0</v>
      </c>
      <c r="Z1717" s="74">
        <v>0</v>
      </c>
      <c r="AA1717" s="74">
        <v>0</v>
      </c>
      <c r="AB1717" s="74">
        <v>0</v>
      </c>
      <c r="AC1717" s="74">
        <v>0</v>
      </c>
      <c r="AD1717" s="74">
        <v>0</v>
      </c>
    </row>
    <row r="1718" spans="1:30" x14ac:dyDescent="0.2">
      <c r="A1718" s="72" t="s">
        <v>43</v>
      </c>
      <c r="B1718" s="74">
        <v>0</v>
      </c>
      <c r="C1718" s="74">
        <v>0</v>
      </c>
      <c r="D1718" s="74">
        <v>0</v>
      </c>
      <c r="E1718" s="74">
        <v>0</v>
      </c>
      <c r="F1718" s="74">
        <v>0</v>
      </c>
      <c r="G1718" s="74">
        <v>0</v>
      </c>
      <c r="H1718" s="74">
        <v>0</v>
      </c>
      <c r="I1718" s="74">
        <v>0</v>
      </c>
      <c r="J1718" s="74">
        <v>0</v>
      </c>
      <c r="K1718" s="74">
        <v>0</v>
      </c>
      <c r="L1718" s="74">
        <v>0</v>
      </c>
      <c r="M1718" s="74">
        <v>0</v>
      </c>
      <c r="N1718" s="74">
        <v>0</v>
      </c>
      <c r="O1718" s="74">
        <v>0</v>
      </c>
      <c r="P1718" s="74">
        <v>0</v>
      </c>
      <c r="Q1718" s="74">
        <v>0</v>
      </c>
      <c r="R1718" s="74">
        <v>0</v>
      </c>
      <c r="S1718" s="74">
        <v>0</v>
      </c>
      <c r="T1718" s="74">
        <v>0</v>
      </c>
      <c r="U1718" s="74">
        <v>0</v>
      </c>
      <c r="V1718" s="74">
        <v>0</v>
      </c>
      <c r="W1718" s="74">
        <v>0</v>
      </c>
      <c r="X1718" s="74">
        <v>0</v>
      </c>
      <c r="Y1718" s="74">
        <v>0</v>
      </c>
      <c r="Z1718" s="74">
        <v>0</v>
      </c>
      <c r="AA1718" s="74">
        <v>0</v>
      </c>
      <c r="AB1718" s="74">
        <v>0</v>
      </c>
      <c r="AC1718" s="74">
        <v>0</v>
      </c>
      <c r="AD1718" s="74">
        <v>0</v>
      </c>
    </row>
    <row r="1719" spans="1:30" x14ac:dyDescent="0.2">
      <c r="A1719" s="72" t="s">
        <v>44</v>
      </c>
      <c r="B1719" s="74">
        <v>0</v>
      </c>
      <c r="C1719" s="74">
        <v>0</v>
      </c>
      <c r="D1719" s="74">
        <v>0</v>
      </c>
      <c r="E1719" s="74">
        <v>0</v>
      </c>
      <c r="F1719" s="74">
        <v>0</v>
      </c>
      <c r="G1719" s="74">
        <v>0</v>
      </c>
      <c r="H1719" s="74">
        <v>0</v>
      </c>
      <c r="I1719" s="74">
        <v>0</v>
      </c>
      <c r="J1719" s="74">
        <v>0</v>
      </c>
      <c r="K1719" s="74">
        <v>0</v>
      </c>
      <c r="L1719" s="74">
        <v>0</v>
      </c>
      <c r="M1719" s="74">
        <v>0</v>
      </c>
      <c r="N1719" s="74">
        <v>0</v>
      </c>
      <c r="O1719" s="74">
        <v>0</v>
      </c>
      <c r="P1719" s="74">
        <v>0</v>
      </c>
      <c r="Q1719" s="74">
        <v>0</v>
      </c>
      <c r="R1719" s="74">
        <v>0</v>
      </c>
      <c r="S1719" s="74">
        <v>0</v>
      </c>
      <c r="T1719" s="74">
        <v>0</v>
      </c>
      <c r="U1719" s="74">
        <v>0</v>
      </c>
      <c r="V1719" s="74">
        <v>0</v>
      </c>
      <c r="W1719" s="74">
        <v>0</v>
      </c>
      <c r="X1719" s="74">
        <v>0</v>
      </c>
      <c r="Y1719" s="74">
        <v>0</v>
      </c>
      <c r="Z1719" s="74">
        <v>0</v>
      </c>
      <c r="AA1719" s="74">
        <v>0</v>
      </c>
      <c r="AB1719" s="74">
        <v>0</v>
      </c>
      <c r="AC1719" s="74">
        <v>0</v>
      </c>
      <c r="AD1719" s="74">
        <v>0</v>
      </c>
    </row>
    <row r="1720" spans="1:30" x14ac:dyDescent="0.2">
      <c r="A1720" s="72" t="s">
        <v>45</v>
      </c>
      <c r="B1720" s="74">
        <v>0</v>
      </c>
      <c r="C1720" s="74">
        <v>0</v>
      </c>
      <c r="D1720" s="74">
        <v>0</v>
      </c>
      <c r="E1720" s="74">
        <v>0</v>
      </c>
      <c r="F1720" s="74">
        <v>0</v>
      </c>
      <c r="G1720" s="74">
        <v>0</v>
      </c>
      <c r="H1720" s="74">
        <v>0</v>
      </c>
      <c r="I1720" s="74">
        <v>0</v>
      </c>
      <c r="J1720" s="74">
        <v>0</v>
      </c>
      <c r="K1720" s="74">
        <v>0</v>
      </c>
      <c r="L1720" s="74">
        <v>0</v>
      </c>
      <c r="M1720" s="74">
        <v>0</v>
      </c>
      <c r="N1720" s="74">
        <v>0</v>
      </c>
      <c r="O1720" s="74">
        <v>0</v>
      </c>
      <c r="P1720" s="74">
        <v>0</v>
      </c>
      <c r="Q1720" s="74">
        <v>0</v>
      </c>
      <c r="R1720" s="74">
        <v>0</v>
      </c>
      <c r="S1720" s="74">
        <v>0</v>
      </c>
      <c r="T1720" s="74">
        <v>0</v>
      </c>
      <c r="U1720" s="74">
        <v>0</v>
      </c>
      <c r="V1720" s="74">
        <v>0</v>
      </c>
      <c r="W1720" s="74">
        <v>0</v>
      </c>
      <c r="X1720" s="74">
        <v>0</v>
      </c>
      <c r="Y1720" s="74">
        <v>0</v>
      </c>
      <c r="Z1720" s="74">
        <v>0</v>
      </c>
      <c r="AA1720" s="74">
        <v>0</v>
      </c>
      <c r="AB1720" s="74">
        <v>0</v>
      </c>
      <c r="AC1720" s="74">
        <v>0</v>
      </c>
      <c r="AD1720" s="74">
        <v>0</v>
      </c>
    </row>
    <row r="1721" spans="1:30" x14ac:dyDescent="0.2">
      <c r="A1721" s="72" t="s">
        <v>46</v>
      </c>
      <c r="B1721" s="74">
        <v>0</v>
      </c>
      <c r="C1721" s="74">
        <v>0</v>
      </c>
      <c r="D1721" s="74">
        <v>0</v>
      </c>
      <c r="E1721" s="74">
        <v>0</v>
      </c>
      <c r="F1721" s="74">
        <v>0</v>
      </c>
      <c r="G1721" s="74">
        <v>0</v>
      </c>
      <c r="H1721" s="74">
        <v>0</v>
      </c>
      <c r="I1721" s="74">
        <v>0</v>
      </c>
      <c r="J1721" s="74">
        <v>0</v>
      </c>
      <c r="K1721" s="74">
        <v>0</v>
      </c>
      <c r="L1721" s="74">
        <v>0</v>
      </c>
      <c r="M1721" s="74">
        <v>0</v>
      </c>
      <c r="N1721" s="74">
        <v>0</v>
      </c>
      <c r="O1721" s="74">
        <v>0</v>
      </c>
      <c r="P1721" s="74">
        <v>0</v>
      </c>
      <c r="Q1721" s="74">
        <v>0</v>
      </c>
      <c r="R1721" s="74">
        <v>0</v>
      </c>
      <c r="S1721" s="74">
        <v>0</v>
      </c>
      <c r="T1721" s="74">
        <v>0</v>
      </c>
      <c r="U1721" s="74">
        <v>0</v>
      </c>
      <c r="V1721" s="74">
        <v>0</v>
      </c>
      <c r="W1721" s="74">
        <v>0</v>
      </c>
      <c r="X1721" s="74">
        <v>0</v>
      </c>
      <c r="Y1721" s="74">
        <v>0</v>
      </c>
      <c r="Z1721" s="74">
        <v>0</v>
      </c>
      <c r="AA1721" s="74">
        <v>0</v>
      </c>
      <c r="AB1721" s="74">
        <v>0</v>
      </c>
      <c r="AC1721" s="74">
        <v>0</v>
      </c>
      <c r="AD1721" s="74">
        <v>0</v>
      </c>
    </row>
    <row r="1722" spans="1:30" x14ac:dyDescent="0.2">
      <c r="A1722" s="72" t="s">
        <v>47</v>
      </c>
      <c r="B1722" s="74">
        <v>0</v>
      </c>
      <c r="C1722" s="74">
        <v>0</v>
      </c>
      <c r="D1722" s="74">
        <v>0</v>
      </c>
      <c r="E1722" s="74">
        <v>0</v>
      </c>
      <c r="F1722" s="74">
        <v>0</v>
      </c>
      <c r="G1722" s="74">
        <v>0</v>
      </c>
      <c r="H1722" s="74">
        <v>0</v>
      </c>
      <c r="I1722" s="74">
        <v>0</v>
      </c>
      <c r="J1722" s="74">
        <v>0</v>
      </c>
      <c r="K1722" s="74">
        <v>0</v>
      </c>
      <c r="L1722" s="74">
        <v>0</v>
      </c>
      <c r="M1722" s="74">
        <v>0</v>
      </c>
      <c r="N1722" s="74">
        <v>0</v>
      </c>
      <c r="O1722" s="74">
        <v>0</v>
      </c>
      <c r="P1722" s="74">
        <v>0</v>
      </c>
      <c r="Q1722" s="74">
        <v>0</v>
      </c>
      <c r="R1722" s="74">
        <v>0</v>
      </c>
      <c r="S1722" s="74">
        <v>0</v>
      </c>
      <c r="T1722" s="74">
        <v>0</v>
      </c>
      <c r="U1722" s="74">
        <v>0</v>
      </c>
      <c r="V1722" s="74">
        <v>0</v>
      </c>
      <c r="W1722" s="74">
        <v>0</v>
      </c>
      <c r="X1722" s="74">
        <v>0</v>
      </c>
      <c r="Y1722" s="74">
        <v>0</v>
      </c>
      <c r="Z1722" s="74">
        <v>0</v>
      </c>
      <c r="AA1722" s="74">
        <v>0</v>
      </c>
      <c r="AB1722" s="74">
        <v>0</v>
      </c>
      <c r="AC1722" s="74">
        <v>0</v>
      </c>
      <c r="AD1722" s="74">
        <v>0</v>
      </c>
    </row>
    <row r="1723" spans="1:30" x14ac:dyDescent="0.2">
      <c r="A1723" s="72" t="s">
        <v>48</v>
      </c>
      <c r="B1723" s="74">
        <v>0</v>
      </c>
      <c r="C1723" s="74">
        <v>0</v>
      </c>
      <c r="D1723" s="74">
        <v>0</v>
      </c>
      <c r="E1723" s="74">
        <v>0</v>
      </c>
      <c r="F1723" s="74">
        <v>0</v>
      </c>
      <c r="G1723" s="74">
        <v>0</v>
      </c>
      <c r="H1723" s="74">
        <v>0</v>
      </c>
      <c r="I1723" s="74">
        <v>0</v>
      </c>
      <c r="J1723" s="74">
        <v>0</v>
      </c>
      <c r="K1723" s="74">
        <v>0</v>
      </c>
      <c r="L1723" s="74">
        <v>0</v>
      </c>
      <c r="M1723" s="74">
        <v>0</v>
      </c>
      <c r="N1723" s="74">
        <v>0</v>
      </c>
      <c r="O1723" s="74">
        <v>0</v>
      </c>
      <c r="P1723" s="74">
        <v>0</v>
      </c>
      <c r="Q1723" s="74">
        <v>0</v>
      </c>
      <c r="R1723" s="74">
        <v>0</v>
      </c>
      <c r="S1723" s="74">
        <v>0</v>
      </c>
      <c r="T1723" s="74">
        <v>0</v>
      </c>
      <c r="U1723" s="74">
        <v>0</v>
      </c>
      <c r="V1723" s="74">
        <v>0</v>
      </c>
      <c r="W1723" s="74">
        <v>0</v>
      </c>
      <c r="X1723" s="74">
        <v>0</v>
      </c>
      <c r="Y1723" s="74">
        <v>0</v>
      </c>
      <c r="Z1723" s="74">
        <v>0</v>
      </c>
      <c r="AA1723" s="74">
        <v>0</v>
      </c>
      <c r="AB1723" s="74">
        <v>0</v>
      </c>
      <c r="AC1723" s="74">
        <v>0</v>
      </c>
      <c r="AD1723" s="74">
        <v>0</v>
      </c>
    </row>
    <row r="1724" spans="1:30" x14ac:dyDescent="0.2">
      <c r="A1724" s="72" t="s">
        <v>49</v>
      </c>
      <c r="B1724" s="74">
        <v>0</v>
      </c>
      <c r="C1724" s="74">
        <v>0</v>
      </c>
      <c r="D1724" s="74">
        <v>0</v>
      </c>
      <c r="E1724" s="74">
        <v>0</v>
      </c>
      <c r="F1724" s="74">
        <v>0</v>
      </c>
      <c r="G1724" s="74">
        <v>0</v>
      </c>
      <c r="H1724" s="74">
        <v>0</v>
      </c>
      <c r="I1724" s="74">
        <v>0</v>
      </c>
      <c r="J1724" s="74">
        <v>0</v>
      </c>
      <c r="K1724" s="74">
        <v>0</v>
      </c>
      <c r="L1724" s="74">
        <v>0</v>
      </c>
      <c r="M1724" s="74">
        <v>0</v>
      </c>
      <c r="N1724" s="74">
        <v>0</v>
      </c>
      <c r="O1724" s="74">
        <v>0</v>
      </c>
      <c r="P1724" s="74">
        <v>0</v>
      </c>
      <c r="Q1724" s="74">
        <v>0</v>
      </c>
      <c r="R1724" s="74">
        <v>0</v>
      </c>
      <c r="S1724" s="74">
        <v>0</v>
      </c>
      <c r="T1724" s="74">
        <v>0</v>
      </c>
      <c r="U1724" s="74">
        <v>0</v>
      </c>
      <c r="V1724" s="74">
        <v>0</v>
      </c>
      <c r="W1724" s="74">
        <v>0</v>
      </c>
      <c r="X1724" s="74">
        <v>0</v>
      </c>
      <c r="Y1724" s="74">
        <v>0</v>
      </c>
      <c r="Z1724" s="74">
        <v>0</v>
      </c>
      <c r="AA1724" s="74">
        <v>0</v>
      </c>
      <c r="AB1724" s="74">
        <v>0</v>
      </c>
      <c r="AC1724" s="74">
        <v>0</v>
      </c>
      <c r="AD1724" s="74">
        <v>0</v>
      </c>
    </row>
    <row r="1725" spans="1:30" x14ac:dyDescent="0.2">
      <c r="A1725" s="72" t="s">
        <v>50</v>
      </c>
      <c r="B1725" s="74" t="s">
        <v>71</v>
      </c>
      <c r="C1725" s="74" t="s">
        <v>71</v>
      </c>
      <c r="D1725" s="74" t="s">
        <v>71</v>
      </c>
      <c r="E1725" s="74" t="s">
        <v>71</v>
      </c>
      <c r="F1725" s="74" t="s">
        <v>71</v>
      </c>
      <c r="G1725" s="74" t="s">
        <v>71</v>
      </c>
      <c r="H1725" s="74" t="s">
        <v>71</v>
      </c>
      <c r="I1725" s="74" t="s">
        <v>71</v>
      </c>
      <c r="J1725" s="74" t="s">
        <v>71</v>
      </c>
      <c r="K1725" s="74" t="s">
        <v>71</v>
      </c>
      <c r="L1725" s="74" t="s">
        <v>71</v>
      </c>
      <c r="M1725" s="74" t="s">
        <v>71</v>
      </c>
      <c r="N1725" s="74" t="s">
        <v>71</v>
      </c>
      <c r="O1725" s="74" t="s">
        <v>71</v>
      </c>
      <c r="P1725" s="74" t="s">
        <v>71</v>
      </c>
      <c r="Q1725" s="74" t="s">
        <v>71</v>
      </c>
      <c r="R1725" s="74" t="s">
        <v>71</v>
      </c>
      <c r="S1725" s="74" t="s">
        <v>71</v>
      </c>
      <c r="T1725" s="74" t="s">
        <v>71</v>
      </c>
      <c r="U1725" s="74" t="s">
        <v>71</v>
      </c>
      <c r="V1725" s="74" t="s">
        <v>71</v>
      </c>
      <c r="W1725" s="74" t="s">
        <v>71</v>
      </c>
      <c r="X1725" s="74" t="s">
        <v>71</v>
      </c>
      <c r="Y1725" s="74" t="s">
        <v>71</v>
      </c>
      <c r="Z1725" s="74" t="s">
        <v>71</v>
      </c>
      <c r="AA1725" s="74" t="s">
        <v>71</v>
      </c>
      <c r="AB1725" s="74" t="s">
        <v>71</v>
      </c>
      <c r="AC1725" s="74" t="s">
        <v>71</v>
      </c>
      <c r="AD1725" s="74" t="s">
        <v>71</v>
      </c>
    </row>
    <row r="1726" spans="1:30" x14ac:dyDescent="0.2">
      <c r="A1726" s="72" t="s">
        <v>51</v>
      </c>
      <c r="B1726" s="74">
        <v>0</v>
      </c>
      <c r="C1726" s="74">
        <v>0</v>
      </c>
      <c r="D1726" s="74">
        <v>0</v>
      </c>
      <c r="E1726" s="74">
        <v>0</v>
      </c>
      <c r="F1726" s="74">
        <v>0</v>
      </c>
      <c r="G1726" s="74">
        <v>0</v>
      </c>
      <c r="H1726" s="74">
        <v>0</v>
      </c>
      <c r="I1726" s="74">
        <v>0</v>
      </c>
      <c r="J1726" s="74">
        <v>0</v>
      </c>
      <c r="K1726" s="74">
        <v>0</v>
      </c>
      <c r="L1726" s="74">
        <v>0</v>
      </c>
      <c r="M1726" s="74">
        <v>0</v>
      </c>
      <c r="N1726" s="74">
        <v>0</v>
      </c>
      <c r="O1726" s="74">
        <v>0</v>
      </c>
      <c r="P1726" s="74">
        <v>0</v>
      </c>
      <c r="Q1726" s="74">
        <v>0</v>
      </c>
      <c r="R1726" s="74">
        <v>0</v>
      </c>
      <c r="S1726" s="74">
        <v>0</v>
      </c>
      <c r="T1726" s="74">
        <v>0</v>
      </c>
      <c r="U1726" s="74">
        <v>0</v>
      </c>
      <c r="V1726" s="74">
        <v>0</v>
      </c>
      <c r="W1726" s="74">
        <v>0</v>
      </c>
      <c r="X1726" s="74">
        <v>0</v>
      </c>
      <c r="Y1726" s="74">
        <v>0</v>
      </c>
      <c r="Z1726" s="74">
        <v>0</v>
      </c>
      <c r="AA1726" s="74">
        <v>0</v>
      </c>
      <c r="AB1726" s="74">
        <v>0</v>
      </c>
      <c r="AC1726" s="74">
        <v>0</v>
      </c>
      <c r="AD1726" s="74">
        <v>0</v>
      </c>
    </row>
    <row r="1727" spans="1:30" x14ac:dyDescent="0.2">
      <c r="A1727" s="72" t="s">
        <v>52</v>
      </c>
      <c r="B1727" s="74">
        <v>0</v>
      </c>
      <c r="C1727" s="74">
        <v>0</v>
      </c>
      <c r="D1727" s="74">
        <v>0</v>
      </c>
      <c r="E1727" s="74">
        <v>0</v>
      </c>
      <c r="F1727" s="74">
        <v>0</v>
      </c>
      <c r="G1727" s="74">
        <v>0</v>
      </c>
      <c r="H1727" s="74">
        <v>0</v>
      </c>
      <c r="I1727" s="74">
        <v>0</v>
      </c>
      <c r="J1727" s="74">
        <v>0</v>
      </c>
      <c r="K1727" s="74">
        <v>0</v>
      </c>
      <c r="L1727" s="74">
        <v>0</v>
      </c>
      <c r="M1727" s="74">
        <v>0</v>
      </c>
      <c r="N1727" s="74">
        <v>0</v>
      </c>
      <c r="O1727" s="74">
        <v>0</v>
      </c>
      <c r="P1727" s="74">
        <v>0</v>
      </c>
      <c r="Q1727" s="74">
        <v>0</v>
      </c>
      <c r="R1727" s="74">
        <v>0</v>
      </c>
      <c r="S1727" s="74">
        <v>0</v>
      </c>
      <c r="T1727" s="74">
        <v>0</v>
      </c>
      <c r="U1727" s="74">
        <v>0</v>
      </c>
      <c r="V1727" s="74">
        <v>0</v>
      </c>
      <c r="W1727" s="74">
        <v>0</v>
      </c>
      <c r="X1727" s="74">
        <v>0</v>
      </c>
      <c r="Y1727" s="74">
        <v>0</v>
      </c>
      <c r="Z1727" s="74">
        <v>0</v>
      </c>
      <c r="AA1727" s="74">
        <v>0</v>
      </c>
      <c r="AB1727" s="74">
        <v>0</v>
      </c>
      <c r="AC1727" s="74">
        <v>0</v>
      </c>
      <c r="AD1727" s="74">
        <v>0</v>
      </c>
    </row>
    <row r="1728" spans="1:30" x14ac:dyDescent="0.2">
      <c r="A1728" s="72" t="s">
        <v>53</v>
      </c>
      <c r="B1728" s="74">
        <v>0</v>
      </c>
      <c r="C1728" s="74">
        <v>0</v>
      </c>
      <c r="D1728" s="74">
        <v>0</v>
      </c>
      <c r="E1728" s="74">
        <v>0</v>
      </c>
      <c r="F1728" s="74">
        <v>0</v>
      </c>
      <c r="G1728" s="74">
        <v>0</v>
      </c>
      <c r="H1728" s="74">
        <v>0</v>
      </c>
      <c r="I1728" s="74">
        <v>0</v>
      </c>
      <c r="J1728" s="74">
        <v>0</v>
      </c>
      <c r="K1728" s="74">
        <v>0</v>
      </c>
      <c r="L1728" s="74">
        <v>0</v>
      </c>
      <c r="M1728" s="74">
        <v>0</v>
      </c>
      <c r="N1728" s="74">
        <v>0</v>
      </c>
      <c r="O1728" s="74">
        <v>0</v>
      </c>
      <c r="P1728" s="74">
        <v>0</v>
      </c>
      <c r="Q1728" s="74">
        <v>0</v>
      </c>
      <c r="R1728" s="74">
        <v>0</v>
      </c>
      <c r="S1728" s="74">
        <v>0</v>
      </c>
      <c r="T1728" s="74">
        <v>0</v>
      </c>
      <c r="U1728" s="74">
        <v>0</v>
      </c>
      <c r="V1728" s="74">
        <v>0</v>
      </c>
      <c r="W1728" s="74">
        <v>0</v>
      </c>
      <c r="X1728" s="74">
        <v>0</v>
      </c>
      <c r="Y1728" s="74">
        <v>0</v>
      </c>
      <c r="Z1728" s="74">
        <v>0</v>
      </c>
      <c r="AA1728" s="74">
        <v>0</v>
      </c>
      <c r="AB1728" s="74">
        <v>0</v>
      </c>
      <c r="AC1728" s="74">
        <v>0</v>
      </c>
      <c r="AD1728" s="74">
        <v>0</v>
      </c>
    </row>
    <row r="1729" spans="1:30" x14ac:dyDescent="0.2">
      <c r="A1729" s="72" t="s">
        <v>54</v>
      </c>
      <c r="B1729" s="74" t="s">
        <v>71</v>
      </c>
      <c r="C1729" s="74" t="s">
        <v>71</v>
      </c>
      <c r="D1729" s="74" t="s">
        <v>71</v>
      </c>
      <c r="E1729" s="74" t="s">
        <v>71</v>
      </c>
      <c r="F1729" s="74" t="s">
        <v>71</v>
      </c>
      <c r="G1729" s="74" t="s">
        <v>71</v>
      </c>
      <c r="H1729" s="74" t="s">
        <v>71</v>
      </c>
      <c r="I1729" s="74" t="s">
        <v>71</v>
      </c>
      <c r="J1729" s="74" t="s">
        <v>71</v>
      </c>
      <c r="K1729" s="74" t="s">
        <v>71</v>
      </c>
      <c r="L1729" s="74" t="s">
        <v>71</v>
      </c>
      <c r="M1729" s="74" t="s">
        <v>71</v>
      </c>
      <c r="N1729" s="74" t="s">
        <v>71</v>
      </c>
      <c r="O1729" s="74" t="s">
        <v>71</v>
      </c>
      <c r="P1729" s="74" t="s">
        <v>71</v>
      </c>
      <c r="Q1729" s="74" t="s">
        <v>71</v>
      </c>
      <c r="R1729" s="74" t="s">
        <v>71</v>
      </c>
      <c r="S1729" s="74" t="s">
        <v>71</v>
      </c>
      <c r="T1729" s="74" t="s">
        <v>71</v>
      </c>
      <c r="U1729" s="74" t="s">
        <v>71</v>
      </c>
      <c r="V1729" s="74" t="s">
        <v>71</v>
      </c>
      <c r="W1729" s="74" t="s">
        <v>71</v>
      </c>
      <c r="X1729" s="74" t="s">
        <v>71</v>
      </c>
      <c r="Y1729" s="74" t="s">
        <v>71</v>
      </c>
      <c r="Z1729" s="74" t="s">
        <v>71</v>
      </c>
      <c r="AA1729" s="74" t="s">
        <v>71</v>
      </c>
      <c r="AB1729" s="74" t="s">
        <v>71</v>
      </c>
      <c r="AC1729" s="74" t="s">
        <v>71</v>
      </c>
      <c r="AD1729" s="74" t="s">
        <v>71</v>
      </c>
    </row>
    <row r="1730" spans="1:30" x14ac:dyDescent="0.2">
      <c r="A1730" s="72" t="s">
        <v>55</v>
      </c>
      <c r="B1730" s="74">
        <v>0</v>
      </c>
      <c r="C1730" s="74">
        <v>0</v>
      </c>
      <c r="D1730" s="74">
        <v>0</v>
      </c>
      <c r="E1730" s="74">
        <v>0</v>
      </c>
      <c r="F1730" s="74">
        <v>0</v>
      </c>
      <c r="G1730" s="74">
        <v>0</v>
      </c>
      <c r="H1730" s="74">
        <v>0</v>
      </c>
      <c r="I1730" s="74">
        <v>0</v>
      </c>
      <c r="J1730" s="74">
        <v>0</v>
      </c>
      <c r="K1730" s="74">
        <v>0</v>
      </c>
      <c r="L1730" s="74">
        <v>0</v>
      </c>
      <c r="M1730" s="74">
        <v>0</v>
      </c>
      <c r="N1730" s="74">
        <v>0</v>
      </c>
      <c r="O1730" s="74">
        <v>0</v>
      </c>
      <c r="P1730" s="74">
        <v>0</v>
      </c>
      <c r="Q1730" s="74">
        <v>0</v>
      </c>
      <c r="R1730" s="74">
        <v>0</v>
      </c>
      <c r="S1730" s="74">
        <v>0</v>
      </c>
      <c r="T1730" s="74">
        <v>0</v>
      </c>
      <c r="U1730" s="74">
        <v>0</v>
      </c>
      <c r="V1730" s="74">
        <v>0</v>
      </c>
      <c r="W1730" s="74">
        <v>0</v>
      </c>
      <c r="X1730" s="74">
        <v>0</v>
      </c>
      <c r="Y1730" s="74">
        <v>0</v>
      </c>
      <c r="Z1730" s="74">
        <v>0</v>
      </c>
      <c r="AA1730" s="74">
        <v>0</v>
      </c>
      <c r="AB1730" s="74">
        <v>0</v>
      </c>
      <c r="AC1730" s="74">
        <v>0</v>
      </c>
      <c r="AD1730" s="74">
        <v>0</v>
      </c>
    </row>
    <row r="1731" spans="1:30" x14ac:dyDescent="0.2">
      <c r="A1731" s="72" t="s">
        <v>56</v>
      </c>
      <c r="B1731" s="74">
        <v>0</v>
      </c>
      <c r="C1731" s="74">
        <v>0</v>
      </c>
      <c r="D1731" s="74">
        <v>0</v>
      </c>
      <c r="E1731" s="74">
        <v>0</v>
      </c>
      <c r="F1731" s="74">
        <v>0</v>
      </c>
      <c r="G1731" s="74">
        <v>0</v>
      </c>
      <c r="H1731" s="74">
        <v>0</v>
      </c>
      <c r="I1731" s="74">
        <v>0</v>
      </c>
      <c r="J1731" s="74">
        <v>0</v>
      </c>
      <c r="K1731" s="74">
        <v>0</v>
      </c>
      <c r="L1731" s="74">
        <v>0</v>
      </c>
      <c r="M1731" s="74">
        <v>0</v>
      </c>
      <c r="N1731" s="74">
        <v>0</v>
      </c>
      <c r="O1731" s="74">
        <v>0</v>
      </c>
      <c r="P1731" s="74">
        <v>0</v>
      </c>
      <c r="Q1731" s="74">
        <v>0</v>
      </c>
      <c r="R1731" s="74">
        <v>0</v>
      </c>
      <c r="S1731" s="74">
        <v>0</v>
      </c>
      <c r="T1731" s="74">
        <v>0</v>
      </c>
      <c r="U1731" s="74">
        <v>0</v>
      </c>
      <c r="V1731" s="74">
        <v>0</v>
      </c>
      <c r="W1731" s="74">
        <v>0</v>
      </c>
      <c r="X1731" s="74">
        <v>0</v>
      </c>
      <c r="Y1731" s="74">
        <v>0</v>
      </c>
      <c r="Z1731" s="74">
        <v>0</v>
      </c>
      <c r="AA1731" s="74">
        <v>0</v>
      </c>
      <c r="AB1731" s="74">
        <v>0</v>
      </c>
      <c r="AC1731" s="74">
        <v>0</v>
      </c>
      <c r="AD1731" s="74">
        <v>0</v>
      </c>
    </row>
    <row r="1732" spans="1:30" x14ac:dyDescent="0.2">
      <c r="A1732" s="72" t="s">
        <v>57</v>
      </c>
      <c r="B1732" s="74">
        <v>0</v>
      </c>
      <c r="C1732" s="74">
        <v>0</v>
      </c>
      <c r="D1732" s="74">
        <v>0</v>
      </c>
      <c r="E1732" s="74">
        <v>0</v>
      </c>
      <c r="F1732" s="74">
        <v>0</v>
      </c>
      <c r="G1732" s="74">
        <v>0</v>
      </c>
      <c r="H1732" s="74">
        <v>0</v>
      </c>
      <c r="I1732" s="74">
        <v>0</v>
      </c>
      <c r="J1732" s="74">
        <v>0</v>
      </c>
      <c r="K1732" s="74">
        <v>0</v>
      </c>
      <c r="L1732" s="74">
        <v>0</v>
      </c>
      <c r="M1732" s="74">
        <v>0</v>
      </c>
      <c r="N1732" s="74">
        <v>0</v>
      </c>
      <c r="O1732" s="74">
        <v>0</v>
      </c>
      <c r="P1732" s="74">
        <v>0</v>
      </c>
      <c r="Q1732" s="74">
        <v>0</v>
      </c>
      <c r="R1732" s="74">
        <v>0</v>
      </c>
      <c r="S1732" s="74">
        <v>0</v>
      </c>
      <c r="T1732" s="74">
        <v>0</v>
      </c>
      <c r="U1732" s="74">
        <v>0</v>
      </c>
      <c r="V1732" s="74">
        <v>0</v>
      </c>
      <c r="W1732" s="74">
        <v>0</v>
      </c>
      <c r="X1732" s="74">
        <v>0</v>
      </c>
      <c r="Y1732" s="74">
        <v>0</v>
      </c>
      <c r="Z1732" s="74">
        <v>0</v>
      </c>
      <c r="AA1732" s="74">
        <v>0</v>
      </c>
      <c r="AB1732" s="74">
        <v>0</v>
      </c>
      <c r="AC1732" s="74">
        <v>0</v>
      </c>
      <c r="AD1732" s="74">
        <v>0</v>
      </c>
    </row>
    <row r="1733" spans="1:30" x14ac:dyDescent="0.2">
      <c r="A1733" s="72" t="s">
        <v>58</v>
      </c>
      <c r="B1733" s="74">
        <v>0</v>
      </c>
      <c r="C1733" s="74">
        <v>0</v>
      </c>
      <c r="D1733" s="74">
        <v>0</v>
      </c>
      <c r="E1733" s="74">
        <v>0</v>
      </c>
      <c r="F1733" s="74">
        <v>0</v>
      </c>
      <c r="G1733" s="74">
        <v>0</v>
      </c>
      <c r="H1733" s="74">
        <v>0</v>
      </c>
      <c r="I1733" s="74">
        <v>0</v>
      </c>
      <c r="J1733" s="74">
        <v>0</v>
      </c>
      <c r="K1733" s="74">
        <v>0</v>
      </c>
      <c r="L1733" s="74">
        <v>0</v>
      </c>
      <c r="M1733" s="74">
        <v>0</v>
      </c>
      <c r="N1733" s="74">
        <v>0</v>
      </c>
      <c r="O1733" s="74">
        <v>0</v>
      </c>
      <c r="P1733" s="74">
        <v>0</v>
      </c>
      <c r="Q1733" s="74">
        <v>0</v>
      </c>
      <c r="R1733" s="74">
        <v>0</v>
      </c>
      <c r="S1733" s="74">
        <v>0</v>
      </c>
      <c r="T1733" s="74">
        <v>0</v>
      </c>
      <c r="U1733" s="74">
        <v>0</v>
      </c>
      <c r="V1733" s="74">
        <v>0</v>
      </c>
      <c r="W1733" s="74">
        <v>0</v>
      </c>
      <c r="X1733" s="74">
        <v>0</v>
      </c>
      <c r="Y1733" s="74">
        <v>0</v>
      </c>
      <c r="Z1733" s="74">
        <v>0</v>
      </c>
      <c r="AA1733" s="74">
        <v>0</v>
      </c>
      <c r="AB1733" s="74">
        <v>0</v>
      </c>
      <c r="AC1733" s="74">
        <v>0</v>
      </c>
      <c r="AD1733" s="74">
        <v>0</v>
      </c>
    </row>
    <row r="1734" spans="1:30" x14ac:dyDescent="0.2">
      <c r="A1734" s="72" t="s">
        <v>59</v>
      </c>
      <c r="B1734" s="74" t="s">
        <v>71</v>
      </c>
      <c r="C1734" s="74" t="s">
        <v>71</v>
      </c>
      <c r="D1734" s="74" t="s">
        <v>71</v>
      </c>
      <c r="E1734" s="74" t="s">
        <v>71</v>
      </c>
      <c r="F1734" s="74" t="s">
        <v>71</v>
      </c>
      <c r="G1734" s="74" t="s">
        <v>71</v>
      </c>
      <c r="H1734" s="74" t="s">
        <v>71</v>
      </c>
      <c r="I1734" s="74" t="s">
        <v>71</v>
      </c>
      <c r="J1734" s="74" t="s">
        <v>71</v>
      </c>
      <c r="K1734" s="74" t="s">
        <v>71</v>
      </c>
      <c r="L1734" s="74" t="s">
        <v>71</v>
      </c>
      <c r="M1734" s="74" t="s">
        <v>71</v>
      </c>
      <c r="N1734" s="74" t="s">
        <v>71</v>
      </c>
      <c r="O1734" s="74" t="s">
        <v>71</v>
      </c>
      <c r="P1734" s="74" t="s">
        <v>71</v>
      </c>
      <c r="Q1734" s="74" t="s">
        <v>71</v>
      </c>
      <c r="R1734" s="74" t="s">
        <v>71</v>
      </c>
      <c r="S1734" s="74" t="s">
        <v>71</v>
      </c>
      <c r="T1734" s="74" t="s">
        <v>71</v>
      </c>
      <c r="U1734" s="74" t="s">
        <v>71</v>
      </c>
      <c r="V1734" s="74" t="s">
        <v>71</v>
      </c>
      <c r="W1734" s="74" t="s">
        <v>71</v>
      </c>
      <c r="X1734" s="74" t="s">
        <v>71</v>
      </c>
      <c r="Y1734" s="74" t="s">
        <v>71</v>
      </c>
      <c r="Z1734" s="74" t="s">
        <v>71</v>
      </c>
      <c r="AA1734" s="74" t="s">
        <v>71</v>
      </c>
      <c r="AB1734" s="74" t="s">
        <v>71</v>
      </c>
      <c r="AC1734" s="74" t="s">
        <v>71</v>
      </c>
      <c r="AD1734" s="74" t="s">
        <v>71</v>
      </c>
    </row>
    <row r="1735" spans="1:30" x14ac:dyDescent="0.2">
      <c r="A1735" s="72" t="s">
        <v>60</v>
      </c>
      <c r="B1735" s="74">
        <v>0</v>
      </c>
      <c r="C1735" s="74">
        <v>0</v>
      </c>
      <c r="D1735" s="74">
        <v>0</v>
      </c>
      <c r="E1735" s="74">
        <v>0</v>
      </c>
      <c r="F1735" s="74">
        <v>0</v>
      </c>
      <c r="G1735" s="74">
        <v>0</v>
      </c>
      <c r="H1735" s="74">
        <v>0</v>
      </c>
      <c r="I1735" s="74">
        <v>0</v>
      </c>
      <c r="J1735" s="74">
        <v>0</v>
      </c>
      <c r="K1735" s="74">
        <v>0</v>
      </c>
      <c r="L1735" s="74">
        <v>0</v>
      </c>
      <c r="M1735" s="74">
        <v>0</v>
      </c>
      <c r="N1735" s="74">
        <v>0</v>
      </c>
      <c r="O1735" s="74">
        <v>0</v>
      </c>
      <c r="P1735" s="74">
        <v>0</v>
      </c>
      <c r="Q1735" s="74">
        <v>0</v>
      </c>
      <c r="R1735" s="74">
        <v>0</v>
      </c>
      <c r="S1735" s="74">
        <v>0</v>
      </c>
      <c r="T1735" s="74">
        <v>0</v>
      </c>
      <c r="U1735" s="74">
        <v>0</v>
      </c>
      <c r="V1735" s="74">
        <v>0</v>
      </c>
      <c r="W1735" s="74">
        <v>0</v>
      </c>
      <c r="X1735" s="74">
        <v>0</v>
      </c>
      <c r="Y1735" s="74">
        <v>0</v>
      </c>
      <c r="Z1735" s="74">
        <v>0</v>
      </c>
      <c r="AA1735" s="74">
        <v>0</v>
      </c>
      <c r="AB1735" s="74">
        <v>0</v>
      </c>
      <c r="AC1735" s="74">
        <v>0</v>
      </c>
      <c r="AD1735" s="74">
        <v>0</v>
      </c>
    </row>
    <row r="1736" spans="1:30" x14ac:dyDescent="0.2">
      <c r="A1736" s="72" t="s">
        <v>61</v>
      </c>
      <c r="B1736" s="74">
        <v>0</v>
      </c>
      <c r="C1736" s="74">
        <v>0</v>
      </c>
      <c r="D1736" s="74">
        <v>0</v>
      </c>
      <c r="E1736" s="74">
        <v>0</v>
      </c>
      <c r="F1736" s="74">
        <v>0</v>
      </c>
      <c r="G1736" s="74">
        <v>0</v>
      </c>
      <c r="H1736" s="74">
        <v>0</v>
      </c>
      <c r="I1736" s="74">
        <v>0</v>
      </c>
      <c r="J1736" s="74">
        <v>0</v>
      </c>
      <c r="K1736" s="74">
        <v>0</v>
      </c>
      <c r="L1736" s="74">
        <v>0</v>
      </c>
      <c r="M1736" s="74">
        <v>0</v>
      </c>
      <c r="N1736" s="74">
        <v>0</v>
      </c>
      <c r="O1736" s="74">
        <v>0</v>
      </c>
      <c r="P1736" s="74">
        <v>0</v>
      </c>
      <c r="Q1736" s="74">
        <v>0</v>
      </c>
      <c r="R1736" s="74">
        <v>0</v>
      </c>
      <c r="S1736" s="74">
        <v>0</v>
      </c>
      <c r="T1736" s="74">
        <v>0</v>
      </c>
      <c r="U1736" s="74">
        <v>0</v>
      </c>
      <c r="V1736" s="74">
        <v>0</v>
      </c>
      <c r="W1736" s="74">
        <v>0</v>
      </c>
      <c r="X1736" s="74">
        <v>0</v>
      </c>
      <c r="Y1736" s="74">
        <v>0</v>
      </c>
      <c r="Z1736" s="74">
        <v>0</v>
      </c>
      <c r="AA1736" s="74">
        <v>0</v>
      </c>
      <c r="AB1736" s="74">
        <v>0</v>
      </c>
      <c r="AC1736" s="74">
        <v>0</v>
      </c>
      <c r="AD1736" s="74">
        <v>0</v>
      </c>
    </row>
    <row r="1737" spans="1:30" x14ac:dyDescent="0.2">
      <c r="A1737" s="72" t="s">
        <v>62</v>
      </c>
      <c r="B1737" s="74">
        <v>0</v>
      </c>
      <c r="C1737" s="74">
        <v>0</v>
      </c>
      <c r="D1737" s="74">
        <v>0</v>
      </c>
      <c r="E1737" s="74">
        <v>0</v>
      </c>
      <c r="F1737" s="74">
        <v>0</v>
      </c>
      <c r="G1737" s="74">
        <v>0</v>
      </c>
      <c r="H1737" s="74">
        <v>0</v>
      </c>
      <c r="I1737" s="74">
        <v>0</v>
      </c>
      <c r="J1737" s="74">
        <v>0</v>
      </c>
      <c r="K1737" s="74">
        <v>0</v>
      </c>
      <c r="L1737" s="74">
        <v>0</v>
      </c>
      <c r="M1737" s="74">
        <v>0</v>
      </c>
      <c r="N1737" s="74">
        <v>0</v>
      </c>
      <c r="O1737" s="74">
        <v>0</v>
      </c>
      <c r="P1737" s="74">
        <v>0</v>
      </c>
      <c r="Q1737" s="74">
        <v>0</v>
      </c>
      <c r="R1737" s="74">
        <v>0</v>
      </c>
      <c r="S1737" s="74">
        <v>0</v>
      </c>
      <c r="T1737" s="74">
        <v>0</v>
      </c>
      <c r="U1737" s="74">
        <v>0</v>
      </c>
      <c r="V1737" s="74">
        <v>0</v>
      </c>
      <c r="W1737" s="74">
        <v>0</v>
      </c>
      <c r="X1737" s="74">
        <v>0</v>
      </c>
      <c r="Y1737" s="74">
        <v>0</v>
      </c>
      <c r="Z1737" s="74">
        <v>0</v>
      </c>
      <c r="AA1737" s="74">
        <v>0</v>
      </c>
      <c r="AB1737" s="74">
        <v>0</v>
      </c>
      <c r="AC1737" s="74">
        <v>0</v>
      </c>
      <c r="AD1737" s="74">
        <v>0</v>
      </c>
    </row>
    <row r="1738" spans="1:30" x14ac:dyDescent="0.2">
      <c r="A1738" s="72" t="s">
        <v>63</v>
      </c>
      <c r="B1738" s="74">
        <v>0</v>
      </c>
      <c r="C1738" s="74">
        <v>0</v>
      </c>
      <c r="D1738" s="74">
        <v>0</v>
      </c>
      <c r="E1738" s="74">
        <v>0</v>
      </c>
      <c r="F1738" s="74">
        <v>0</v>
      </c>
      <c r="G1738" s="74">
        <v>0</v>
      </c>
      <c r="H1738" s="74">
        <v>0</v>
      </c>
      <c r="I1738" s="74">
        <v>0</v>
      </c>
      <c r="J1738" s="74">
        <v>0</v>
      </c>
      <c r="K1738" s="74">
        <v>0</v>
      </c>
      <c r="L1738" s="74">
        <v>0</v>
      </c>
      <c r="M1738" s="74">
        <v>0</v>
      </c>
      <c r="N1738" s="74">
        <v>0</v>
      </c>
      <c r="O1738" s="74">
        <v>0</v>
      </c>
      <c r="P1738" s="74">
        <v>0</v>
      </c>
      <c r="Q1738" s="74">
        <v>0</v>
      </c>
      <c r="R1738" s="74">
        <v>0</v>
      </c>
      <c r="S1738" s="74">
        <v>0</v>
      </c>
      <c r="T1738" s="74">
        <v>0</v>
      </c>
      <c r="U1738" s="74">
        <v>0</v>
      </c>
      <c r="V1738" s="74">
        <v>0</v>
      </c>
      <c r="W1738" s="74">
        <v>0</v>
      </c>
      <c r="X1738" s="74">
        <v>0</v>
      </c>
      <c r="Y1738" s="74">
        <v>0</v>
      </c>
      <c r="Z1738" s="74">
        <v>0</v>
      </c>
      <c r="AA1738" s="74">
        <v>0</v>
      </c>
      <c r="AB1738" s="74">
        <v>0</v>
      </c>
      <c r="AC1738" s="74">
        <v>0</v>
      </c>
      <c r="AD1738" s="74">
        <v>0</v>
      </c>
    </row>
    <row r="1739" spans="1:30" x14ac:dyDescent="0.2">
      <c r="A1739" s="72" t="s">
        <v>64</v>
      </c>
      <c r="B1739" s="74" t="s">
        <v>71</v>
      </c>
      <c r="C1739" s="74" t="s">
        <v>71</v>
      </c>
      <c r="D1739" s="74" t="s">
        <v>71</v>
      </c>
      <c r="E1739" s="74" t="s">
        <v>71</v>
      </c>
      <c r="F1739" s="74" t="s">
        <v>71</v>
      </c>
      <c r="G1739" s="74" t="s">
        <v>71</v>
      </c>
      <c r="H1739" s="74" t="s">
        <v>71</v>
      </c>
      <c r="I1739" s="74" t="s">
        <v>71</v>
      </c>
      <c r="J1739" s="74" t="s">
        <v>71</v>
      </c>
      <c r="K1739" s="74" t="s">
        <v>71</v>
      </c>
      <c r="L1739" s="74" t="s">
        <v>71</v>
      </c>
      <c r="M1739" s="74" t="s">
        <v>71</v>
      </c>
      <c r="N1739" s="74" t="s">
        <v>71</v>
      </c>
      <c r="O1739" s="74" t="s">
        <v>71</v>
      </c>
      <c r="P1739" s="74" t="s">
        <v>71</v>
      </c>
      <c r="Q1739" s="74" t="s">
        <v>71</v>
      </c>
      <c r="R1739" s="74" t="s">
        <v>71</v>
      </c>
      <c r="S1739" s="74" t="s">
        <v>71</v>
      </c>
      <c r="T1739" s="74" t="s">
        <v>71</v>
      </c>
      <c r="U1739" s="74" t="s">
        <v>71</v>
      </c>
      <c r="V1739" s="74" t="s">
        <v>71</v>
      </c>
      <c r="W1739" s="74" t="s">
        <v>71</v>
      </c>
      <c r="X1739" s="74" t="s">
        <v>71</v>
      </c>
      <c r="Y1739" s="74" t="s">
        <v>71</v>
      </c>
      <c r="Z1739" s="74" t="s">
        <v>71</v>
      </c>
      <c r="AA1739" s="74" t="s">
        <v>71</v>
      </c>
      <c r="AB1739" s="74" t="s">
        <v>71</v>
      </c>
      <c r="AC1739" s="74" t="s">
        <v>71</v>
      </c>
      <c r="AD1739" s="74" t="s">
        <v>71</v>
      </c>
    </row>
    <row r="1740" spans="1:30" x14ac:dyDescent="0.2">
      <c r="A1740" s="72" t="s">
        <v>65</v>
      </c>
      <c r="B1740" s="74">
        <v>0</v>
      </c>
      <c r="C1740" s="74">
        <v>0</v>
      </c>
      <c r="D1740" s="74">
        <v>0</v>
      </c>
      <c r="E1740" s="74">
        <v>0</v>
      </c>
      <c r="F1740" s="74">
        <v>0</v>
      </c>
      <c r="G1740" s="74">
        <v>0</v>
      </c>
      <c r="H1740" s="74">
        <v>0</v>
      </c>
      <c r="I1740" s="74">
        <v>0</v>
      </c>
      <c r="J1740" s="74">
        <v>0</v>
      </c>
      <c r="K1740" s="74">
        <v>0</v>
      </c>
      <c r="L1740" s="74">
        <v>0</v>
      </c>
      <c r="M1740" s="74">
        <v>0</v>
      </c>
      <c r="N1740" s="74">
        <v>0</v>
      </c>
      <c r="O1740" s="74">
        <v>0</v>
      </c>
      <c r="P1740" s="74">
        <v>0</v>
      </c>
      <c r="Q1740" s="74">
        <v>0</v>
      </c>
      <c r="R1740" s="74">
        <v>0</v>
      </c>
      <c r="S1740" s="74">
        <v>0</v>
      </c>
      <c r="T1740" s="74">
        <v>0</v>
      </c>
      <c r="U1740" s="74">
        <v>0</v>
      </c>
      <c r="V1740" s="74">
        <v>0</v>
      </c>
      <c r="W1740" s="74">
        <v>0</v>
      </c>
      <c r="X1740" s="74">
        <v>0</v>
      </c>
      <c r="Y1740" s="74">
        <v>0</v>
      </c>
      <c r="Z1740" s="74">
        <v>0</v>
      </c>
      <c r="AA1740" s="74">
        <v>0</v>
      </c>
      <c r="AB1740" s="74">
        <v>0</v>
      </c>
      <c r="AC1740" s="74">
        <v>0</v>
      </c>
      <c r="AD1740" s="74">
        <v>0</v>
      </c>
    </row>
    <row r="1741" spans="1:30" x14ac:dyDescent="0.2">
      <c r="A1741" s="72" t="s">
        <v>66</v>
      </c>
      <c r="B1741" s="74">
        <v>0</v>
      </c>
      <c r="C1741" s="74">
        <v>0</v>
      </c>
      <c r="D1741" s="74">
        <v>0</v>
      </c>
      <c r="E1741" s="74">
        <v>0</v>
      </c>
      <c r="F1741" s="74">
        <v>0</v>
      </c>
      <c r="G1741" s="74">
        <v>0</v>
      </c>
      <c r="H1741" s="74">
        <v>0</v>
      </c>
      <c r="I1741" s="74">
        <v>0</v>
      </c>
      <c r="J1741" s="74">
        <v>0</v>
      </c>
      <c r="K1741" s="74">
        <v>0</v>
      </c>
      <c r="L1741" s="74">
        <v>0</v>
      </c>
      <c r="M1741" s="74">
        <v>0</v>
      </c>
      <c r="N1741" s="74">
        <v>0</v>
      </c>
      <c r="O1741" s="74">
        <v>0</v>
      </c>
      <c r="P1741" s="74">
        <v>0</v>
      </c>
      <c r="Q1741" s="74">
        <v>0</v>
      </c>
      <c r="R1741" s="74">
        <v>0</v>
      </c>
      <c r="S1741" s="74">
        <v>0</v>
      </c>
      <c r="T1741" s="74">
        <v>0</v>
      </c>
      <c r="U1741" s="74">
        <v>0</v>
      </c>
      <c r="V1741" s="74">
        <v>0</v>
      </c>
      <c r="W1741" s="74">
        <v>0</v>
      </c>
      <c r="X1741" s="74">
        <v>0</v>
      </c>
      <c r="Y1741" s="74">
        <v>0</v>
      </c>
      <c r="Z1741" s="74">
        <v>0</v>
      </c>
      <c r="AA1741" s="74">
        <v>0</v>
      </c>
      <c r="AB1741" s="74">
        <v>0</v>
      </c>
      <c r="AC1741" s="74">
        <v>0</v>
      </c>
      <c r="AD1741" s="74">
        <v>0</v>
      </c>
    </row>
    <row r="1742" spans="1:30" x14ac:dyDescent="0.2">
      <c r="A1742" s="72" t="s">
        <v>67</v>
      </c>
      <c r="B1742" s="74">
        <v>0</v>
      </c>
      <c r="C1742" s="74">
        <v>0</v>
      </c>
      <c r="D1742" s="74">
        <v>0</v>
      </c>
      <c r="E1742" s="74">
        <v>0</v>
      </c>
      <c r="F1742" s="74">
        <v>0</v>
      </c>
      <c r="G1742" s="74">
        <v>0</v>
      </c>
      <c r="H1742" s="74">
        <v>0</v>
      </c>
      <c r="I1742" s="74">
        <v>0</v>
      </c>
      <c r="J1742" s="74">
        <v>0</v>
      </c>
      <c r="K1742" s="74">
        <v>0</v>
      </c>
      <c r="L1742" s="74">
        <v>0</v>
      </c>
      <c r="M1742" s="74">
        <v>0</v>
      </c>
      <c r="N1742" s="74">
        <v>0</v>
      </c>
      <c r="O1742" s="74">
        <v>0</v>
      </c>
      <c r="P1742" s="74">
        <v>0</v>
      </c>
      <c r="Q1742" s="74">
        <v>0</v>
      </c>
      <c r="R1742" s="74">
        <v>0</v>
      </c>
      <c r="S1742" s="74">
        <v>0</v>
      </c>
      <c r="T1742" s="74">
        <v>0</v>
      </c>
      <c r="U1742" s="74">
        <v>0</v>
      </c>
      <c r="V1742" s="74">
        <v>0</v>
      </c>
      <c r="W1742" s="74">
        <v>0</v>
      </c>
      <c r="X1742" s="74">
        <v>0</v>
      </c>
      <c r="Y1742" s="74">
        <v>0</v>
      </c>
      <c r="Z1742" s="74">
        <v>0</v>
      </c>
      <c r="AA1742" s="74">
        <v>0</v>
      </c>
      <c r="AB1742" s="74">
        <v>0</v>
      </c>
      <c r="AC1742" s="74">
        <v>0</v>
      </c>
      <c r="AD1742" s="74">
        <v>0</v>
      </c>
    </row>
    <row r="1743" spans="1:30" x14ac:dyDescent="0.2">
      <c r="A1743" s="72" t="s">
        <v>68</v>
      </c>
      <c r="B1743" s="74" t="s">
        <v>71</v>
      </c>
      <c r="C1743" s="74" t="s">
        <v>71</v>
      </c>
      <c r="D1743" s="74" t="s">
        <v>71</v>
      </c>
      <c r="E1743" s="74" t="s">
        <v>71</v>
      </c>
      <c r="F1743" s="74" t="s">
        <v>71</v>
      </c>
      <c r="G1743" s="74" t="s">
        <v>71</v>
      </c>
      <c r="H1743" s="74" t="s">
        <v>71</v>
      </c>
      <c r="I1743" s="74" t="s">
        <v>71</v>
      </c>
      <c r="J1743" s="74" t="s">
        <v>71</v>
      </c>
      <c r="K1743" s="74" t="s">
        <v>71</v>
      </c>
      <c r="L1743" s="74" t="s">
        <v>71</v>
      </c>
      <c r="M1743" s="74" t="s">
        <v>71</v>
      </c>
      <c r="N1743" s="74" t="s">
        <v>71</v>
      </c>
      <c r="O1743" s="74" t="s">
        <v>71</v>
      </c>
      <c r="P1743" s="74" t="s">
        <v>71</v>
      </c>
      <c r="Q1743" s="74" t="s">
        <v>71</v>
      </c>
      <c r="R1743" s="74" t="s">
        <v>71</v>
      </c>
      <c r="S1743" s="74" t="s">
        <v>71</v>
      </c>
      <c r="T1743" s="74" t="s">
        <v>71</v>
      </c>
      <c r="U1743" s="74" t="s">
        <v>71</v>
      </c>
      <c r="V1743" s="74" t="s">
        <v>71</v>
      </c>
      <c r="W1743" s="74" t="s">
        <v>71</v>
      </c>
      <c r="X1743" s="74" t="s">
        <v>71</v>
      </c>
      <c r="Y1743" s="74" t="s">
        <v>71</v>
      </c>
      <c r="Z1743" s="74" t="s">
        <v>71</v>
      </c>
      <c r="AA1743" s="74" t="s">
        <v>71</v>
      </c>
      <c r="AB1743" s="74" t="s">
        <v>71</v>
      </c>
      <c r="AC1743" s="74" t="s">
        <v>71</v>
      </c>
      <c r="AD1743" s="74" t="s">
        <v>71</v>
      </c>
    </row>
    <row r="1744" spans="1:30" x14ac:dyDescent="0.2">
      <c r="A1744" s="72" t="s">
        <v>69</v>
      </c>
      <c r="B1744" s="74">
        <v>0</v>
      </c>
      <c r="C1744" s="74">
        <v>0</v>
      </c>
      <c r="D1744" s="74">
        <v>0</v>
      </c>
      <c r="E1744" s="74">
        <v>0</v>
      </c>
      <c r="F1744" s="74">
        <v>0</v>
      </c>
      <c r="G1744" s="74">
        <v>0</v>
      </c>
      <c r="H1744" s="74">
        <v>0</v>
      </c>
      <c r="I1744" s="74">
        <v>0</v>
      </c>
      <c r="J1744" s="74">
        <v>0</v>
      </c>
      <c r="K1744" s="74">
        <v>0</v>
      </c>
      <c r="L1744" s="74">
        <v>0</v>
      </c>
      <c r="M1744" s="74">
        <v>0</v>
      </c>
      <c r="N1744" s="74">
        <v>0</v>
      </c>
      <c r="O1744" s="74">
        <v>0</v>
      </c>
      <c r="P1744" s="74">
        <v>0</v>
      </c>
      <c r="Q1744" s="74">
        <v>0</v>
      </c>
      <c r="R1744" s="74">
        <v>0</v>
      </c>
      <c r="S1744" s="74">
        <v>0</v>
      </c>
      <c r="T1744" s="74">
        <v>0</v>
      </c>
      <c r="U1744" s="74">
        <v>0</v>
      </c>
      <c r="V1744" s="74">
        <v>0</v>
      </c>
      <c r="W1744" s="74">
        <v>0</v>
      </c>
      <c r="X1744" s="74">
        <v>0</v>
      </c>
      <c r="Y1744" s="74">
        <v>0</v>
      </c>
      <c r="Z1744" s="74">
        <v>0</v>
      </c>
      <c r="AA1744" s="74">
        <v>0</v>
      </c>
      <c r="AB1744" s="74">
        <v>0</v>
      </c>
      <c r="AC1744" s="74">
        <v>0</v>
      </c>
      <c r="AD1744" s="74">
        <v>0</v>
      </c>
    </row>
    <row r="1746" spans="1:30" x14ac:dyDescent="0.2">
      <c r="A1746" s="72" t="s">
        <v>70</v>
      </c>
    </row>
    <row r="1747" spans="1:30" x14ac:dyDescent="0.2">
      <c r="A1747" s="72" t="s">
        <v>71</v>
      </c>
      <c r="B1747" s="74" t="s">
        <v>72</v>
      </c>
    </row>
    <row r="1749" spans="1:30" x14ac:dyDescent="0.2">
      <c r="A1749" s="72" t="s">
        <v>5</v>
      </c>
      <c r="B1749" s="74" t="s">
        <v>6</v>
      </c>
    </row>
    <row r="1750" spans="1:30" x14ac:dyDescent="0.2">
      <c r="A1750" s="72" t="s">
        <v>7</v>
      </c>
      <c r="B1750" s="74" t="s">
        <v>85</v>
      </c>
    </row>
    <row r="1751" spans="1:30" x14ac:dyDescent="0.2">
      <c r="A1751" s="72" t="s">
        <v>9</v>
      </c>
      <c r="B1751" s="74" t="s">
        <v>10</v>
      </c>
    </row>
    <row r="1753" spans="1:30" x14ac:dyDescent="0.2">
      <c r="A1753" s="164" t="s">
        <v>11</v>
      </c>
      <c r="B1753" s="174" t="s">
        <v>12</v>
      </c>
      <c r="C1753" s="174" t="s">
        <v>13</v>
      </c>
      <c r="D1753" s="174" t="s">
        <v>14</v>
      </c>
      <c r="E1753" s="174" t="s">
        <v>15</v>
      </c>
      <c r="F1753" s="174" t="s">
        <v>16</v>
      </c>
      <c r="G1753" s="174" t="s">
        <v>17</v>
      </c>
      <c r="H1753" s="174" t="s">
        <v>18</v>
      </c>
      <c r="I1753" s="174" t="s">
        <v>19</v>
      </c>
      <c r="J1753" s="174" t="s">
        <v>20</v>
      </c>
      <c r="K1753" s="174" t="s">
        <v>21</v>
      </c>
      <c r="L1753" s="174" t="s">
        <v>22</v>
      </c>
      <c r="M1753" s="174" t="s">
        <v>23</v>
      </c>
      <c r="N1753" s="174" t="s">
        <v>24</v>
      </c>
      <c r="O1753" s="174" t="s">
        <v>25</v>
      </c>
      <c r="P1753" s="174" t="s">
        <v>26</v>
      </c>
      <c r="Q1753" s="174" t="s">
        <v>27</v>
      </c>
      <c r="R1753" s="174" t="s">
        <v>28</v>
      </c>
      <c r="S1753" s="174" t="s">
        <v>29</v>
      </c>
      <c r="T1753" s="174" t="s">
        <v>30</v>
      </c>
      <c r="U1753" s="174" t="s">
        <v>31</v>
      </c>
      <c r="V1753" s="174" t="s">
        <v>32</v>
      </c>
      <c r="W1753" s="174" t="s">
        <v>33</v>
      </c>
      <c r="X1753" s="174" t="s">
        <v>34</v>
      </c>
      <c r="Y1753" s="174" t="s">
        <v>35</v>
      </c>
      <c r="Z1753" s="174" t="s">
        <v>36</v>
      </c>
      <c r="AA1753" s="174" t="s">
        <v>37</v>
      </c>
      <c r="AB1753" s="174" t="s">
        <v>38</v>
      </c>
      <c r="AC1753" s="174" t="s">
        <v>39</v>
      </c>
      <c r="AD1753" s="174" t="s">
        <v>40</v>
      </c>
    </row>
    <row r="1754" spans="1:30" x14ac:dyDescent="0.2">
      <c r="A1754" s="164" t="s">
        <v>41</v>
      </c>
      <c r="B1754" s="174">
        <v>395986.58</v>
      </c>
      <c r="C1754" s="174">
        <v>377948.31</v>
      </c>
      <c r="D1754" s="174">
        <v>363618.6</v>
      </c>
      <c r="E1754" s="174">
        <v>353963.77</v>
      </c>
      <c r="F1754" s="174">
        <v>357050.31</v>
      </c>
      <c r="G1754" s="174">
        <v>359227.75</v>
      </c>
      <c r="H1754" s="174">
        <v>365223.58</v>
      </c>
      <c r="I1754" s="174">
        <v>362161.91999999998</v>
      </c>
      <c r="J1754" s="174">
        <v>340643.2</v>
      </c>
      <c r="K1754" s="174">
        <v>320223.59999999998</v>
      </c>
      <c r="L1754" s="174">
        <v>319492.39</v>
      </c>
      <c r="M1754" s="174">
        <v>316623.67</v>
      </c>
      <c r="N1754" s="174">
        <v>304875.59000000003</v>
      </c>
      <c r="O1754" s="174">
        <v>302899.65000000002</v>
      </c>
      <c r="P1754" s="174">
        <v>308111.21000000002</v>
      </c>
      <c r="Q1754" s="174">
        <v>301185.82</v>
      </c>
      <c r="R1754" s="174">
        <v>289826.8</v>
      </c>
      <c r="S1754" s="174">
        <v>290803.94</v>
      </c>
      <c r="T1754" s="174">
        <v>280234.43</v>
      </c>
      <c r="U1754" s="174">
        <v>264305.15000000002</v>
      </c>
      <c r="V1754" s="174">
        <v>254164.47</v>
      </c>
      <c r="W1754" s="174">
        <v>250330.42</v>
      </c>
      <c r="X1754" s="174">
        <v>248081.22</v>
      </c>
      <c r="Y1754" s="174">
        <v>247991.36</v>
      </c>
      <c r="Z1754" s="174">
        <v>251307.18</v>
      </c>
      <c r="AA1754" s="174">
        <v>251875.32</v>
      </c>
      <c r="AB1754" s="174">
        <v>252102.77</v>
      </c>
      <c r="AC1754" s="174">
        <v>256055.96</v>
      </c>
      <c r="AD1754" s="174">
        <v>250844.03</v>
      </c>
    </row>
    <row r="1755" spans="1:30" x14ac:dyDescent="0.2">
      <c r="A1755" s="164" t="s">
        <v>42</v>
      </c>
      <c r="B1755" s="174">
        <v>10083.68</v>
      </c>
      <c r="C1755" s="174">
        <v>9955.09</v>
      </c>
      <c r="D1755" s="174">
        <v>9682.7199999999993</v>
      </c>
      <c r="E1755" s="174">
        <v>9960.89</v>
      </c>
      <c r="F1755" s="174">
        <v>10369.530000000001</v>
      </c>
      <c r="G1755" s="174">
        <v>10852.71</v>
      </c>
      <c r="H1755" s="174">
        <v>11518.81</v>
      </c>
      <c r="I1755" s="174">
        <v>11078.98</v>
      </c>
      <c r="J1755" s="174">
        <v>10969.8</v>
      </c>
      <c r="K1755" s="174">
        <v>10976.94</v>
      </c>
      <c r="L1755" s="174">
        <v>10259.32</v>
      </c>
      <c r="M1755" s="174">
        <v>9867.6200000000008</v>
      </c>
      <c r="N1755" s="174">
        <v>9523.57</v>
      </c>
      <c r="O1755" s="174">
        <v>8630.56</v>
      </c>
      <c r="P1755" s="174">
        <v>8818.9699999999993</v>
      </c>
      <c r="Q1755" s="174">
        <v>8577.66</v>
      </c>
      <c r="R1755" s="174">
        <v>7578.58</v>
      </c>
      <c r="S1755" s="174">
        <v>7057.72</v>
      </c>
      <c r="T1755" s="174">
        <v>7055.64</v>
      </c>
      <c r="U1755" s="174">
        <v>7158.76</v>
      </c>
      <c r="V1755" s="174">
        <v>7679.62</v>
      </c>
      <c r="W1755" s="174">
        <v>6542.44</v>
      </c>
      <c r="X1755" s="174">
        <v>6407</v>
      </c>
      <c r="Y1755" s="174">
        <v>6247.25</v>
      </c>
      <c r="Z1755" s="174">
        <v>6283.58</v>
      </c>
      <c r="AA1755" s="174">
        <v>6137.76</v>
      </c>
      <c r="AB1755" s="174">
        <v>5864.63</v>
      </c>
      <c r="AC1755" s="174">
        <v>6080.02</v>
      </c>
      <c r="AD1755" s="174">
        <v>5803.26</v>
      </c>
    </row>
    <row r="1756" spans="1:30" x14ac:dyDescent="0.2">
      <c r="A1756" s="164" t="s">
        <v>43</v>
      </c>
      <c r="B1756" s="174">
        <v>9391.64</v>
      </c>
      <c r="C1756" s="174">
        <v>7399.83</v>
      </c>
      <c r="D1756" s="174">
        <v>6289.23</v>
      </c>
      <c r="E1756" s="174">
        <v>5720.03</v>
      </c>
      <c r="F1756" s="174">
        <v>5568</v>
      </c>
      <c r="G1756" s="174">
        <v>5370.84</v>
      </c>
      <c r="H1756" s="174">
        <v>5237.38</v>
      </c>
      <c r="I1756" s="174">
        <v>4992.55</v>
      </c>
      <c r="J1756" s="174">
        <v>4167.8100000000004</v>
      </c>
      <c r="K1756" s="174">
        <v>4346.83</v>
      </c>
      <c r="L1756" s="174">
        <v>4499.45</v>
      </c>
      <c r="M1756" s="174">
        <v>4523.63</v>
      </c>
      <c r="N1756" s="174">
        <v>4434.99</v>
      </c>
      <c r="O1756" s="174">
        <v>4268.8500000000004</v>
      </c>
      <c r="P1756" s="174">
        <v>4867.09</v>
      </c>
      <c r="Q1756" s="174">
        <v>4710.8500000000004</v>
      </c>
      <c r="R1756" s="174">
        <v>4247.96</v>
      </c>
      <c r="S1756" s="174">
        <v>4355.2</v>
      </c>
      <c r="T1756" s="174">
        <v>4550.6000000000004</v>
      </c>
      <c r="U1756" s="174">
        <v>4164.41</v>
      </c>
      <c r="V1756" s="174">
        <v>4689.8100000000004</v>
      </c>
      <c r="W1756" s="174">
        <v>4373.68</v>
      </c>
      <c r="X1756" s="174">
        <v>4493.3900000000003</v>
      </c>
      <c r="Y1756" s="174">
        <v>4941.41</v>
      </c>
      <c r="Z1756" s="174">
        <v>5401.28</v>
      </c>
      <c r="AA1756" s="174">
        <v>5537.11</v>
      </c>
      <c r="AB1756" s="174">
        <v>5864.6</v>
      </c>
      <c r="AC1756" s="174">
        <v>5844.71</v>
      </c>
      <c r="AD1756" s="174">
        <v>5736.43</v>
      </c>
    </row>
    <row r="1757" spans="1:30" x14ac:dyDescent="0.2">
      <c r="A1757" s="164" t="s">
        <v>44</v>
      </c>
      <c r="B1757" s="174">
        <v>9426.24</v>
      </c>
      <c r="C1757" s="174">
        <v>8080.87</v>
      </c>
      <c r="D1757" s="174">
        <v>7241.18</v>
      </c>
      <c r="E1757" s="174">
        <v>6496.97</v>
      </c>
      <c r="F1757" s="174">
        <v>6381.74</v>
      </c>
      <c r="G1757" s="174">
        <v>6674.6</v>
      </c>
      <c r="H1757" s="174">
        <v>6443.49</v>
      </c>
      <c r="I1757" s="174">
        <v>6419.18</v>
      </c>
      <c r="J1757" s="174">
        <v>6295.72</v>
      </c>
      <c r="K1757" s="174">
        <v>6093.93</v>
      </c>
      <c r="L1757" s="174">
        <v>6515.16</v>
      </c>
      <c r="M1757" s="174">
        <v>6763.42</v>
      </c>
      <c r="N1757" s="174">
        <v>6367.13</v>
      </c>
      <c r="O1757" s="174">
        <v>5908.33</v>
      </c>
      <c r="P1757" s="174">
        <v>6586.18</v>
      </c>
      <c r="Q1757" s="174">
        <v>6396.99</v>
      </c>
      <c r="R1757" s="174">
        <v>6283.98</v>
      </c>
      <c r="S1757" s="174">
        <v>6352.57</v>
      </c>
      <c r="T1757" s="174">
        <v>6414.88</v>
      </c>
      <c r="U1757" s="174">
        <v>5564.77</v>
      </c>
      <c r="V1757" s="174">
        <v>5444.58</v>
      </c>
      <c r="W1757" s="174">
        <v>6062.56</v>
      </c>
      <c r="X1757" s="174">
        <v>5919.69</v>
      </c>
      <c r="Y1757" s="174">
        <v>5693.53</v>
      </c>
      <c r="Z1757" s="174">
        <v>5796.18</v>
      </c>
      <c r="AA1757" s="174">
        <v>6199.23</v>
      </c>
      <c r="AB1757" s="174">
        <v>6517.16</v>
      </c>
      <c r="AC1757" s="174">
        <v>6434.7</v>
      </c>
      <c r="AD1757" s="174">
        <v>6090.38</v>
      </c>
    </row>
    <row r="1758" spans="1:30" x14ac:dyDescent="0.2">
      <c r="A1758" s="164" t="s">
        <v>45</v>
      </c>
      <c r="B1758" s="174">
        <v>8175.27</v>
      </c>
      <c r="C1758" s="174">
        <v>8019.98</v>
      </c>
      <c r="D1758" s="174">
        <v>7767.4</v>
      </c>
      <c r="E1758" s="174">
        <v>7534.22</v>
      </c>
      <c r="F1758" s="174">
        <v>7450.04</v>
      </c>
      <c r="G1758" s="174">
        <v>7381.49</v>
      </c>
      <c r="H1758" s="174">
        <v>7033.46</v>
      </c>
      <c r="I1758" s="174">
        <v>7065.45</v>
      </c>
      <c r="J1758" s="174">
        <v>7114.44</v>
      </c>
      <c r="K1758" s="174">
        <v>7182.66</v>
      </c>
      <c r="L1758" s="174">
        <v>7121.61</v>
      </c>
      <c r="M1758" s="174">
        <v>6922.88</v>
      </c>
      <c r="N1758" s="174">
        <v>6859.18</v>
      </c>
      <c r="O1758" s="174">
        <v>6736.04</v>
      </c>
      <c r="P1758" s="174">
        <v>6303.68</v>
      </c>
      <c r="Q1758" s="174">
        <v>5667.83</v>
      </c>
      <c r="R1758" s="174">
        <v>5533.88</v>
      </c>
      <c r="S1758" s="174">
        <v>5714.15</v>
      </c>
      <c r="T1758" s="174">
        <v>5704.97</v>
      </c>
      <c r="U1758" s="174">
        <v>5508.52</v>
      </c>
      <c r="V1758" s="174">
        <v>5412.93</v>
      </c>
      <c r="W1758" s="174">
        <v>5407.66</v>
      </c>
      <c r="X1758" s="174">
        <v>5318.44</v>
      </c>
      <c r="Y1758" s="174">
        <v>5315.12</v>
      </c>
      <c r="Z1758" s="174">
        <v>5413.57</v>
      </c>
      <c r="AA1758" s="174">
        <v>5428.77</v>
      </c>
      <c r="AB1758" s="174">
        <v>5578.62</v>
      </c>
      <c r="AC1758" s="174">
        <v>5635.73</v>
      </c>
      <c r="AD1758" s="174">
        <v>5439.36</v>
      </c>
    </row>
    <row r="1759" spans="1:30" x14ac:dyDescent="0.2">
      <c r="A1759" s="164" t="s">
        <v>46</v>
      </c>
      <c r="B1759" s="174">
        <v>63306.54</v>
      </c>
      <c r="C1759" s="174">
        <v>61204.94</v>
      </c>
      <c r="D1759" s="174">
        <v>62437.48</v>
      </c>
      <c r="E1759" s="174">
        <v>59763.12</v>
      </c>
      <c r="F1759" s="174">
        <v>60856.28</v>
      </c>
      <c r="G1759" s="174">
        <v>60279.51</v>
      </c>
      <c r="H1759" s="174">
        <v>61638.1</v>
      </c>
      <c r="I1759" s="174">
        <v>58728.15</v>
      </c>
      <c r="J1759" s="174">
        <v>45976.29</v>
      </c>
      <c r="K1759" s="174">
        <v>42458.18</v>
      </c>
      <c r="L1759" s="174">
        <v>42509.66</v>
      </c>
      <c r="M1759" s="174">
        <v>44002.080000000002</v>
      </c>
      <c r="N1759" s="174">
        <v>43213.73</v>
      </c>
      <c r="O1759" s="174">
        <v>43932.32</v>
      </c>
      <c r="P1759" s="174">
        <v>46157.85</v>
      </c>
      <c r="Q1759" s="174">
        <v>44279.19</v>
      </c>
      <c r="R1759" s="174">
        <v>43852.71</v>
      </c>
      <c r="S1759" s="174">
        <v>45759.31</v>
      </c>
      <c r="T1759" s="174">
        <v>46186.58</v>
      </c>
      <c r="U1759" s="174">
        <v>45339.57</v>
      </c>
      <c r="V1759" s="174">
        <v>37392.15</v>
      </c>
      <c r="W1759" s="174">
        <v>38741.22</v>
      </c>
      <c r="X1759" s="174">
        <v>38114</v>
      </c>
      <c r="Y1759" s="174">
        <v>38677.79</v>
      </c>
      <c r="Z1759" s="174">
        <v>39343.26</v>
      </c>
      <c r="AA1759" s="174">
        <v>39984.5</v>
      </c>
      <c r="AB1759" s="174">
        <v>39175.75</v>
      </c>
      <c r="AC1759" s="174">
        <v>38916.199999999997</v>
      </c>
      <c r="AD1759" s="174">
        <v>36935.35</v>
      </c>
    </row>
    <row r="1760" spans="1:30" x14ac:dyDescent="0.2">
      <c r="A1760" s="164" t="s">
        <v>47</v>
      </c>
      <c r="B1760" s="174">
        <v>1725.17</v>
      </c>
      <c r="C1760" s="174">
        <v>1688.14</v>
      </c>
      <c r="D1760" s="174">
        <v>1445.45</v>
      </c>
      <c r="E1760" s="174">
        <v>1187.79</v>
      </c>
      <c r="F1760" s="174">
        <v>1096.54</v>
      </c>
      <c r="G1760" s="174">
        <v>1024.3499999999999</v>
      </c>
      <c r="H1760" s="174">
        <v>982.43</v>
      </c>
      <c r="I1760" s="174">
        <v>991.87</v>
      </c>
      <c r="J1760" s="174">
        <v>1014.61</v>
      </c>
      <c r="K1760" s="174">
        <v>925.82</v>
      </c>
      <c r="L1760" s="174">
        <v>942.66</v>
      </c>
      <c r="M1760" s="174">
        <v>930.99</v>
      </c>
      <c r="N1760" s="174">
        <v>909.6</v>
      </c>
      <c r="O1760" s="174">
        <v>959.17</v>
      </c>
      <c r="P1760" s="174">
        <v>998.14</v>
      </c>
      <c r="Q1760" s="174">
        <v>1002.23</v>
      </c>
      <c r="R1760" s="174">
        <v>993.45</v>
      </c>
      <c r="S1760" s="174">
        <v>1060.75</v>
      </c>
      <c r="T1760" s="174">
        <v>1118.3499999999999</v>
      </c>
      <c r="U1760" s="174">
        <v>1074</v>
      </c>
      <c r="V1760" s="174">
        <v>1090.04</v>
      </c>
      <c r="W1760" s="174">
        <v>1095.6600000000001</v>
      </c>
      <c r="X1760" s="174">
        <v>1148.1500000000001</v>
      </c>
      <c r="Y1760" s="174">
        <v>1151.1099999999999</v>
      </c>
      <c r="Z1760" s="174">
        <v>1181.43</v>
      </c>
      <c r="AA1760" s="174">
        <v>1207.44</v>
      </c>
      <c r="AB1760" s="174">
        <v>1183.76</v>
      </c>
      <c r="AC1760" s="174">
        <v>1208.49</v>
      </c>
      <c r="AD1760" s="174">
        <v>1197.33</v>
      </c>
    </row>
    <row r="1761" spans="1:30" x14ac:dyDescent="0.2">
      <c r="A1761" s="164" t="s">
        <v>48</v>
      </c>
      <c r="B1761" s="174">
        <v>7871.94</v>
      </c>
      <c r="C1761" s="174">
        <v>7647.29</v>
      </c>
      <c r="D1761" s="174">
        <v>7530.3</v>
      </c>
      <c r="E1761" s="174">
        <v>7666.97</v>
      </c>
      <c r="F1761" s="174">
        <v>7936.81</v>
      </c>
      <c r="G1761" s="174">
        <v>8275.1200000000008</v>
      </c>
      <c r="H1761" s="174">
        <v>8382.7000000000007</v>
      </c>
      <c r="I1761" s="174">
        <v>8292.65</v>
      </c>
      <c r="J1761" s="174">
        <v>8703.75</v>
      </c>
      <c r="K1761" s="174">
        <v>8452.64</v>
      </c>
      <c r="L1761" s="174">
        <v>8160.3</v>
      </c>
      <c r="M1761" s="174">
        <v>7704.96</v>
      </c>
      <c r="N1761" s="174">
        <v>7384.25</v>
      </c>
      <c r="O1761" s="174">
        <v>7322.74</v>
      </c>
      <c r="P1761" s="174">
        <v>7204.12</v>
      </c>
      <c r="Q1761" s="174">
        <v>7060.24</v>
      </c>
      <c r="R1761" s="174">
        <v>6793.84</v>
      </c>
      <c r="S1761" s="174">
        <v>6622.77</v>
      </c>
      <c r="T1761" s="174">
        <v>6591.77</v>
      </c>
      <c r="U1761" s="174">
        <v>6446.37</v>
      </c>
      <c r="V1761" s="174">
        <v>6799.47</v>
      </c>
      <c r="W1761" s="174">
        <v>6345</v>
      </c>
      <c r="X1761" s="174">
        <v>6493.17</v>
      </c>
      <c r="Y1761" s="174">
        <v>6965.31</v>
      </c>
      <c r="Z1761" s="174">
        <v>6781.85</v>
      </c>
      <c r="AA1761" s="174">
        <v>6780.99</v>
      </c>
      <c r="AB1761" s="174">
        <v>6866.22</v>
      </c>
      <c r="AC1761" s="174">
        <v>7211.93</v>
      </c>
      <c r="AD1761" s="174">
        <v>7358.25</v>
      </c>
    </row>
    <row r="1762" spans="1:30" x14ac:dyDescent="0.2">
      <c r="A1762" s="164" t="s">
        <v>49</v>
      </c>
      <c r="B1762" s="174">
        <v>7471.57</v>
      </c>
      <c r="C1762" s="174">
        <v>7332.35</v>
      </c>
      <c r="D1762" s="174">
        <v>7180.16</v>
      </c>
      <c r="E1762" s="174">
        <v>6624.82</v>
      </c>
      <c r="F1762" s="174">
        <v>6507.88</v>
      </c>
      <c r="G1762" s="174">
        <v>6711.38</v>
      </c>
      <c r="H1762" s="174">
        <v>6882.33</v>
      </c>
      <c r="I1762" s="174">
        <v>6725.42</v>
      </c>
      <c r="J1762" s="174">
        <v>6656.77</v>
      </c>
      <c r="K1762" s="174">
        <v>6601.51</v>
      </c>
      <c r="L1762" s="174">
        <v>6396.57</v>
      </c>
      <c r="M1762" s="174">
        <v>6249.06</v>
      </c>
      <c r="N1762" s="174">
        <v>6205.95</v>
      </c>
      <c r="O1762" s="174">
        <v>6135.47</v>
      </c>
      <c r="P1762" s="174">
        <v>6142.69</v>
      </c>
      <c r="Q1762" s="174">
        <v>5972.28</v>
      </c>
      <c r="R1762" s="174">
        <v>5805.38</v>
      </c>
      <c r="S1762" s="174">
        <v>5934.76</v>
      </c>
      <c r="T1762" s="174">
        <v>5672.69</v>
      </c>
      <c r="U1762" s="174">
        <v>5312.11</v>
      </c>
      <c r="V1762" s="174">
        <v>5507.02</v>
      </c>
      <c r="W1762" s="174">
        <v>5262.18</v>
      </c>
      <c r="X1762" s="174">
        <v>4836.6499999999996</v>
      </c>
      <c r="Y1762" s="174">
        <v>4534.51</v>
      </c>
      <c r="Z1762" s="174">
        <v>4326.42</v>
      </c>
      <c r="AA1762" s="174">
        <v>4263.66</v>
      </c>
      <c r="AB1762" s="174">
        <v>4319</v>
      </c>
      <c r="AC1762" s="174">
        <v>4380.8900000000003</v>
      </c>
      <c r="AD1762" s="174">
        <v>4300.57</v>
      </c>
    </row>
    <row r="1763" spans="1:30" x14ac:dyDescent="0.2">
      <c r="A1763" s="164" t="s">
        <v>50</v>
      </c>
      <c r="B1763" s="174">
        <v>18663.52</v>
      </c>
      <c r="C1763" s="174">
        <v>18120.990000000002</v>
      </c>
      <c r="D1763" s="174">
        <v>17442.75</v>
      </c>
      <c r="E1763" s="174">
        <v>16244.27</v>
      </c>
      <c r="F1763" s="174">
        <v>18271.91</v>
      </c>
      <c r="G1763" s="174">
        <v>17811.38</v>
      </c>
      <c r="H1763" s="174">
        <v>19903.419999999998</v>
      </c>
      <c r="I1763" s="174">
        <v>19597.669999999998</v>
      </c>
      <c r="J1763" s="174">
        <v>20239.22</v>
      </c>
      <c r="K1763" s="174">
        <v>21178.74</v>
      </c>
      <c r="L1763" s="174">
        <v>22344.42</v>
      </c>
      <c r="M1763" s="174">
        <v>21207.42</v>
      </c>
      <c r="N1763" s="174">
        <v>20442.88</v>
      </c>
      <c r="O1763" s="174">
        <v>21710.84</v>
      </c>
      <c r="P1763" s="174">
        <v>20970.63</v>
      </c>
      <c r="Q1763" s="174">
        <v>20327.61</v>
      </c>
      <c r="R1763" s="174">
        <v>20277.88</v>
      </c>
      <c r="S1763" s="174">
        <v>20304.240000000002</v>
      </c>
      <c r="T1763" s="174">
        <v>18376.66</v>
      </c>
      <c r="U1763" s="174">
        <v>18299.490000000002</v>
      </c>
      <c r="V1763" s="174">
        <v>18525.93</v>
      </c>
      <c r="W1763" s="174">
        <v>17610.990000000002</v>
      </c>
      <c r="X1763" s="174">
        <v>17078.87</v>
      </c>
      <c r="Y1763" s="174">
        <v>17555.7</v>
      </c>
      <c r="Z1763" s="174">
        <v>18180.98</v>
      </c>
      <c r="AA1763" s="174">
        <v>18480.96</v>
      </c>
      <c r="AB1763" s="174">
        <v>18341.349999999999</v>
      </c>
      <c r="AC1763" s="174">
        <v>18833.59</v>
      </c>
      <c r="AD1763" s="174">
        <v>18702.09</v>
      </c>
    </row>
    <row r="1764" spans="1:30" x14ac:dyDescent="0.2">
      <c r="A1764" s="164" t="s">
        <v>51</v>
      </c>
      <c r="B1764" s="174">
        <v>69482.460000000006</v>
      </c>
      <c r="C1764" s="174">
        <v>69983.25</v>
      </c>
      <c r="D1764" s="174">
        <v>69668.34</v>
      </c>
      <c r="E1764" s="174">
        <v>68858.45</v>
      </c>
      <c r="F1764" s="174">
        <v>68929.53</v>
      </c>
      <c r="G1764" s="174">
        <v>70435.53</v>
      </c>
      <c r="H1764" s="174">
        <v>71918.63</v>
      </c>
      <c r="I1764" s="174">
        <v>71861.399999999994</v>
      </c>
      <c r="J1764" s="174">
        <v>65179.8</v>
      </c>
      <c r="K1764" s="174">
        <v>59289.58</v>
      </c>
      <c r="L1764" s="174">
        <v>58279.66</v>
      </c>
      <c r="M1764" s="174">
        <v>57862.2</v>
      </c>
      <c r="N1764" s="174">
        <v>55102.64</v>
      </c>
      <c r="O1764" s="174">
        <v>53261.43</v>
      </c>
      <c r="P1764" s="174">
        <v>51556.63</v>
      </c>
      <c r="Q1764" s="174">
        <v>50633.35</v>
      </c>
      <c r="R1764" s="174">
        <v>49338.95</v>
      </c>
      <c r="S1764" s="174">
        <v>49519.06</v>
      </c>
      <c r="T1764" s="174">
        <v>48756.98</v>
      </c>
      <c r="U1764" s="174">
        <v>47252.12</v>
      </c>
      <c r="V1764" s="174">
        <v>45016.29</v>
      </c>
      <c r="W1764" s="174">
        <v>43548.77</v>
      </c>
      <c r="X1764" s="174">
        <v>43746.2</v>
      </c>
      <c r="Y1764" s="174">
        <v>43484.51</v>
      </c>
      <c r="Z1764" s="174">
        <v>44711.99</v>
      </c>
      <c r="AA1764" s="174">
        <v>44552.06</v>
      </c>
      <c r="AB1764" s="174">
        <v>43500.94</v>
      </c>
      <c r="AC1764" s="174">
        <v>45023.34</v>
      </c>
      <c r="AD1764" s="174">
        <v>43310.39</v>
      </c>
    </row>
    <row r="1765" spans="1:30" x14ac:dyDescent="0.2">
      <c r="A1765" s="164" t="s">
        <v>52</v>
      </c>
      <c r="B1765" s="174">
        <v>2961.56</v>
      </c>
      <c r="C1765" s="174">
        <v>2804.47</v>
      </c>
      <c r="D1765" s="174">
        <v>2800.71</v>
      </c>
      <c r="E1765" s="174">
        <v>2412.19</v>
      </c>
      <c r="F1765" s="174">
        <v>2429.4</v>
      </c>
      <c r="G1765" s="174">
        <v>2348.29</v>
      </c>
      <c r="H1765" s="174">
        <v>2324.5700000000002</v>
      </c>
      <c r="I1765" s="174">
        <v>2507.83</v>
      </c>
      <c r="J1765" s="174">
        <v>2199.7199999999998</v>
      </c>
      <c r="K1765" s="174">
        <v>2374.8200000000002</v>
      </c>
      <c r="L1765" s="174">
        <v>2533.56</v>
      </c>
      <c r="M1765" s="174">
        <v>2461.5700000000002</v>
      </c>
      <c r="N1765" s="174">
        <v>2423.1</v>
      </c>
      <c r="O1765" s="174">
        <v>2349.92</v>
      </c>
      <c r="P1765" s="174">
        <v>2545.9299999999998</v>
      </c>
      <c r="Q1765" s="174">
        <v>2545.84</v>
      </c>
      <c r="R1765" s="174">
        <v>2570.2600000000002</v>
      </c>
      <c r="S1765" s="174">
        <v>2649.63</v>
      </c>
      <c r="T1765" s="174">
        <v>2947.23</v>
      </c>
      <c r="U1765" s="174">
        <v>2309.84</v>
      </c>
      <c r="V1765" s="174">
        <v>2553.89</v>
      </c>
      <c r="W1765" s="174">
        <v>2650.21</v>
      </c>
      <c r="X1765" s="174">
        <v>2465.44</v>
      </c>
      <c r="Y1765" s="174">
        <v>1844.11</v>
      </c>
      <c r="Z1765" s="174">
        <v>1777.4</v>
      </c>
      <c r="AA1765" s="174">
        <v>1981.13</v>
      </c>
      <c r="AB1765" s="174">
        <v>1722.8</v>
      </c>
      <c r="AC1765" s="174">
        <v>1900.44</v>
      </c>
      <c r="AD1765" s="174">
        <v>1807.9</v>
      </c>
    </row>
    <row r="1766" spans="1:30" x14ac:dyDescent="0.2">
      <c r="A1766" s="164" t="s">
        <v>53</v>
      </c>
      <c r="B1766" s="174">
        <v>26960.83</v>
      </c>
      <c r="C1766" s="174">
        <v>28037.86</v>
      </c>
      <c r="D1766" s="174">
        <v>27576.57</v>
      </c>
      <c r="E1766" s="174">
        <v>28138.34</v>
      </c>
      <c r="F1766" s="174">
        <v>27559.72</v>
      </c>
      <c r="G1766" s="174">
        <v>28507.32</v>
      </c>
      <c r="H1766" s="174">
        <v>28442.15</v>
      </c>
      <c r="I1766" s="174">
        <v>29460.81</v>
      </c>
      <c r="J1766" s="174">
        <v>29787.15</v>
      </c>
      <c r="K1766" s="174">
        <v>30204.03</v>
      </c>
      <c r="L1766" s="174">
        <v>29383.32</v>
      </c>
      <c r="M1766" s="174">
        <v>29527.7</v>
      </c>
      <c r="N1766" s="174">
        <v>28867.5</v>
      </c>
      <c r="O1766" s="174">
        <v>28776.48</v>
      </c>
      <c r="P1766" s="174">
        <v>29541.52</v>
      </c>
      <c r="Q1766" s="174">
        <v>28690.36</v>
      </c>
      <c r="R1766" s="174">
        <v>23767.13</v>
      </c>
      <c r="S1766" s="174">
        <v>23288.799999999999</v>
      </c>
      <c r="T1766" s="174">
        <v>21586.23</v>
      </c>
      <c r="U1766" s="174">
        <v>20397.09</v>
      </c>
      <c r="V1766" s="174">
        <v>19507.3</v>
      </c>
      <c r="W1766" s="174">
        <v>19013.96</v>
      </c>
      <c r="X1766" s="174">
        <v>19590.419999999998</v>
      </c>
      <c r="Y1766" s="174">
        <v>18624</v>
      </c>
      <c r="Z1766" s="174">
        <v>18193.55</v>
      </c>
      <c r="AA1766" s="174">
        <v>18186.63</v>
      </c>
      <c r="AB1766" s="174">
        <v>18531.91</v>
      </c>
      <c r="AC1766" s="174">
        <v>18528.87</v>
      </c>
      <c r="AD1766" s="174">
        <v>18167.849999999999</v>
      </c>
    </row>
    <row r="1767" spans="1:30" x14ac:dyDescent="0.2">
      <c r="A1767" s="164" t="s">
        <v>54</v>
      </c>
      <c r="B1767" s="174">
        <v>292.51</v>
      </c>
      <c r="C1767" s="174">
        <v>293.85000000000002</v>
      </c>
      <c r="D1767" s="174">
        <v>324.35000000000002</v>
      </c>
      <c r="E1767" s="174">
        <v>343.74</v>
      </c>
      <c r="F1767" s="174">
        <v>337.67</v>
      </c>
      <c r="G1767" s="174">
        <v>379.3</v>
      </c>
      <c r="H1767" s="174">
        <v>354.56</v>
      </c>
      <c r="I1767" s="174">
        <v>348.53</v>
      </c>
      <c r="J1767" s="174">
        <v>373.61</v>
      </c>
      <c r="K1767" s="174">
        <v>364.09</v>
      </c>
      <c r="L1767" s="174">
        <v>352.49</v>
      </c>
      <c r="M1767" s="174">
        <v>382.35</v>
      </c>
      <c r="N1767" s="174">
        <v>385.92</v>
      </c>
      <c r="O1767" s="174">
        <v>382.44</v>
      </c>
      <c r="P1767" s="174">
        <v>343.92</v>
      </c>
      <c r="Q1767" s="174">
        <v>316.83999999999997</v>
      </c>
      <c r="R1767" s="174">
        <v>330.69</v>
      </c>
      <c r="S1767" s="174">
        <v>326.10000000000002</v>
      </c>
      <c r="T1767" s="174">
        <v>312.10000000000002</v>
      </c>
      <c r="U1767" s="174">
        <v>304.48</v>
      </c>
      <c r="V1767" s="174">
        <v>321.60000000000002</v>
      </c>
      <c r="W1767" s="174">
        <v>308.95</v>
      </c>
      <c r="X1767" s="174">
        <v>303.77999999999997</v>
      </c>
      <c r="Y1767" s="174">
        <v>280.32</v>
      </c>
      <c r="Z1767" s="174">
        <v>275.64</v>
      </c>
      <c r="AA1767" s="174">
        <v>283.10000000000002</v>
      </c>
      <c r="AB1767" s="174">
        <v>294.61</v>
      </c>
      <c r="AC1767" s="174">
        <v>295.70999999999998</v>
      </c>
      <c r="AD1767" s="174">
        <v>297.26</v>
      </c>
    </row>
    <row r="1768" spans="1:30" x14ac:dyDescent="0.2">
      <c r="A1768" s="164" t="s">
        <v>55</v>
      </c>
      <c r="B1768" s="174">
        <v>3732.4</v>
      </c>
      <c r="C1768" s="174">
        <v>3641.16</v>
      </c>
      <c r="D1768" s="174">
        <v>3088.53</v>
      </c>
      <c r="E1768" s="174">
        <v>2648.1</v>
      </c>
      <c r="F1768" s="174">
        <v>2413.54</v>
      </c>
      <c r="G1768" s="174">
        <v>2255.9</v>
      </c>
      <c r="H1768" s="174">
        <v>2251.2199999999998</v>
      </c>
      <c r="I1768" s="174">
        <v>2247.79</v>
      </c>
      <c r="J1768" s="174">
        <v>2195.59</v>
      </c>
      <c r="K1768" s="174">
        <v>2129.33</v>
      </c>
      <c r="L1768" s="174">
        <v>2135.61</v>
      </c>
      <c r="M1768" s="174">
        <v>2210.1999999999998</v>
      </c>
      <c r="N1768" s="174">
        <v>2178.9499999999998</v>
      </c>
      <c r="O1768" s="174">
        <v>2224.16</v>
      </c>
      <c r="P1768" s="174">
        <v>2209.0100000000002</v>
      </c>
      <c r="Q1768" s="174">
        <v>2244.9299999999998</v>
      </c>
      <c r="R1768" s="174">
        <v>2254.1799999999998</v>
      </c>
      <c r="S1768" s="174">
        <v>2298.9299999999998</v>
      </c>
      <c r="T1768" s="174">
        <v>2276.21</v>
      </c>
      <c r="U1768" s="174">
        <v>2300.63</v>
      </c>
      <c r="V1768" s="174">
        <v>2333.13</v>
      </c>
      <c r="W1768" s="174">
        <v>2331.63</v>
      </c>
      <c r="X1768" s="174">
        <v>2402.0100000000002</v>
      </c>
      <c r="Y1768" s="174">
        <v>2431.84</v>
      </c>
      <c r="Z1768" s="174">
        <v>2462.96</v>
      </c>
      <c r="AA1768" s="174">
        <v>2515.98</v>
      </c>
      <c r="AB1768" s="174">
        <v>2520.11</v>
      </c>
      <c r="AC1768" s="174">
        <v>2545.9499999999998</v>
      </c>
      <c r="AD1768" s="174">
        <v>2500.0700000000002</v>
      </c>
    </row>
    <row r="1769" spans="1:30" x14ac:dyDescent="0.2">
      <c r="A1769" s="164" t="s">
        <v>56</v>
      </c>
      <c r="B1769" s="174">
        <v>5367.19</v>
      </c>
      <c r="C1769" s="174">
        <v>5496.46</v>
      </c>
      <c r="D1769" s="174">
        <v>3810.18</v>
      </c>
      <c r="E1769" s="174">
        <v>3338.55</v>
      </c>
      <c r="F1769" s="174">
        <v>3001.41</v>
      </c>
      <c r="G1769" s="174">
        <v>2942.01</v>
      </c>
      <c r="H1769" s="174">
        <v>3396.42</v>
      </c>
      <c r="I1769" s="174">
        <v>3508.11</v>
      </c>
      <c r="J1769" s="174">
        <v>3743.05</v>
      </c>
      <c r="K1769" s="174">
        <v>3700.88</v>
      </c>
      <c r="L1769" s="174">
        <v>3895.13</v>
      </c>
      <c r="M1769" s="174">
        <v>4006.3</v>
      </c>
      <c r="N1769" s="174">
        <v>4237.5200000000004</v>
      </c>
      <c r="O1769" s="174">
        <v>4347.83</v>
      </c>
      <c r="P1769" s="174">
        <v>4581.8100000000004</v>
      </c>
      <c r="Q1769" s="174">
        <v>4838.2</v>
      </c>
      <c r="R1769" s="174">
        <v>4804.75</v>
      </c>
      <c r="S1769" s="174">
        <v>5591.56</v>
      </c>
      <c r="T1769" s="174">
        <v>5338.03</v>
      </c>
      <c r="U1769" s="174">
        <v>3281.25</v>
      </c>
      <c r="V1769" s="174">
        <v>3171.48</v>
      </c>
      <c r="W1769" s="174">
        <v>3512.28</v>
      </c>
      <c r="X1769" s="174">
        <v>3328.92</v>
      </c>
      <c r="Y1769" s="174">
        <v>3105.71</v>
      </c>
      <c r="Z1769" s="174">
        <v>3243.98</v>
      </c>
      <c r="AA1769" s="174">
        <v>3264.47</v>
      </c>
      <c r="AB1769" s="174">
        <v>3202.39</v>
      </c>
      <c r="AC1769" s="174">
        <v>3245.19</v>
      </c>
      <c r="AD1769" s="174">
        <v>3126.55</v>
      </c>
    </row>
    <row r="1770" spans="1:30" x14ac:dyDescent="0.2">
      <c r="A1770" s="164" t="s">
        <v>57</v>
      </c>
      <c r="B1770" s="174">
        <v>331.82</v>
      </c>
      <c r="C1770" s="174">
        <v>342.81</v>
      </c>
      <c r="D1770" s="174">
        <v>350.63</v>
      </c>
      <c r="E1770" s="174">
        <v>344.39</v>
      </c>
      <c r="F1770" s="174">
        <v>339.49</v>
      </c>
      <c r="G1770" s="174">
        <v>339.55</v>
      </c>
      <c r="H1770" s="174">
        <v>342.12</v>
      </c>
      <c r="I1770" s="174">
        <v>339.16</v>
      </c>
      <c r="J1770" s="174">
        <v>335.69</v>
      </c>
      <c r="K1770" s="174">
        <v>340.32</v>
      </c>
      <c r="L1770" s="174">
        <v>339.69</v>
      </c>
      <c r="M1770" s="174">
        <v>320.56</v>
      </c>
      <c r="N1770" s="174">
        <v>316.91000000000003</v>
      </c>
      <c r="O1770" s="174">
        <v>294.82</v>
      </c>
      <c r="P1770" s="174">
        <v>319.47000000000003</v>
      </c>
      <c r="Q1770" s="174">
        <v>302.12</v>
      </c>
      <c r="R1770" s="174">
        <v>300.39999999999998</v>
      </c>
      <c r="S1770" s="174">
        <v>305.02999999999997</v>
      </c>
      <c r="T1770" s="174">
        <v>310.61</v>
      </c>
      <c r="U1770" s="174">
        <v>306.87</v>
      </c>
      <c r="V1770" s="174">
        <v>313.85000000000002</v>
      </c>
      <c r="W1770" s="174">
        <v>316.10000000000002</v>
      </c>
      <c r="X1770" s="174">
        <v>310.87</v>
      </c>
      <c r="Y1770" s="174">
        <v>310.66000000000003</v>
      </c>
      <c r="Z1770" s="174">
        <v>313.17</v>
      </c>
      <c r="AA1770" s="174">
        <v>310.62</v>
      </c>
      <c r="AB1770" s="174">
        <v>320.58</v>
      </c>
      <c r="AC1770" s="174">
        <v>323.66000000000003</v>
      </c>
      <c r="AD1770" s="174">
        <v>323.93</v>
      </c>
    </row>
    <row r="1771" spans="1:30" x14ac:dyDescent="0.2">
      <c r="A1771" s="164" t="s">
        <v>58</v>
      </c>
      <c r="B1771" s="174">
        <v>8415.7999999999993</v>
      </c>
      <c r="C1771" s="174">
        <v>5731.39</v>
      </c>
      <c r="D1771" s="174">
        <v>4484.5</v>
      </c>
      <c r="E1771" s="174">
        <v>4679.72</v>
      </c>
      <c r="F1771" s="174">
        <v>5639.49</v>
      </c>
      <c r="G1771" s="174">
        <v>4801.54</v>
      </c>
      <c r="H1771" s="174">
        <v>5383.34</v>
      </c>
      <c r="I1771" s="174">
        <v>5384.49</v>
      </c>
      <c r="J1771" s="174">
        <v>5294.26</v>
      </c>
      <c r="K1771" s="174">
        <v>5117.6400000000003</v>
      </c>
      <c r="L1771" s="174">
        <v>5469.07</v>
      </c>
      <c r="M1771" s="174">
        <v>5915.69</v>
      </c>
      <c r="N1771" s="174">
        <v>5231.9799999999996</v>
      </c>
      <c r="O1771" s="174">
        <v>5155.59</v>
      </c>
      <c r="P1771" s="174">
        <v>5943.4</v>
      </c>
      <c r="Q1771" s="174">
        <v>5684.17</v>
      </c>
      <c r="R1771" s="174">
        <v>5397.91</v>
      </c>
      <c r="S1771" s="174">
        <v>4859.03</v>
      </c>
      <c r="T1771" s="174">
        <v>4148.8999999999996</v>
      </c>
      <c r="U1771" s="174">
        <v>3863.73</v>
      </c>
      <c r="V1771" s="174">
        <v>3776.39</v>
      </c>
      <c r="W1771" s="174">
        <v>3978.45</v>
      </c>
      <c r="X1771" s="174">
        <v>3930.84</v>
      </c>
      <c r="Y1771" s="174">
        <v>4247.8999999999996</v>
      </c>
      <c r="Z1771" s="174">
        <v>4486.1899999999996</v>
      </c>
      <c r="AA1771" s="174">
        <v>4587.5600000000004</v>
      </c>
      <c r="AB1771" s="174">
        <v>4846.78</v>
      </c>
      <c r="AC1771" s="174">
        <v>4851.41</v>
      </c>
      <c r="AD1771" s="174">
        <v>4900.5</v>
      </c>
    </row>
    <row r="1772" spans="1:30" x14ac:dyDescent="0.2">
      <c r="A1772" s="164" t="s">
        <v>59</v>
      </c>
      <c r="B1772" s="174">
        <v>57.45</v>
      </c>
      <c r="C1772" s="174">
        <v>57.84</v>
      </c>
      <c r="D1772" s="174">
        <v>58.8</v>
      </c>
      <c r="E1772" s="174">
        <v>61.67</v>
      </c>
      <c r="F1772" s="174">
        <v>61.36</v>
      </c>
      <c r="G1772" s="174">
        <v>62.75</v>
      </c>
      <c r="H1772" s="174">
        <v>60.12</v>
      </c>
      <c r="I1772" s="174">
        <v>61.05</v>
      </c>
      <c r="J1772" s="174">
        <v>62.93</v>
      </c>
      <c r="K1772" s="174">
        <v>60.58</v>
      </c>
      <c r="L1772" s="174">
        <v>62.12</v>
      </c>
      <c r="M1772" s="174">
        <v>60.73</v>
      </c>
      <c r="N1772" s="174">
        <v>59.72</v>
      </c>
      <c r="O1772" s="174">
        <v>59.5</v>
      </c>
      <c r="P1772" s="174">
        <v>59.16</v>
      </c>
      <c r="Q1772" s="174">
        <v>58.73</v>
      </c>
      <c r="R1772" s="174">
        <v>59.37</v>
      </c>
      <c r="S1772" s="174">
        <v>59.73</v>
      </c>
      <c r="T1772" s="174">
        <v>56.9</v>
      </c>
      <c r="U1772" s="174">
        <v>53.16</v>
      </c>
      <c r="V1772" s="174">
        <v>52.96</v>
      </c>
      <c r="W1772" s="174">
        <v>46.18</v>
      </c>
      <c r="X1772" s="174">
        <v>46.36</v>
      </c>
      <c r="Y1772" s="174">
        <v>45.47</v>
      </c>
      <c r="Z1772" s="174">
        <v>46.17</v>
      </c>
      <c r="AA1772" s="174">
        <v>45.88</v>
      </c>
      <c r="AB1772" s="174">
        <v>45.04</v>
      </c>
      <c r="AC1772" s="174">
        <v>42.65</v>
      </c>
      <c r="AD1772" s="174">
        <v>43.23</v>
      </c>
    </row>
    <row r="1773" spans="1:30" x14ac:dyDescent="0.2">
      <c r="A1773" s="164" t="s">
        <v>60</v>
      </c>
      <c r="B1773" s="174">
        <v>18039.490000000002</v>
      </c>
      <c r="C1773" s="174">
        <v>18217.38</v>
      </c>
      <c r="D1773" s="174">
        <v>18476.240000000002</v>
      </c>
      <c r="E1773" s="174">
        <v>18755.3</v>
      </c>
      <c r="F1773" s="174">
        <v>18279.79</v>
      </c>
      <c r="G1773" s="174">
        <v>18195.71</v>
      </c>
      <c r="H1773" s="174">
        <v>18246.21</v>
      </c>
      <c r="I1773" s="174">
        <v>17988.54</v>
      </c>
      <c r="J1773" s="174">
        <v>17414.27</v>
      </c>
      <c r="K1773" s="174">
        <v>16729.93</v>
      </c>
      <c r="L1773" s="174">
        <v>16207.68</v>
      </c>
      <c r="M1773" s="174">
        <v>15230.07</v>
      </c>
      <c r="N1773" s="174">
        <v>14429</v>
      </c>
      <c r="O1773" s="174">
        <v>14311.19</v>
      </c>
      <c r="P1773" s="174">
        <v>14761.82</v>
      </c>
      <c r="Q1773" s="174">
        <v>14675.33</v>
      </c>
      <c r="R1773" s="174">
        <v>14635.99</v>
      </c>
      <c r="S1773" s="174">
        <v>12987.85</v>
      </c>
      <c r="T1773" s="174">
        <v>9219.7800000000007</v>
      </c>
      <c r="U1773" s="174">
        <v>9024.61</v>
      </c>
      <c r="V1773" s="174">
        <v>8734.14</v>
      </c>
      <c r="W1773" s="174">
        <v>8521.49</v>
      </c>
      <c r="X1773" s="174">
        <v>8360.94</v>
      </c>
      <c r="Y1773" s="174">
        <v>8536.4699999999993</v>
      </c>
      <c r="Z1773" s="174">
        <v>8660.34</v>
      </c>
      <c r="AA1773" s="174">
        <v>8906.7999999999993</v>
      </c>
      <c r="AB1773" s="174">
        <v>8572.26</v>
      </c>
      <c r="AC1773" s="174">
        <v>8755.08</v>
      </c>
      <c r="AD1773" s="174">
        <v>8448.7800000000007</v>
      </c>
    </row>
    <row r="1774" spans="1:30" x14ac:dyDescent="0.2">
      <c r="A1774" s="164" t="s">
        <v>61</v>
      </c>
      <c r="B1774" s="174">
        <v>4464.5200000000004</v>
      </c>
      <c r="C1774" s="174">
        <v>4500.38</v>
      </c>
      <c r="D1774" s="174">
        <v>4314.46</v>
      </c>
      <c r="E1774" s="174">
        <v>4346.41</v>
      </c>
      <c r="F1774" s="174">
        <v>4296.79</v>
      </c>
      <c r="G1774" s="174">
        <v>4389.95</v>
      </c>
      <c r="H1774" s="174">
        <v>4417.03</v>
      </c>
      <c r="I1774" s="174">
        <v>4440.33</v>
      </c>
      <c r="J1774" s="174">
        <v>4484.93</v>
      </c>
      <c r="K1774" s="174">
        <v>4475.2</v>
      </c>
      <c r="L1774" s="174">
        <v>4455.0200000000004</v>
      </c>
      <c r="M1774" s="174">
        <v>4329.6899999999996</v>
      </c>
      <c r="N1774" s="174">
        <v>4333.88</v>
      </c>
      <c r="O1774" s="174">
        <v>4323.97</v>
      </c>
      <c r="P1774" s="174">
        <v>3736.17</v>
      </c>
      <c r="Q1774" s="174">
        <v>3733.77</v>
      </c>
      <c r="R1774" s="174">
        <v>3742.97</v>
      </c>
      <c r="S1774" s="174">
        <v>3757.57</v>
      </c>
      <c r="T1774" s="174">
        <v>3939.01</v>
      </c>
      <c r="U1774" s="174">
        <v>3717.96</v>
      </c>
      <c r="V1774" s="174">
        <v>3523.32</v>
      </c>
      <c r="W1774" s="174">
        <v>3615.66</v>
      </c>
      <c r="X1774" s="174">
        <v>3584.27</v>
      </c>
      <c r="Y1774" s="174">
        <v>3568.77</v>
      </c>
      <c r="Z1774" s="174">
        <v>3652.9</v>
      </c>
      <c r="AA1774" s="174">
        <v>3664.57</v>
      </c>
      <c r="AB1774" s="174">
        <v>3756.05</v>
      </c>
      <c r="AC1774" s="174">
        <v>3697.29</v>
      </c>
      <c r="AD1774" s="174">
        <v>3660.71</v>
      </c>
    </row>
    <row r="1775" spans="1:30" x14ac:dyDescent="0.2">
      <c r="A1775" s="164" t="s">
        <v>62</v>
      </c>
      <c r="B1775" s="174">
        <v>29118.639999999999</v>
      </c>
      <c r="C1775" s="174">
        <v>24789.119999999999</v>
      </c>
      <c r="D1775" s="174">
        <v>23166.68</v>
      </c>
      <c r="E1775" s="174">
        <v>24116.23</v>
      </c>
      <c r="F1775" s="174">
        <v>24125.5</v>
      </c>
      <c r="G1775" s="174">
        <v>25133.86</v>
      </c>
      <c r="H1775" s="174">
        <v>25083.79</v>
      </c>
      <c r="I1775" s="174">
        <v>25130.720000000001</v>
      </c>
      <c r="J1775" s="174">
        <v>25020.25</v>
      </c>
      <c r="K1775" s="174">
        <v>24494.76</v>
      </c>
      <c r="L1775" s="174">
        <v>24655.119999999999</v>
      </c>
      <c r="M1775" s="174">
        <v>24995.24</v>
      </c>
      <c r="N1775" s="174">
        <v>23532</v>
      </c>
      <c r="O1775" s="174">
        <v>23252.93</v>
      </c>
      <c r="P1775" s="174">
        <v>23846.01</v>
      </c>
      <c r="Q1775" s="174">
        <v>24080.95</v>
      </c>
      <c r="R1775" s="174">
        <v>24516.15</v>
      </c>
      <c r="S1775" s="174">
        <v>25345.8</v>
      </c>
      <c r="T1775" s="174">
        <v>24897.66</v>
      </c>
      <c r="U1775" s="174">
        <v>21680.5</v>
      </c>
      <c r="V1775" s="174">
        <v>21264.6</v>
      </c>
      <c r="W1775" s="174">
        <v>21591.18</v>
      </c>
      <c r="X1775" s="174">
        <v>21718.87</v>
      </c>
      <c r="Y1775" s="174">
        <v>21873.3</v>
      </c>
      <c r="Z1775" s="174">
        <v>21600.75</v>
      </c>
      <c r="AA1775" s="174">
        <v>20887.82</v>
      </c>
      <c r="AB1775" s="174">
        <v>22390.3</v>
      </c>
      <c r="AC1775" s="174">
        <v>22583.85</v>
      </c>
      <c r="AD1775" s="174">
        <v>22794.73</v>
      </c>
    </row>
    <row r="1776" spans="1:30" x14ac:dyDescent="0.2">
      <c r="A1776" s="164" t="s">
        <v>63</v>
      </c>
      <c r="B1776" s="174">
        <v>4462.01</v>
      </c>
      <c r="C1776" s="174">
        <v>4423.5</v>
      </c>
      <c r="D1776" s="174">
        <v>4315.91</v>
      </c>
      <c r="E1776" s="174">
        <v>4207.68</v>
      </c>
      <c r="F1776" s="174">
        <v>4191.24</v>
      </c>
      <c r="G1776" s="174">
        <v>4387.62</v>
      </c>
      <c r="H1776" s="174">
        <v>4543.5600000000004</v>
      </c>
      <c r="I1776" s="174">
        <v>4564.12</v>
      </c>
      <c r="J1776" s="174">
        <v>4659.6099999999997</v>
      </c>
      <c r="K1776" s="174">
        <v>4706.18</v>
      </c>
      <c r="L1776" s="174">
        <v>4929.8100000000004</v>
      </c>
      <c r="M1776" s="174">
        <v>4780.96</v>
      </c>
      <c r="N1776" s="174">
        <v>4681.8900000000003</v>
      </c>
      <c r="O1776" s="174">
        <v>4457.18</v>
      </c>
      <c r="P1776" s="174">
        <v>4485.16</v>
      </c>
      <c r="Q1776" s="174">
        <v>4408.7700000000004</v>
      </c>
      <c r="R1776" s="174">
        <v>4133.8900000000003</v>
      </c>
      <c r="S1776" s="174">
        <v>4260.8599999999997</v>
      </c>
      <c r="T1776" s="174">
        <v>4142.83</v>
      </c>
      <c r="U1776" s="174">
        <v>3859.82</v>
      </c>
      <c r="V1776" s="174">
        <v>3858.73</v>
      </c>
      <c r="W1776" s="174">
        <v>3572.71</v>
      </c>
      <c r="X1776" s="174">
        <v>3614.02</v>
      </c>
      <c r="Y1776" s="174">
        <v>3636.99</v>
      </c>
      <c r="Z1776" s="174">
        <v>3704.4</v>
      </c>
      <c r="AA1776" s="174">
        <v>3605.02</v>
      </c>
      <c r="AB1776" s="174">
        <v>3560.79</v>
      </c>
      <c r="AC1776" s="174">
        <v>3818.02</v>
      </c>
      <c r="AD1776" s="174">
        <v>3548.58</v>
      </c>
    </row>
    <row r="1777" spans="1:30" x14ac:dyDescent="0.2">
      <c r="A1777" s="164" t="s">
        <v>64</v>
      </c>
      <c r="B1777" s="174">
        <v>17213.5</v>
      </c>
      <c r="C1777" s="174">
        <v>12573.96</v>
      </c>
      <c r="D1777" s="174">
        <v>12640.15</v>
      </c>
      <c r="E1777" s="174">
        <v>13351.07</v>
      </c>
      <c r="F1777" s="174">
        <v>12570.81</v>
      </c>
      <c r="G1777" s="174">
        <v>13299.62</v>
      </c>
      <c r="H1777" s="174">
        <v>12823.9</v>
      </c>
      <c r="I1777" s="174">
        <v>12530.15</v>
      </c>
      <c r="J1777" s="174">
        <v>11350.99</v>
      </c>
      <c r="K1777" s="174">
        <v>10825.6</v>
      </c>
      <c r="L1777" s="174">
        <v>11337.09</v>
      </c>
      <c r="M1777" s="174">
        <v>11214.47</v>
      </c>
      <c r="N1777" s="174">
        <v>10498.96</v>
      </c>
      <c r="O1777" s="174">
        <v>11216.82</v>
      </c>
      <c r="P1777" s="174">
        <v>12510.28</v>
      </c>
      <c r="Q1777" s="174">
        <v>12364.36</v>
      </c>
      <c r="R1777" s="174">
        <v>11224.66</v>
      </c>
      <c r="S1777" s="174">
        <v>11231.34</v>
      </c>
      <c r="T1777" s="174">
        <v>10039.93</v>
      </c>
      <c r="U1777" s="174">
        <v>9406.44</v>
      </c>
      <c r="V1777" s="174">
        <v>9635.42</v>
      </c>
      <c r="W1777" s="174">
        <v>9981.7800000000007</v>
      </c>
      <c r="X1777" s="174">
        <v>9275.86</v>
      </c>
      <c r="Y1777" s="174">
        <v>9445.7000000000007</v>
      </c>
      <c r="Z1777" s="174">
        <v>9165.49</v>
      </c>
      <c r="AA1777" s="174">
        <v>9293.81</v>
      </c>
      <c r="AB1777" s="174">
        <v>9355.52</v>
      </c>
      <c r="AC1777" s="174">
        <v>9695.9</v>
      </c>
      <c r="AD1777" s="174">
        <v>10450.370000000001</v>
      </c>
    </row>
    <row r="1778" spans="1:30" x14ac:dyDescent="0.2">
      <c r="A1778" s="164" t="s">
        <v>65</v>
      </c>
      <c r="B1778" s="174">
        <v>811.76</v>
      </c>
      <c r="C1778" s="174">
        <v>758.19</v>
      </c>
      <c r="D1778" s="174">
        <v>818.34</v>
      </c>
      <c r="E1778" s="174">
        <v>784.25</v>
      </c>
      <c r="F1778" s="174">
        <v>839.05</v>
      </c>
      <c r="G1778" s="174">
        <v>886.15</v>
      </c>
      <c r="H1778" s="174">
        <v>916</v>
      </c>
      <c r="I1778" s="174">
        <v>932.42</v>
      </c>
      <c r="J1778" s="174">
        <v>931.78</v>
      </c>
      <c r="K1778" s="174">
        <v>925.91</v>
      </c>
      <c r="L1778" s="174">
        <v>957.08</v>
      </c>
      <c r="M1778" s="174">
        <v>945.1</v>
      </c>
      <c r="N1778" s="174">
        <v>871.52</v>
      </c>
      <c r="O1778" s="174">
        <v>846.73</v>
      </c>
      <c r="P1778" s="174">
        <v>818.84</v>
      </c>
      <c r="Q1778" s="174">
        <v>822.28</v>
      </c>
      <c r="R1778" s="174">
        <v>836.11</v>
      </c>
      <c r="S1778" s="174">
        <v>839.58</v>
      </c>
      <c r="T1778" s="174">
        <v>799.78</v>
      </c>
      <c r="U1778" s="174">
        <v>790.89</v>
      </c>
      <c r="V1778" s="174">
        <v>780.18</v>
      </c>
      <c r="W1778" s="174">
        <v>790.75</v>
      </c>
      <c r="X1778" s="174">
        <v>793.91</v>
      </c>
      <c r="Y1778" s="174">
        <v>762.14</v>
      </c>
      <c r="Z1778" s="174">
        <v>767.71</v>
      </c>
      <c r="AA1778" s="174">
        <v>787.98</v>
      </c>
      <c r="AB1778" s="174">
        <v>794.83</v>
      </c>
      <c r="AC1778" s="174">
        <v>767.31</v>
      </c>
      <c r="AD1778" s="174">
        <v>783.27</v>
      </c>
    </row>
    <row r="1779" spans="1:30" x14ac:dyDescent="0.2">
      <c r="A1779" s="164" t="s">
        <v>66</v>
      </c>
      <c r="B1779" s="174">
        <v>4410.16</v>
      </c>
      <c r="C1779" s="174">
        <v>3475.67</v>
      </c>
      <c r="D1779" s="174">
        <v>2859.14</v>
      </c>
      <c r="E1779" s="174">
        <v>2398.1799999999998</v>
      </c>
      <c r="F1779" s="174">
        <v>2842.96</v>
      </c>
      <c r="G1779" s="174">
        <v>2966.36</v>
      </c>
      <c r="H1779" s="174">
        <v>3147.04</v>
      </c>
      <c r="I1779" s="174">
        <v>3139.42</v>
      </c>
      <c r="J1779" s="174">
        <v>2828.71</v>
      </c>
      <c r="K1779" s="174">
        <v>2415.81</v>
      </c>
      <c r="L1779" s="174">
        <v>2605.12</v>
      </c>
      <c r="M1779" s="174">
        <v>2861.29</v>
      </c>
      <c r="N1779" s="174">
        <v>2801.17</v>
      </c>
      <c r="O1779" s="174">
        <v>2794.23</v>
      </c>
      <c r="P1779" s="174">
        <v>3017.36</v>
      </c>
      <c r="Q1779" s="174">
        <v>2961.77</v>
      </c>
      <c r="R1779" s="174">
        <v>3179.02</v>
      </c>
      <c r="S1779" s="174">
        <v>3050.35</v>
      </c>
      <c r="T1779" s="174">
        <v>2996.09</v>
      </c>
      <c r="U1779" s="174">
        <v>2672.14</v>
      </c>
      <c r="V1779" s="174">
        <v>2472.5700000000002</v>
      </c>
      <c r="W1779" s="174">
        <v>2115.75</v>
      </c>
      <c r="X1779" s="174">
        <v>2055.12</v>
      </c>
      <c r="Y1779" s="174">
        <v>2022.85</v>
      </c>
      <c r="Z1779" s="174">
        <v>2149.89</v>
      </c>
      <c r="AA1779" s="174">
        <v>2095.46</v>
      </c>
      <c r="AB1779" s="174">
        <v>2165.77</v>
      </c>
      <c r="AC1779" s="174">
        <v>2053.5700000000002</v>
      </c>
      <c r="AD1779" s="174">
        <v>2135.7199999999998</v>
      </c>
    </row>
    <row r="1780" spans="1:30" x14ac:dyDescent="0.2">
      <c r="A1780" s="164" t="s">
        <v>67</v>
      </c>
      <c r="B1780" s="174">
        <v>8486.89</v>
      </c>
      <c r="C1780" s="174">
        <v>8045.06</v>
      </c>
      <c r="D1780" s="174">
        <v>7611.99</v>
      </c>
      <c r="E1780" s="174">
        <v>7776.78</v>
      </c>
      <c r="F1780" s="174">
        <v>7899.58</v>
      </c>
      <c r="G1780" s="174">
        <v>8036.44</v>
      </c>
      <c r="H1780" s="174">
        <v>8078.37</v>
      </c>
      <c r="I1780" s="174">
        <v>8099.74</v>
      </c>
      <c r="J1780" s="174">
        <v>7927.25</v>
      </c>
      <c r="K1780" s="174">
        <v>7876.04</v>
      </c>
      <c r="L1780" s="174">
        <v>7950.36</v>
      </c>
      <c r="M1780" s="174">
        <v>7849.29</v>
      </c>
      <c r="N1780" s="174">
        <v>7885.12</v>
      </c>
      <c r="O1780" s="174">
        <v>8012.46</v>
      </c>
      <c r="P1780" s="174">
        <v>8093.17</v>
      </c>
      <c r="Q1780" s="174">
        <v>8178.43</v>
      </c>
      <c r="R1780" s="174">
        <v>7974.56</v>
      </c>
      <c r="S1780" s="174">
        <v>8038.29</v>
      </c>
      <c r="T1780" s="174">
        <v>8200.67</v>
      </c>
      <c r="U1780" s="174">
        <v>7319.35</v>
      </c>
      <c r="V1780" s="174">
        <v>6915.2</v>
      </c>
      <c r="W1780" s="174">
        <v>6765.82</v>
      </c>
      <c r="X1780" s="174">
        <v>6735.65</v>
      </c>
      <c r="Y1780" s="174">
        <v>6758.86</v>
      </c>
      <c r="Z1780" s="174">
        <v>6800.71</v>
      </c>
      <c r="AA1780" s="174">
        <v>6785.82</v>
      </c>
      <c r="AB1780" s="174">
        <v>6784.41</v>
      </c>
      <c r="AC1780" s="174">
        <v>6836.96</v>
      </c>
      <c r="AD1780" s="174">
        <v>6789.07</v>
      </c>
    </row>
    <row r="1781" spans="1:30" x14ac:dyDescent="0.2">
      <c r="A1781" s="164" t="s">
        <v>68</v>
      </c>
      <c r="B1781" s="174">
        <v>7016.11</v>
      </c>
      <c r="C1781" s="174">
        <v>6879.76</v>
      </c>
      <c r="D1781" s="174">
        <v>6721.25</v>
      </c>
      <c r="E1781" s="174">
        <v>6937.41</v>
      </c>
      <c r="F1781" s="174">
        <v>6971.05</v>
      </c>
      <c r="G1781" s="174">
        <v>6858.05</v>
      </c>
      <c r="H1781" s="174">
        <v>6869.25</v>
      </c>
      <c r="I1781" s="174">
        <v>6875.92</v>
      </c>
      <c r="J1781" s="174">
        <v>6917.26</v>
      </c>
      <c r="K1781" s="174">
        <v>6710.93</v>
      </c>
      <c r="L1781" s="174">
        <v>6631.32</v>
      </c>
      <c r="M1781" s="174">
        <v>6513.76</v>
      </c>
      <c r="N1781" s="174">
        <v>6392.88</v>
      </c>
      <c r="O1781" s="174">
        <v>6362.95</v>
      </c>
      <c r="P1781" s="174">
        <v>6366.26</v>
      </c>
      <c r="Q1781" s="174">
        <v>6276.96</v>
      </c>
      <c r="R1781" s="174">
        <v>6211.12</v>
      </c>
      <c r="S1781" s="174">
        <v>6043.74</v>
      </c>
      <c r="T1781" s="174">
        <v>6099.45</v>
      </c>
      <c r="U1781" s="174">
        <v>5895.31</v>
      </c>
      <c r="V1781" s="174">
        <v>6080.32</v>
      </c>
      <c r="W1781" s="174">
        <v>5724.48</v>
      </c>
      <c r="X1781" s="174">
        <v>5637.59</v>
      </c>
      <c r="Y1781" s="174">
        <v>5683.62</v>
      </c>
      <c r="Z1781" s="174">
        <v>5756.41</v>
      </c>
      <c r="AA1781" s="174">
        <v>5807.8</v>
      </c>
      <c r="AB1781" s="174">
        <v>5814.46</v>
      </c>
      <c r="AC1781" s="174">
        <v>5995.08</v>
      </c>
      <c r="AD1781" s="174">
        <v>5755.52</v>
      </c>
    </row>
    <row r="1782" spans="1:30" x14ac:dyDescent="0.2">
      <c r="A1782" s="164" t="s">
        <v>69</v>
      </c>
      <c r="B1782" s="174">
        <v>48245.91</v>
      </c>
      <c r="C1782" s="174">
        <v>48446.7</v>
      </c>
      <c r="D1782" s="174">
        <v>43515.17</v>
      </c>
      <c r="E1782" s="174">
        <v>39266.21</v>
      </c>
      <c r="F1782" s="174">
        <v>39883.199999999997</v>
      </c>
      <c r="G1782" s="174">
        <v>38620.410000000003</v>
      </c>
      <c r="H1782" s="174">
        <v>38603.160000000003</v>
      </c>
      <c r="I1782" s="174">
        <v>38849.480000000003</v>
      </c>
      <c r="J1782" s="174">
        <v>38797.949999999997</v>
      </c>
      <c r="K1782" s="174">
        <v>29264.75</v>
      </c>
      <c r="L1782" s="174">
        <v>28564</v>
      </c>
      <c r="M1782" s="174">
        <v>26984.42</v>
      </c>
      <c r="N1782" s="174">
        <v>25303.66</v>
      </c>
      <c r="O1782" s="174">
        <v>24864.69</v>
      </c>
      <c r="P1782" s="174">
        <v>25325.91</v>
      </c>
      <c r="Q1782" s="174">
        <v>24373.77</v>
      </c>
      <c r="R1782" s="174">
        <v>23181.03</v>
      </c>
      <c r="S1782" s="174">
        <v>23189.200000000001</v>
      </c>
      <c r="T1782" s="174">
        <v>22493.91</v>
      </c>
      <c r="U1782" s="174">
        <v>21000.95</v>
      </c>
      <c r="V1782" s="174">
        <v>21311.57</v>
      </c>
      <c r="W1782" s="174">
        <v>20502.900000000001</v>
      </c>
      <c r="X1782" s="174">
        <v>20370.82</v>
      </c>
      <c r="Y1782" s="174">
        <v>20246.39</v>
      </c>
      <c r="Z1782" s="174">
        <v>20828.98</v>
      </c>
      <c r="AA1782" s="174">
        <v>20292.38</v>
      </c>
      <c r="AB1782" s="174">
        <v>20212.14</v>
      </c>
      <c r="AC1782" s="174">
        <v>20549.43</v>
      </c>
      <c r="AD1782" s="174">
        <v>20436.57</v>
      </c>
    </row>
    <row r="1784" spans="1:30" x14ac:dyDescent="0.2">
      <c r="A1784" s="72" t="s">
        <v>70</v>
      </c>
    </row>
    <row r="1785" spans="1:30" x14ac:dyDescent="0.2">
      <c r="A1785" s="72" t="s">
        <v>71</v>
      </c>
      <c r="B1785" s="74" t="s">
        <v>72</v>
      </c>
    </row>
    <row r="1787" spans="1:30" x14ac:dyDescent="0.2">
      <c r="A1787" s="72" t="s">
        <v>5</v>
      </c>
      <c r="B1787" s="74" t="s">
        <v>6</v>
      </c>
    </row>
    <row r="1788" spans="1:30" x14ac:dyDescent="0.2">
      <c r="A1788" s="72" t="s">
        <v>7</v>
      </c>
      <c r="B1788" s="74" t="s">
        <v>85</v>
      </c>
    </row>
    <row r="1789" spans="1:30" x14ac:dyDescent="0.2">
      <c r="A1789" s="72" t="s">
        <v>9</v>
      </c>
      <c r="B1789" s="74" t="s">
        <v>73</v>
      </c>
    </row>
    <row r="1791" spans="1:30" x14ac:dyDescent="0.2">
      <c r="A1791" s="164" t="s">
        <v>11</v>
      </c>
      <c r="B1791" s="174" t="s">
        <v>12</v>
      </c>
      <c r="C1791" s="174" t="s">
        <v>13</v>
      </c>
      <c r="D1791" s="174" t="s">
        <v>14</v>
      </c>
      <c r="E1791" s="174" t="s">
        <v>15</v>
      </c>
      <c r="F1791" s="174" t="s">
        <v>16</v>
      </c>
      <c r="G1791" s="174" t="s">
        <v>17</v>
      </c>
      <c r="H1791" s="174" t="s">
        <v>18</v>
      </c>
      <c r="I1791" s="174" t="s">
        <v>19</v>
      </c>
      <c r="J1791" s="174" t="s">
        <v>20</v>
      </c>
      <c r="K1791" s="174" t="s">
        <v>21</v>
      </c>
      <c r="L1791" s="174" t="s">
        <v>22</v>
      </c>
      <c r="M1791" s="174" t="s">
        <v>23</v>
      </c>
      <c r="N1791" s="174" t="s">
        <v>24</v>
      </c>
      <c r="O1791" s="174" t="s">
        <v>25</v>
      </c>
      <c r="P1791" s="174" t="s">
        <v>26</v>
      </c>
      <c r="Q1791" s="174" t="s">
        <v>27</v>
      </c>
      <c r="R1791" s="174" t="s">
        <v>28</v>
      </c>
      <c r="S1791" s="174" t="s">
        <v>29</v>
      </c>
      <c r="T1791" s="174" t="s">
        <v>30</v>
      </c>
      <c r="U1791" s="174" t="s">
        <v>31</v>
      </c>
      <c r="V1791" s="174" t="s">
        <v>32</v>
      </c>
      <c r="W1791" s="174" t="s">
        <v>33</v>
      </c>
      <c r="X1791" s="174" t="s">
        <v>34</v>
      </c>
      <c r="Y1791" s="174" t="s">
        <v>35</v>
      </c>
      <c r="Z1791" s="174" t="s">
        <v>36</v>
      </c>
      <c r="AA1791" s="174" t="s">
        <v>37</v>
      </c>
      <c r="AB1791" s="174" t="s">
        <v>38</v>
      </c>
      <c r="AC1791" s="174" t="s">
        <v>39</v>
      </c>
      <c r="AD1791" s="174" t="s">
        <v>40</v>
      </c>
    </row>
    <row r="1792" spans="1:30" x14ac:dyDescent="0.2">
      <c r="A1792" s="164" t="s">
        <v>41</v>
      </c>
      <c r="B1792" s="174">
        <v>380749.44</v>
      </c>
      <c r="C1792" s="174">
        <v>362510.38</v>
      </c>
      <c r="D1792" s="174">
        <v>348296.82</v>
      </c>
      <c r="E1792" s="174">
        <v>338563.19</v>
      </c>
      <c r="F1792" s="174">
        <v>341241.75</v>
      </c>
      <c r="G1792" s="174">
        <v>343822.54</v>
      </c>
      <c r="H1792" s="174">
        <v>349939.07</v>
      </c>
      <c r="I1792" s="174">
        <v>346965.72</v>
      </c>
      <c r="J1792" s="174">
        <v>325237.07</v>
      </c>
      <c r="K1792" s="174">
        <v>305081.28000000003</v>
      </c>
      <c r="L1792" s="174">
        <v>303953.14</v>
      </c>
      <c r="M1792" s="174">
        <v>301460.51</v>
      </c>
      <c r="N1792" s="174">
        <v>289748.18</v>
      </c>
      <c r="O1792" s="174">
        <v>287321.89</v>
      </c>
      <c r="P1792" s="174">
        <v>292931.59000000003</v>
      </c>
      <c r="Q1792" s="174">
        <v>285768.88</v>
      </c>
      <c r="R1792" s="174">
        <v>274604.88</v>
      </c>
      <c r="S1792" s="174">
        <v>275383.06</v>
      </c>
      <c r="T1792" s="174">
        <v>265155.55</v>
      </c>
      <c r="U1792" s="174">
        <v>249087.02</v>
      </c>
      <c r="V1792" s="174">
        <v>239061.27</v>
      </c>
      <c r="W1792" s="174">
        <v>235137.52</v>
      </c>
      <c r="X1792" s="174">
        <v>232607.85</v>
      </c>
      <c r="Y1792" s="174">
        <v>233021</v>
      </c>
      <c r="Z1792" s="174">
        <v>236197.23</v>
      </c>
      <c r="AA1792" s="174">
        <v>236647.08</v>
      </c>
      <c r="AB1792" s="174">
        <v>235792.56</v>
      </c>
      <c r="AC1792" s="174">
        <v>240270.24</v>
      </c>
      <c r="AD1792" s="174">
        <v>235383.81</v>
      </c>
    </row>
    <row r="1793" spans="1:30" x14ac:dyDescent="0.2">
      <c r="A1793" s="164" t="s">
        <v>42</v>
      </c>
      <c r="B1793" s="174">
        <v>10072.879999999999</v>
      </c>
      <c r="C1793" s="174">
        <v>9940.16</v>
      </c>
      <c r="D1793" s="174">
        <v>9664.4</v>
      </c>
      <c r="E1793" s="174">
        <v>9937.7800000000007</v>
      </c>
      <c r="F1793" s="174">
        <v>10343.06</v>
      </c>
      <c r="G1793" s="174">
        <v>10825.7</v>
      </c>
      <c r="H1793" s="174">
        <v>11264.77</v>
      </c>
      <c r="I1793" s="174">
        <v>11041.48</v>
      </c>
      <c r="J1793" s="174">
        <v>10926.85</v>
      </c>
      <c r="K1793" s="174">
        <v>10932.61</v>
      </c>
      <c r="L1793" s="174">
        <v>10211.42</v>
      </c>
      <c r="M1793" s="174">
        <v>9815.23</v>
      </c>
      <c r="N1793" s="174">
        <v>9464.9500000000007</v>
      </c>
      <c r="O1793" s="174">
        <v>8568.4500000000007</v>
      </c>
      <c r="P1793" s="174">
        <v>8753.83</v>
      </c>
      <c r="Q1793" s="174">
        <v>8508.14</v>
      </c>
      <c r="R1793" s="174">
        <v>7504.66</v>
      </c>
      <c r="S1793" s="174">
        <v>6979.09</v>
      </c>
      <c r="T1793" s="174">
        <v>6972.9</v>
      </c>
      <c r="U1793" s="174">
        <v>7071.59</v>
      </c>
      <c r="V1793" s="174">
        <v>7587.12</v>
      </c>
      <c r="W1793" s="174">
        <v>6374.29</v>
      </c>
      <c r="X1793" s="174">
        <v>6306.82</v>
      </c>
      <c r="Y1793" s="174">
        <v>6146.26</v>
      </c>
      <c r="Z1793" s="174">
        <v>6181.75</v>
      </c>
      <c r="AA1793" s="174">
        <v>6035.06</v>
      </c>
      <c r="AB1793" s="174">
        <v>5762.55</v>
      </c>
      <c r="AC1793" s="174">
        <v>5978.51</v>
      </c>
      <c r="AD1793" s="174">
        <v>5702.29</v>
      </c>
    </row>
    <row r="1794" spans="1:30" x14ac:dyDescent="0.2">
      <c r="A1794" s="164" t="s">
        <v>43</v>
      </c>
      <c r="B1794" s="174">
        <v>9154.9</v>
      </c>
      <c r="C1794" s="174">
        <v>7166.47</v>
      </c>
      <c r="D1794" s="174">
        <v>6051.12</v>
      </c>
      <c r="E1794" s="174">
        <v>5464.44</v>
      </c>
      <c r="F1794" s="174">
        <v>5314.78</v>
      </c>
      <c r="G1794" s="174">
        <v>5145.59</v>
      </c>
      <c r="H1794" s="174">
        <v>5010.6400000000003</v>
      </c>
      <c r="I1794" s="174">
        <v>4766.53</v>
      </c>
      <c r="J1794" s="174">
        <v>3930.77</v>
      </c>
      <c r="K1794" s="174">
        <v>4093.26</v>
      </c>
      <c r="L1794" s="174">
        <v>4166.83</v>
      </c>
      <c r="M1794" s="174">
        <v>4247.1400000000003</v>
      </c>
      <c r="N1794" s="174">
        <v>4177.03</v>
      </c>
      <c r="O1794" s="174">
        <v>4010.52</v>
      </c>
      <c r="P1794" s="174">
        <v>4612.46</v>
      </c>
      <c r="Q1794" s="174">
        <v>4449.01</v>
      </c>
      <c r="R1794" s="174">
        <v>3975.63</v>
      </c>
      <c r="S1794" s="174">
        <v>4013.35</v>
      </c>
      <c r="T1794" s="174">
        <v>4247.37</v>
      </c>
      <c r="U1794" s="174">
        <v>3854.56</v>
      </c>
      <c r="V1794" s="174">
        <v>4337.75</v>
      </c>
      <c r="W1794" s="174">
        <v>3991.73</v>
      </c>
      <c r="X1794" s="174">
        <v>4066.36</v>
      </c>
      <c r="Y1794" s="174">
        <v>4463.95</v>
      </c>
      <c r="Z1794" s="174">
        <v>4925.2299999999996</v>
      </c>
      <c r="AA1794" s="174">
        <v>5035.8100000000004</v>
      </c>
      <c r="AB1794" s="174">
        <v>5360</v>
      </c>
      <c r="AC1794" s="174">
        <v>5342.27</v>
      </c>
      <c r="AD1794" s="174">
        <v>5239.79</v>
      </c>
    </row>
    <row r="1795" spans="1:30" x14ac:dyDescent="0.2">
      <c r="A1795" s="164" t="s">
        <v>44</v>
      </c>
      <c r="B1795" s="174">
        <v>9386.2099999999991</v>
      </c>
      <c r="C1795" s="174">
        <v>8048.61</v>
      </c>
      <c r="D1795" s="174">
        <v>7206.18</v>
      </c>
      <c r="E1795" s="174">
        <v>6459.26</v>
      </c>
      <c r="F1795" s="174">
        <v>6344.63</v>
      </c>
      <c r="G1795" s="174">
        <v>6640.72</v>
      </c>
      <c r="H1795" s="174">
        <v>6399.9</v>
      </c>
      <c r="I1795" s="174">
        <v>6371.22</v>
      </c>
      <c r="J1795" s="174">
        <v>6255.13</v>
      </c>
      <c r="K1795" s="174">
        <v>6057.87</v>
      </c>
      <c r="L1795" s="174">
        <v>6481.38</v>
      </c>
      <c r="M1795" s="174">
        <v>6729.45</v>
      </c>
      <c r="N1795" s="174">
        <v>6331.09</v>
      </c>
      <c r="O1795" s="174">
        <v>5862.67</v>
      </c>
      <c r="P1795" s="174">
        <v>6545.58</v>
      </c>
      <c r="Q1795" s="174">
        <v>6358.15</v>
      </c>
      <c r="R1795" s="174">
        <v>6236.99</v>
      </c>
      <c r="S1795" s="174">
        <v>6293.72</v>
      </c>
      <c r="T1795" s="174">
        <v>6367.46</v>
      </c>
      <c r="U1795" s="174">
        <v>5523.5</v>
      </c>
      <c r="V1795" s="174">
        <v>5401.23</v>
      </c>
      <c r="W1795" s="174">
        <v>6039.32</v>
      </c>
      <c r="X1795" s="174">
        <v>5894.47</v>
      </c>
      <c r="Y1795" s="174">
        <v>5670.86</v>
      </c>
      <c r="Z1795" s="174">
        <v>5770.81</v>
      </c>
      <c r="AA1795" s="174">
        <v>6172.24</v>
      </c>
      <c r="AB1795" s="174">
        <v>6503.63</v>
      </c>
      <c r="AC1795" s="174">
        <v>6420.31</v>
      </c>
      <c r="AD1795" s="174">
        <v>6072.34</v>
      </c>
    </row>
    <row r="1796" spans="1:30" x14ac:dyDescent="0.2">
      <c r="A1796" s="164" t="s">
        <v>45</v>
      </c>
      <c r="B1796" s="174">
        <v>8147.76</v>
      </c>
      <c r="C1796" s="174">
        <v>7992.68</v>
      </c>
      <c r="D1796" s="174">
        <v>7739.89</v>
      </c>
      <c r="E1796" s="174">
        <v>7506.51</v>
      </c>
      <c r="F1796" s="174">
        <v>7422.14</v>
      </c>
      <c r="G1796" s="174">
        <v>7353.43</v>
      </c>
      <c r="H1796" s="174">
        <v>7005.26</v>
      </c>
      <c r="I1796" s="174">
        <v>7037.1</v>
      </c>
      <c r="J1796" s="174">
        <v>7085.95</v>
      </c>
      <c r="K1796" s="174">
        <v>7154.08</v>
      </c>
      <c r="L1796" s="174">
        <v>7092.94</v>
      </c>
      <c r="M1796" s="174">
        <v>6894.12</v>
      </c>
      <c r="N1796" s="174">
        <v>6830.35</v>
      </c>
      <c r="O1796" s="174">
        <v>6707.16</v>
      </c>
      <c r="P1796" s="174">
        <v>6274.33</v>
      </c>
      <c r="Q1796" s="174">
        <v>5638.15</v>
      </c>
      <c r="R1796" s="174">
        <v>5503.89</v>
      </c>
      <c r="S1796" s="174">
        <v>5683.89</v>
      </c>
      <c r="T1796" s="174">
        <v>5674.42</v>
      </c>
      <c r="U1796" s="174">
        <v>5477.69</v>
      </c>
      <c r="V1796" s="174">
        <v>5381.23</v>
      </c>
      <c r="W1796" s="174">
        <v>5375.09</v>
      </c>
      <c r="X1796" s="174">
        <v>5284.16</v>
      </c>
      <c r="Y1796" s="174">
        <v>5280.13</v>
      </c>
      <c r="Z1796" s="174">
        <v>5377.63</v>
      </c>
      <c r="AA1796" s="174">
        <v>5387.83</v>
      </c>
      <c r="AB1796" s="174">
        <v>5537.97</v>
      </c>
      <c r="AC1796" s="174">
        <v>5597.83</v>
      </c>
      <c r="AD1796" s="174">
        <v>5398.14</v>
      </c>
    </row>
    <row r="1797" spans="1:30" x14ac:dyDescent="0.2">
      <c r="A1797" s="164" t="s">
        <v>46</v>
      </c>
      <c r="B1797" s="174">
        <v>62522.84</v>
      </c>
      <c r="C1797" s="174">
        <v>60357.53</v>
      </c>
      <c r="D1797" s="174">
        <v>61607.75</v>
      </c>
      <c r="E1797" s="174">
        <v>58959.57</v>
      </c>
      <c r="F1797" s="174">
        <v>60066.06</v>
      </c>
      <c r="G1797" s="174">
        <v>59500.66</v>
      </c>
      <c r="H1797" s="174">
        <v>60865.33</v>
      </c>
      <c r="I1797" s="174">
        <v>57964.74</v>
      </c>
      <c r="J1797" s="174">
        <v>45219.72</v>
      </c>
      <c r="K1797" s="174">
        <v>41707.08</v>
      </c>
      <c r="L1797" s="174">
        <v>41763.06</v>
      </c>
      <c r="M1797" s="174">
        <v>43207.46</v>
      </c>
      <c r="N1797" s="174">
        <v>42368.97</v>
      </c>
      <c r="O1797" s="174">
        <v>43033.13</v>
      </c>
      <c r="P1797" s="174">
        <v>45209.79</v>
      </c>
      <c r="Q1797" s="174">
        <v>43278.879999999997</v>
      </c>
      <c r="R1797" s="174">
        <v>42827.01</v>
      </c>
      <c r="S1797" s="174">
        <v>44707.96</v>
      </c>
      <c r="T1797" s="174">
        <v>45106.7</v>
      </c>
      <c r="U1797" s="174">
        <v>44221.5</v>
      </c>
      <c r="V1797" s="174">
        <v>36235.58</v>
      </c>
      <c r="W1797" s="174">
        <v>37539.21</v>
      </c>
      <c r="X1797" s="174">
        <v>36863.339999999997</v>
      </c>
      <c r="Y1797" s="174">
        <v>37406.74</v>
      </c>
      <c r="Z1797" s="174">
        <v>38050.339999999997</v>
      </c>
      <c r="AA1797" s="174">
        <v>38667.07</v>
      </c>
      <c r="AB1797" s="174">
        <v>37834.300000000003</v>
      </c>
      <c r="AC1797" s="174">
        <v>37540.910000000003</v>
      </c>
      <c r="AD1797" s="174">
        <v>35518.29</v>
      </c>
    </row>
    <row r="1798" spans="1:30" x14ac:dyDescent="0.2">
      <c r="A1798" s="164" t="s">
        <v>47</v>
      </c>
      <c r="B1798" s="174">
        <v>1468.78</v>
      </c>
      <c r="C1798" s="174">
        <v>1431.64</v>
      </c>
      <c r="D1798" s="174">
        <v>1188.45</v>
      </c>
      <c r="E1798" s="174">
        <v>930.75</v>
      </c>
      <c r="F1798" s="174">
        <v>839.21</v>
      </c>
      <c r="G1798" s="174">
        <v>766.76</v>
      </c>
      <c r="H1798" s="174">
        <v>724.42</v>
      </c>
      <c r="I1798" s="174">
        <v>733.38</v>
      </c>
      <c r="J1798" s="174">
        <v>755.93</v>
      </c>
      <c r="K1798" s="174">
        <v>666.43</v>
      </c>
      <c r="L1798" s="174">
        <v>682.57</v>
      </c>
      <c r="M1798" s="174">
        <v>670.35</v>
      </c>
      <c r="N1798" s="174">
        <v>647.73</v>
      </c>
      <c r="O1798" s="174">
        <v>696.51</v>
      </c>
      <c r="P1798" s="174">
        <v>734.36</v>
      </c>
      <c r="Q1798" s="174">
        <v>736.88</v>
      </c>
      <c r="R1798" s="174">
        <v>725.06</v>
      </c>
      <c r="S1798" s="174">
        <v>790.66</v>
      </c>
      <c r="T1798" s="174">
        <v>845.64</v>
      </c>
      <c r="U1798" s="174">
        <v>798.96</v>
      </c>
      <c r="V1798" s="174">
        <v>813.13</v>
      </c>
      <c r="W1798" s="174">
        <v>817.42</v>
      </c>
      <c r="X1798" s="174">
        <v>868.42</v>
      </c>
      <c r="Y1798" s="174">
        <v>870.15</v>
      </c>
      <c r="Z1798" s="174">
        <v>899.31</v>
      </c>
      <c r="AA1798" s="174">
        <v>924.1</v>
      </c>
      <c r="AB1798" s="174">
        <v>899.43</v>
      </c>
      <c r="AC1798" s="174">
        <v>923.86</v>
      </c>
      <c r="AD1798" s="174">
        <v>912.19</v>
      </c>
    </row>
    <row r="1799" spans="1:30" x14ac:dyDescent="0.2">
      <c r="A1799" s="164" t="s">
        <v>48</v>
      </c>
      <c r="B1799" s="174">
        <v>7728.69</v>
      </c>
      <c r="C1799" s="174">
        <v>7482.96</v>
      </c>
      <c r="D1799" s="174">
        <v>7400.92</v>
      </c>
      <c r="E1799" s="174">
        <v>7524.64</v>
      </c>
      <c r="F1799" s="174">
        <v>7785.18</v>
      </c>
      <c r="G1799" s="174">
        <v>8084.73</v>
      </c>
      <c r="H1799" s="174">
        <v>8199.48</v>
      </c>
      <c r="I1799" s="174">
        <v>8091.59</v>
      </c>
      <c r="J1799" s="174">
        <v>8512.69</v>
      </c>
      <c r="K1799" s="174">
        <v>8268.92</v>
      </c>
      <c r="L1799" s="174">
        <v>7958.07</v>
      </c>
      <c r="M1799" s="174">
        <v>7468.01</v>
      </c>
      <c r="N1799" s="174">
        <v>7123.93</v>
      </c>
      <c r="O1799" s="174">
        <v>7011.96</v>
      </c>
      <c r="P1799" s="174">
        <v>6915.69</v>
      </c>
      <c r="Q1799" s="174">
        <v>6762.02</v>
      </c>
      <c r="R1799" s="174">
        <v>6497.75</v>
      </c>
      <c r="S1799" s="174">
        <v>6322.83</v>
      </c>
      <c r="T1799" s="174">
        <v>6265.73</v>
      </c>
      <c r="U1799" s="174">
        <v>6092.48</v>
      </c>
      <c r="V1799" s="174">
        <v>6345.59</v>
      </c>
      <c r="W1799" s="174">
        <v>5938.67</v>
      </c>
      <c r="X1799" s="174">
        <v>6097.94</v>
      </c>
      <c r="Y1799" s="174">
        <v>6536.82</v>
      </c>
      <c r="Z1799" s="174">
        <v>6356.32</v>
      </c>
      <c r="AA1799" s="174">
        <v>6354.99</v>
      </c>
      <c r="AB1799" s="174">
        <v>6465.8</v>
      </c>
      <c r="AC1799" s="174">
        <v>6748.96</v>
      </c>
      <c r="AD1799" s="174">
        <v>6953.7</v>
      </c>
    </row>
    <row r="1800" spans="1:30" x14ac:dyDescent="0.2">
      <c r="A1800" s="164" t="s">
        <v>49</v>
      </c>
      <c r="B1800" s="174">
        <v>7465.11</v>
      </c>
      <c r="C1800" s="174">
        <v>7327.43</v>
      </c>
      <c r="D1800" s="174">
        <v>7169.49</v>
      </c>
      <c r="E1800" s="174">
        <v>6614.09</v>
      </c>
      <c r="F1800" s="174">
        <v>6497.04</v>
      </c>
      <c r="G1800" s="174">
        <v>6702.68</v>
      </c>
      <c r="H1800" s="174">
        <v>6874.26</v>
      </c>
      <c r="I1800" s="174">
        <v>6713.92</v>
      </c>
      <c r="J1800" s="174">
        <v>6636.37</v>
      </c>
      <c r="K1800" s="174">
        <v>6592.31</v>
      </c>
      <c r="L1800" s="174">
        <v>6370.03</v>
      </c>
      <c r="M1800" s="174">
        <v>6235.9</v>
      </c>
      <c r="N1800" s="174">
        <v>6194</v>
      </c>
      <c r="O1800" s="174">
        <v>6122.61</v>
      </c>
      <c r="P1800" s="174">
        <v>6128.22</v>
      </c>
      <c r="Q1800" s="174">
        <v>5957.52</v>
      </c>
      <c r="R1800" s="174">
        <v>5788.94</v>
      </c>
      <c r="S1800" s="174">
        <v>5892.65</v>
      </c>
      <c r="T1800" s="174">
        <v>5652.57</v>
      </c>
      <c r="U1800" s="174">
        <v>5291.31</v>
      </c>
      <c r="V1800" s="174">
        <v>5489.52</v>
      </c>
      <c r="W1800" s="174">
        <v>5245.24</v>
      </c>
      <c r="X1800" s="174">
        <v>4817.3</v>
      </c>
      <c r="Y1800" s="174">
        <v>4517.96</v>
      </c>
      <c r="Z1800" s="174">
        <v>4310.8</v>
      </c>
      <c r="AA1800" s="174">
        <v>4248.1499999999996</v>
      </c>
      <c r="AB1800" s="174">
        <v>4302.04</v>
      </c>
      <c r="AC1800" s="174">
        <v>4365.16</v>
      </c>
      <c r="AD1800" s="174">
        <v>4284.88</v>
      </c>
    </row>
    <row r="1801" spans="1:30" x14ac:dyDescent="0.2">
      <c r="A1801" s="164" t="s">
        <v>50</v>
      </c>
      <c r="B1801" s="174">
        <v>18292.27</v>
      </c>
      <c r="C1801" s="174">
        <v>17651.73</v>
      </c>
      <c r="D1801" s="174">
        <v>17157.86</v>
      </c>
      <c r="E1801" s="174">
        <v>15977.58</v>
      </c>
      <c r="F1801" s="174">
        <v>17570.669999999998</v>
      </c>
      <c r="G1801" s="174">
        <v>17417.599999999999</v>
      </c>
      <c r="H1801" s="174">
        <v>19618.47</v>
      </c>
      <c r="I1801" s="174">
        <v>19231.330000000002</v>
      </c>
      <c r="J1801" s="174">
        <v>19818.5</v>
      </c>
      <c r="K1801" s="174">
        <v>20814.05</v>
      </c>
      <c r="L1801" s="174">
        <v>21806.25</v>
      </c>
      <c r="M1801" s="174">
        <v>20812.79</v>
      </c>
      <c r="N1801" s="174">
        <v>20023.12</v>
      </c>
      <c r="O1801" s="174">
        <v>21237.38</v>
      </c>
      <c r="P1801" s="174">
        <v>20504.54</v>
      </c>
      <c r="Q1801" s="174">
        <v>19784.189999999999</v>
      </c>
      <c r="R1801" s="174">
        <v>19775.13</v>
      </c>
      <c r="S1801" s="174">
        <v>19935.21</v>
      </c>
      <c r="T1801" s="174">
        <v>18039.86</v>
      </c>
      <c r="U1801" s="174">
        <v>17869.93</v>
      </c>
      <c r="V1801" s="174">
        <v>18197.72</v>
      </c>
      <c r="W1801" s="174">
        <v>17225.52</v>
      </c>
      <c r="X1801" s="174">
        <v>16552.79</v>
      </c>
      <c r="Y1801" s="174">
        <v>17262.36</v>
      </c>
      <c r="Z1801" s="174">
        <v>17915.72</v>
      </c>
      <c r="AA1801" s="174">
        <v>18138.8</v>
      </c>
      <c r="AB1801" s="174">
        <v>17898.07</v>
      </c>
      <c r="AC1801" s="174">
        <v>18529.650000000001</v>
      </c>
      <c r="AD1801" s="174">
        <v>18413.54</v>
      </c>
    </row>
    <row r="1802" spans="1:30" x14ac:dyDescent="0.2">
      <c r="A1802" s="164" t="s">
        <v>51</v>
      </c>
      <c r="B1802" s="174">
        <v>66222.720000000001</v>
      </c>
      <c r="C1802" s="174">
        <v>66769.289999999994</v>
      </c>
      <c r="D1802" s="174">
        <v>66424.39</v>
      </c>
      <c r="E1802" s="174">
        <v>65613.61</v>
      </c>
      <c r="F1802" s="174">
        <v>65693.64</v>
      </c>
      <c r="G1802" s="174">
        <v>67214.06</v>
      </c>
      <c r="H1802" s="174">
        <v>68728.34</v>
      </c>
      <c r="I1802" s="174">
        <v>68655.89</v>
      </c>
      <c r="J1802" s="174">
        <v>61979.19</v>
      </c>
      <c r="K1802" s="174">
        <v>56120.03</v>
      </c>
      <c r="L1802" s="174">
        <v>55057.8</v>
      </c>
      <c r="M1802" s="174">
        <v>54711.839999999997</v>
      </c>
      <c r="N1802" s="174">
        <v>51968.31</v>
      </c>
      <c r="O1802" s="174">
        <v>50085.15</v>
      </c>
      <c r="P1802" s="174">
        <v>48474.38</v>
      </c>
      <c r="Q1802" s="174">
        <v>47540.19</v>
      </c>
      <c r="R1802" s="174">
        <v>46259.31</v>
      </c>
      <c r="S1802" s="174">
        <v>46422.97</v>
      </c>
      <c r="T1802" s="174">
        <v>45643.42</v>
      </c>
      <c r="U1802" s="174">
        <v>44105.49</v>
      </c>
      <c r="V1802" s="174">
        <v>41849.589999999997</v>
      </c>
      <c r="W1802" s="174">
        <v>40384.42</v>
      </c>
      <c r="X1802" s="174">
        <v>40598.01</v>
      </c>
      <c r="Y1802" s="174">
        <v>40375.1</v>
      </c>
      <c r="Z1802" s="174">
        <v>41591.480000000003</v>
      </c>
      <c r="AA1802" s="174">
        <v>41424.980000000003</v>
      </c>
      <c r="AB1802" s="174">
        <v>40365.56</v>
      </c>
      <c r="AC1802" s="174">
        <v>41871.46</v>
      </c>
      <c r="AD1802" s="174">
        <v>40183.06</v>
      </c>
    </row>
    <row r="1803" spans="1:30" x14ac:dyDescent="0.2">
      <c r="A1803" s="164" t="s">
        <v>52</v>
      </c>
      <c r="B1803" s="174">
        <v>2913.47</v>
      </c>
      <c r="C1803" s="174">
        <v>2756.15</v>
      </c>
      <c r="D1803" s="174">
        <v>2745</v>
      </c>
      <c r="E1803" s="174">
        <v>2344.85</v>
      </c>
      <c r="F1803" s="174">
        <v>2378.5700000000002</v>
      </c>
      <c r="G1803" s="174">
        <v>2301.2800000000002</v>
      </c>
      <c r="H1803" s="174">
        <v>2272.35</v>
      </c>
      <c r="I1803" s="174">
        <v>2456</v>
      </c>
      <c r="J1803" s="174">
        <v>2129.17</v>
      </c>
      <c r="K1803" s="174">
        <v>2332.7600000000002</v>
      </c>
      <c r="L1803" s="174">
        <v>2429.11</v>
      </c>
      <c r="M1803" s="174">
        <v>2405.63</v>
      </c>
      <c r="N1803" s="174">
        <v>2370.61</v>
      </c>
      <c r="O1803" s="174">
        <v>2268.54</v>
      </c>
      <c r="P1803" s="174">
        <v>2484.04</v>
      </c>
      <c r="Q1803" s="174">
        <v>2478.44</v>
      </c>
      <c r="R1803" s="174">
        <v>2494.86</v>
      </c>
      <c r="S1803" s="174">
        <v>2548.67</v>
      </c>
      <c r="T1803" s="174">
        <v>2853.51</v>
      </c>
      <c r="U1803" s="174">
        <v>2211.46</v>
      </c>
      <c r="V1803" s="174">
        <v>2449.83</v>
      </c>
      <c r="W1803" s="174">
        <v>2524.58</v>
      </c>
      <c r="X1803" s="174">
        <v>2317.71</v>
      </c>
      <c r="Y1803" s="174">
        <v>1721.74</v>
      </c>
      <c r="Z1803" s="174">
        <v>1656.25</v>
      </c>
      <c r="AA1803" s="174">
        <v>1850.32</v>
      </c>
      <c r="AB1803" s="174">
        <v>1595.35</v>
      </c>
      <c r="AC1803" s="174">
        <v>1730.57</v>
      </c>
      <c r="AD1803" s="174">
        <v>1685.85</v>
      </c>
    </row>
    <row r="1804" spans="1:30" x14ac:dyDescent="0.2">
      <c r="A1804" s="164" t="s">
        <v>53</v>
      </c>
      <c r="B1804" s="174">
        <v>26036.25</v>
      </c>
      <c r="C1804" s="174">
        <v>27051.85</v>
      </c>
      <c r="D1804" s="174">
        <v>26587.14</v>
      </c>
      <c r="E1804" s="174">
        <v>27030.97</v>
      </c>
      <c r="F1804" s="174">
        <v>26503.94</v>
      </c>
      <c r="G1804" s="174">
        <v>27578.52</v>
      </c>
      <c r="H1804" s="174">
        <v>27694.55</v>
      </c>
      <c r="I1804" s="174">
        <v>28675.84</v>
      </c>
      <c r="J1804" s="174">
        <v>28951.21</v>
      </c>
      <c r="K1804" s="174">
        <v>29508.26</v>
      </c>
      <c r="L1804" s="174">
        <v>28648.16</v>
      </c>
      <c r="M1804" s="174">
        <v>28842.86</v>
      </c>
      <c r="N1804" s="174">
        <v>28230.240000000002</v>
      </c>
      <c r="O1804" s="174">
        <v>28081.29</v>
      </c>
      <c r="P1804" s="174">
        <v>28881.98</v>
      </c>
      <c r="Q1804" s="174">
        <v>28032.240000000002</v>
      </c>
      <c r="R1804" s="174">
        <v>23123.39</v>
      </c>
      <c r="S1804" s="174">
        <v>22407.56</v>
      </c>
      <c r="T1804" s="174">
        <v>20904.29</v>
      </c>
      <c r="U1804" s="174">
        <v>19755.63</v>
      </c>
      <c r="V1804" s="174">
        <v>19078.12</v>
      </c>
      <c r="W1804" s="174">
        <v>18556.810000000001</v>
      </c>
      <c r="X1804" s="174">
        <v>19049.93</v>
      </c>
      <c r="Y1804" s="174">
        <v>18289.46</v>
      </c>
      <c r="Z1804" s="174">
        <v>17833.830000000002</v>
      </c>
      <c r="AA1804" s="174">
        <v>17859.259999999998</v>
      </c>
      <c r="AB1804" s="174">
        <v>18099.53</v>
      </c>
      <c r="AC1804" s="174">
        <v>18007.03</v>
      </c>
      <c r="AD1804" s="174">
        <v>17694.849999999999</v>
      </c>
    </row>
    <row r="1805" spans="1:30" x14ac:dyDescent="0.2">
      <c r="A1805" s="164" t="s">
        <v>54</v>
      </c>
      <c r="B1805" s="174">
        <v>292.49</v>
      </c>
      <c r="C1805" s="174">
        <v>293.8</v>
      </c>
      <c r="D1805" s="174">
        <v>324.33</v>
      </c>
      <c r="E1805" s="174">
        <v>343.6</v>
      </c>
      <c r="F1805" s="174">
        <v>337.3</v>
      </c>
      <c r="G1805" s="174">
        <v>379.16</v>
      </c>
      <c r="H1805" s="174">
        <v>354.32</v>
      </c>
      <c r="I1805" s="174">
        <v>348.18</v>
      </c>
      <c r="J1805" s="174">
        <v>372.44</v>
      </c>
      <c r="K1805" s="174">
        <v>364.08</v>
      </c>
      <c r="L1805" s="174">
        <v>349.97</v>
      </c>
      <c r="M1805" s="174">
        <v>381.51</v>
      </c>
      <c r="N1805" s="174">
        <v>385.89</v>
      </c>
      <c r="O1805" s="174">
        <v>382.33</v>
      </c>
      <c r="P1805" s="174">
        <v>343.71</v>
      </c>
      <c r="Q1805" s="174">
        <v>316.77</v>
      </c>
      <c r="R1805" s="174">
        <v>330.51</v>
      </c>
      <c r="S1805" s="174">
        <v>324.39999999999998</v>
      </c>
      <c r="T1805" s="174">
        <v>312.04000000000002</v>
      </c>
      <c r="U1805" s="174">
        <v>304.37</v>
      </c>
      <c r="V1805" s="174">
        <v>321.20999999999998</v>
      </c>
      <c r="W1805" s="174">
        <v>308.62</v>
      </c>
      <c r="X1805" s="174">
        <v>303.41000000000003</v>
      </c>
      <c r="Y1805" s="174">
        <v>280.19</v>
      </c>
      <c r="Z1805" s="174">
        <v>275.5</v>
      </c>
      <c r="AA1805" s="174">
        <v>283.05</v>
      </c>
      <c r="AB1805" s="174">
        <v>290.39999999999998</v>
      </c>
      <c r="AC1805" s="174">
        <v>295.58</v>
      </c>
      <c r="AD1805" s="174">
        <v>297</v>
      </c>
    </row>
    <row r="1806" spans="1:30" x14ac:dyDescent="0.2">
      <c r="A1806" s="164" t="s">
        <v>55</v>
      </c>
      <c r="B1806" s="174">
        <v>3189.47</v>
      </c>
      <c r="C1806" s="174">
        <v>3076.3</v>
      </c>
      <c r="D1806" s="174">
        <v>2513.71</v>
      </c>
      <c r="E1806" s="174">
        <v>2081.04</v>
      </c>
      <c r="F1806" s="174">
        <v>1846.21</v>
      </c>
      <c r="G1806" s="174">
        <v>1686.92</v>
      </c>
      <c r="H1806" s="174">
        <v>1680.38</v>
      </c>
      <c r="I1806" s="174">
        <v>1675.89</v>
      </c>
      <c r="J1806" s="174">
        <v>1621.78</v>
      </c>
      <c r="K1806" s="174">
        <v>1551.48</v>
      </c>
      <c r="L1806" s="174">
        <v>1558.71</v>
      </c>
      <c r="M1806" s="174">
        <v>1636.01</v>
      </c>
      <c r="N1806" s="174">
        <v>1599.95</v>
      </c>
      <c r="O1806" s="174">
        <v>1646.23</v>
      </c>
      <c r="P1806" s="174">
        <v>1630.78</v>
      </c>
      <c r="Q1806" s="174">
        <v>1668.88</v>
      </c>
      <c r="R1806" s="174">
        <v>1670.14</v>
      </c>
      <c r="S1806" s="174">
        <v>1720.65</v>
      </c>
      <c r="T1806" s="174">
        <v>1697.22</v>
      </c>
      <c r="U1806" s="174">
        <v>1719.92</v>
      </c>
      <c r="V1806" s="174">
        <v>1748.09</v>
      </c>
      <c r="W1806" s="174">
        <v>1748.12</v>
      </c>
      <c r="X1806" s="174">
        <v>1813.36</v>
      </c>
      <c r="Y1806" s="174">
        <v>1837.8</v>
      </c>
      <c r="Z1806" s="174">
        <v>1877.41</v>
      </c>
      <c r="AA1806" s="174">
        <v>1921.7</v>
      </c>
      <c r="AB1806" s="174">
        <v>1916.71</v>
      </c>
      <c r="AC1806" s="174">
        <v>1933.33</v>
      </c>
      <c r="AD1806" s="174">
        <v>1873.76</v>
      </c>
    </row>
    <row r="1807" spans="1:30" x14ac:dyDescent="0.2">
      <c r="A1807" s="164" t="s">
        <v>56</v>
      </c>
      <c r="B1807" s="174">
        <v>5238.6099999999997</v>
      </c>
      <c r="C1807" s="174">
        <v>5367.69</v>
      </c>
      <c r="D1807" s="174">
        <v>3676.55</v>
      </c>
      <c r="E1807" s="174">
        <v>3207.56</v>
      </c>
      <c r="F1807" s="174">
        <v>2856.86</v>
      </c>
      <c r="G1807" s="174">
        <v>2806.64</v>
      </c>
      <c r="H1807" s="174">
        <v>3262.52</v>
      </c>
      <c r="I1807" s="174">
        <v>3376.32</v>
      </c>
      <c r="J1807" s="174">
        <v>3614.33</v>
      </c>
      <c r="K1807" s="174">
        <v>3564.5</v>
      </c>
      <c r="L1807" s="174">
        <v>3765.72</v>
      </c>
      <c r="M1807" s="174">
        <v>3880.62</v>
      </c>
      <c r="N1807" s="174">
        <v>4114.3599999999997</v>
      </c>
      <c r="O1807" s="174">
        <v>4219.49</v>
      </c>
      <c r="P1807" s="174">
        <v>4445.16</v>
      </c>
      <c r="Q1807" s="174">
        <v>4710.75</v>
      </c>
      <c r="R1807" s="174">
        <v>4658.95</v>
      </c>
      <c r="S1807" s="174">
        <v>5458</v>
      </c>
      <c r="T1807" s="174">
        <v>5195.08</v>
      </c>
      <c r="U1807" s="174">
        <v>3119.57</v>
      </c>
      <c r="V1807" s="174">
        <v>3013.85</v>
      </c>
      <c r="W1807" s="174">
        <v>3356.46</v>
      </c>
      <c r="X1807" s="174">
        <v>3178.41</v>
      </c>
      <c r="Y1807" s="174">
        <v>2948.72</v>
      </c>
      <c r="Z1807" s="174">
        <v>3085.43</v>
      </c>
      <c r="AA1807" s="174">
        <v>3105.46</v>
      </c>
      <c r="AB1807" s="174">
        <v>3033.2</v>
      </c>
      <c r="AC1807" s="174">
        <v>3068.37</v>
      </c>
      <c r="AD1807" s="174">
        <v>2955.35</v>
      </c>
    </row>
    <row r="1808" spans="1:30" x14ac:dyDescent="0.2">
      <c r="A1808" s="164" t="s">
        <v>57</v>
      </c>
      <c r="B1808" s="174">
        <v>310.5</v>
      </c>
      <c r="C1808" s="174">
        <v>321.49</v>
      </c>
      <c r="D1808" s="174">
        <v>329.31</v>
      </c>
      <c r="E1808" s="174">
        <v>323.06</v>
      </c>
      <c r="F1808" s="174">
        <v>318.17</v>
      </c>
      <c r="G1808" s="174">
        <v>318.23</v>
      </c>
      <c r="H1808" s="174">
        <v>320.79000000000002</v>
      </c>
      <c r="I1808" s="174">
        <v>317.83999999999997</v>
      </c>
      <c r="J1808" s="174">
        <v>314.37</v>
      </c>
      <c r="K1808" s="174">
        <v>318.99</v>
      </c>
      <c r="L1808" s="174">
        <v>318.68</v>
      </c>
      <c r="M1808" s="174">
        <v>299.87</v>
      </c>
      <c r="N1808" s="174">
        <v>296.54000000000002</v>
      </c>
      <c r="O1808" s="174">
        <v>274.76</v>
      </c>
      <c r="P1808" s="174">
        <v>299.73</v>
      </c>
      <c r="Q1808" s="174">
        <v>282.69</v>
      </c>
      <c r="R1808" s="174">
        <v>281.3</v>
      </c>
      <c r="S1808" s="174">
        <v>286.24</v>
      </c>
      <c r="T1808" s="174">
        <v>292.52999999999997</v>
      </c>
      <c r="U1808" s="174">
        <v>289.5</v>
      </c>
      <c r="V1808" s="174">
        <v>297.14999999999998</v>
      </c>
      <c r="W1808" s="174">
        <v>300.08999999999997</v>
      </c>
      <c r="X1808" s="174">
        <v>295.55</v>
      </c>
      <c r="Y1808" s="174">
        <v>296.08</v>
      </c>
      <c r="Z1808" s="174">
        <v>299.36</v>
      </c>
      <c r="AA1808" s="174">
        <v>297.58999999999997</v>
      </c>
      <c r="AB1808" s="174">
        <v>308.33999999999997</v>
      </c>
      <c r="AC1808" s="174">
        <v>312.14</v>
      </c>
      <c r="AD1808" s="174">
        <v>313.14</v>
      </c>
    </row>
    <row r="1809" spans="1:30" x14ac:dyDescent="0.2">
      <c r="A1809" s="164" t="s">
        <v>58</v>
      </c>
      <c r="B1809" s="174">
        <v>8376.09</v>
      </c>
      <c r="C1809" s="174">
        <v>5696.79</v>
      </c>
      <c r="D1809" s="174">
        <v>4443.8900000000003</v>
      </c>
      <c r="E1809" s="174">
        <v>4627.4799999999996</v>
      </c>
      <c r="F1809" s="174">
        <v>5580.56</v>
      </c>
      <c r="G1809" s="174">
        <v>4749.68</v>
      </c>
      <c r="H1809" s="174">
        <v>5332.33</v>
      </c>
      <c r="I1809" s="174">
        <v>5329.16</v>
      </c>
      <c r="J1809" s="174">
        <v>5236.79</v>
      </c>
      <c r="K1809" s="174">
        <v>5065.2700000000004</v>
      </c>
      <c r="L1809" s="174">
        <v>5405.13</v>
      </c>
      <c r="M1809" s="174">
        <v>5854.9</v>
      </c>
      <c r="N1809" s="174">
        <v>5169.67</v>
      </c>
      <c r="O1809" s="174">
        <v>5092.9399999999996</v>
      </c>
      <c r="P1809" s="174">
        <v>5884.21</v>
      </c>
      <c r="Q1809" s="174">
        <v>5617.17</v>
      </c>
      <c r="R1809" s="174">
        <v>5343.92</v>
      </c>
      <c r="S1809" s="174">
        <v>4796.1000000000004</v>
      </c>
      <c r="T1809" s="174">
        <v>4095.2</v>
      </c>
      <c r="U1809" s="174">
        <v>3801.62</v>
      </c>
      <c r="V1809" s="174">
        <v>3727.61</v>
      </c>
      <c r="W1809" s="174">
        <v>3918.95</v>
      </c>
      <c r="X1809" s="174">
        <v>3855.72</v>
      </c>
      <c r="Y1809" s="174">
        <v>4196.83</v>
      </c>
      <c r="Z1809" s="174">
        <v>4429.95</v>
      </c>
      <c r="AA1809" s="174">
        <v>4532.2700000000004</v>
      </c>
      <c r="AB1809" s="174">
        <v>4802.04</v>
      </c>
      <c r="AC1809" s="174">
        <v>4801.38</v>
      </c>
      <c r="AD1809" s="174">
        <v>4858.7</v>
      </c>
    </row>
    <row r="1810" spans="1:30" x14ac:dyDescent="0.2">
      <c r="A1810" s="164" t="s">
        <v>59</v>
      </c>
      <c r="B1810" s="174">
        <v>56.61</v>
      </c>
      <c r="C1810" s="174">
        <v>56.99</v>
      </c>
      <c r="D1810" s="174">
        <v>57.96</v>
      </c>
      <c r="E1810" s="174">
        <v>60.9</v>
      </c>
      <c r="F1810" s="174">
        <v>60.57</v>
      </c>
      <c r="G1810" s="174">
        <v>62</v>
      </c>
      <c r="H1810" s="174">
        <v>59.36</v>
      </c>
      <c r="I1810" s="174">
        <v>60.3</v>
      </c>
      <c r="J1810" s="174">
        <v>62.2</v>
      </c>
      <c r="K1810" s="174">
        <v>59.87</v>
      </c>
      <c r="L1810" s="174">
        <v>61.43</v>
      </c>
      <c r="M1810" s="174">
        <v>60.12</v>
      </c>
      <c r="N1810" s="174">
        <v>59.18</v>
      </c>
      <c r="O1810" s="174">
        <v>58.96</v>
      </c>
      <c r="P1810" s="174">
        <v>58.64</v>
      </c>
      <c r="Q1810" s="174">
        <v>58.2</v>
      </c>
      <c r="R1810" s="174">
        <v>58.85</v>
      </c>
      <c r="S1810" s="174">
        <v>59.22</v>
      </c>
      <c r="T1810" s="174">
        <v>56.39</v>
      </c>
      <c r="U1810" s="174">
        <v>52.66</v>
      </c>
      <c r="V1810" s="174">
        <v>52.5</v>
      </c>
      <c r="W1810" s="174">
        <v>45.72</v>
      </c>
      <c r="X1810" s="174">
        <v>45.9</v>
      </c>
      <c r="Y1810" s="174">
        <v>45.01</v>
      </c>
      <c r="Z1810" s="174">
        <v>45.71</v>
      </c>
      <c r="AA1810" s="174">
        <v>45.42</v>
      </c>
      <c r="AB1810" s="174">
        <v>44.58</v>
      </c>
      <c r="AC1810" s="174">
        <v>42.18</v>
      </c>
      <c r="AD1810" s="174">
        <v>42.77</v>
      </c>
    </row>
    <row r="1811" spans="1:30" x14ac:dyDescent="0.2">
      <c r="A1811" s="164" t="s">
        <v>60</v>
      </c>
      <c r="B1811" s="174">
        <v>18032.66</v>
      </c>
      <c r="C1811" s="174">
        <v>18205</v>
      </c>
      <c r="D1811" s="174">
        <v>18458.3</v>
      </c>
      <c r="E1811" s="174">
        <v>18731.830000000002</v>
      </c>
      <c r="F1811" s="174">
        <v>18250.77</v>
      </c>
      <c r="G1811" s="174">
        <v>18161.14</v>
      </c>
      <c r="H1811" s="174">
        <v>18206.099999999999</v>
      </c>
      <c r="I1811" s="174">
        <v>17942.87</v>
      </c>
      <c r="J1811" s="174">
        <v>17363.060000000001</v>
      </c>
      <c r="K1811" s="174">
        <v>16673.169999999998</v>
      </c>
      <c r="L1811" s="174">
        <v>16145.37</v>
      </c>
      <c r="M1811" s="174">
        <v>15162.22</v>
      </c>
      <c r="N1811" s="174">
        <v>14355.6</v>
      </c>
      <c r="O1811" s="174">
        <v>14232.25</v>
      </c>
      <c r="P1811" s="174">
        <v>14679.32</v>
      </c>
      <c r="Q1811" s="174">
        <v>14589.14</v>
      </c>
      <c r="R1811" s="174">
        <v>14545.99</v>
      </c>
      <c r="S1811" s="174">
        <v>12893.92</v>
      </c>
      <c r="T1811" s="174">
        <v>9121.7900000000009</v>
      </c>
      <c r="U1811" s="174">
        <v>8921.11</v>
      </c>
      <c r="V1811" s="174">
        <v>8628.94</v>
      </c>
      <c r="W1811" s="174">
        <v>8413.9699999999993</v>
      </c>
      <c r="X1811" s="174">
        <v>8250.49</v>
      </c>
      <c r="Y1811" s="174">
        <v>8430.43</v>
      </c>
      <c r="Z1811" s="174">
        <v>8558.24</v>
      </c>
      <c r="AA1811" s="174">
        <v>8808.2199999999993</v>
      </c>
      <c r="AB1811" s="174">
        <v>8476.74</v>
      </c>
      <c r="AC1811" s="174">
        <v>8657.65</v>
      </c>
      <c r="AD1811" s="174">
        <v>8349.1200000000008</v>
      </c>
    </row>
    <row r="1812" spans="1:30" x14ac:dyDescent="0.2">
      <c r="A1812" s="164" t="s">
        <v>61</v>
      </c>
      <c r="B1812" s="174">
        <v>4320.62</v>
      </c>
      <c r="C1812" s="174">
        <v>4354.37</v>
      </c>
      <c r="D1812" s="174">
        <v>4165.8900000000003</v>
      </c>
      <c r="E1812" s="174">
        <v>4195.4399999999996</v>
      </c>
      <c r="F1812" s="174">
        <v>4147.84</v>
      </c>
      <c r="G1812" s="174">
        <v>4243.9799999999996</v>
      </c>
      <c r="H1812" s="174">
        <v>4274</v>
      </c>
      <c r="I1812" s="174">
        <v>4300.24</v>
      </c>
      <c r="J1812" s="174">
        <v>4347.66</v>
      </c>
      <c r="K1812" s="174">
        <v>4338.88</v>
      </c>
      <c r="L1812" s="174">
        <v>4319.47</v>
      </c>
      <c r="M1812" s="174">
        <v>4194.9799999999996</v>
      </c>
      <c r="N1812" s="174">
        <v>4199.3900000000003</v>
      </c>
      <c r="O1812" s="174">
        <v>4189.92</v>
      </c>
      <c r="P1812" s="174">
        <v>3603.3</v>
      </c>
      <c r="Q1812" s="174">
        <v>3601.5</v>
      </c>
      <c r="R1812" s="174">
        <v>3610.45</v>
      </c>
      <c r="S1812" s="174">
        <v>3624.9</v>
      </c>
      <c r="T1812" s="174">
        <v>3805.05</v>
      </c>
      <c r="U1812" s="174">
        <v>3583.36</v>
      </c>
      <c r="V1812" s="174">
        <v>3388.64</v>
      </c>
      <c r="W1812" s="174">
        <v>3481.3</v>
      </c>
      <c r="X1812" s="174">
        <v>3449.44</v>
      </c>
      <c r="Y1812" s="174">
        <v>3434.52</v>
      </c>
      <c r="Z1812" s="174">
        <v>3518.69</v>
      </c>
      <c r="AA1812" s="174">
        <v>3528.5</v>
      </c>
      <c r="AB1812" s="174">
        <v>3620.06</v>
      </c>
      <c r="AC1812" s="174">
        <v>3561.8</v>
      </c>
      <c r="AD1812" s="174">
        <v>3526.08</v>
      </c>
    </row>
    <row r="1813" spans="1:30" x14ac:dyDescent="0.2">
      <c r="A1813" s="164" t="s">
        <v>62</v>
      </c>
      <c r="B1813" s="174">
        <v>28594.97</v>
      </c>
      <c r="C1813" s="174">
        <v>24281.85</v>
      </c>
      <c r="D1813" s="174">
        <v>22568.76</v>
      </c>
      <c r="E1813" s="174">
        <v>23593.37</v>
      </c>
      <c r="F1813" s="174">
        <v>23598.2</v>
      </c>
      <c r="G1813" s="174">
        <v>24613.8</v>
      </c>
      <c r="H1813" s="174">
        <v>24582.31</v>
      </c>
      <c r="I1813" s="174">
        <v>24664.26</v>
      </c>
      <c r="J1813" s="174">
        <v>24563.99</v>
      </c>
      <c r="K1813" s="174">
        <v>24042.04</v>
      </c>
      <c r="L1813" s="174">
        <v>24243.279999999999</v>
      </c>
      <c r="M1813" s="174">
        <v>24590.51</v>
      </c>
      <c r="N1813" s="174">
        <v>23151.55</v>
      </c>
      <c r="O1813" s="174">
        <v>22858.75</v>
      </c>
      <c r="P1813" s="174">
        <v>23493.4</v>
      </c>
      <c r="Q1813" s="174">
        <v>23737.73</v>
      </c>
      <c r="R1813" s="174">
        <v>24177.08</v>
      </c>
      <c r="S1813" s="174">
        <v>25007.29</v>
      </c>
      <c r="T1813" s="174">
        <v>24560.59</v>
      </c>
      <c r="U1813" s="174">
        <v>21338.16</v>
      </c>
      <c r="V1813" s="174">
        <v>20915.009999999998</v>
      </c>
      <c r="W1813" s="174">
        <v>21244.43</v>
      </c>
      <c r="X1813" s="174">
        <v>21331.200000000001</v>
      </c>
      <c r="Y1813" s="174">
        <v>21495.4</v>
      </c>
      <c r="Z1813" s="174">
        <v>21045.78</v>
      </c>
      <c r="AA1813" s="174">
        <v>20317.55</v>
      </c>
      <c r="AB1813" s="174">
        <v>20976.16</v>
      </c>
      <c r="AC1813" s="174">
        <v>21970</v>
      </c>
      <c r="AD1813" s="174">
        <v>22106.01</v>
      </c>
    </row>
    <row r="1814" spans="1:30" x14ac:dyDescent="0.2">
      <c r="A1814" s="164" t="s">
        <v>63</v>
      </c>
      <c r="B1814" s="174">
        <v>3885.3</v>
      </c>
      <c r="C1814" s="174">
        <v>3846.46</v>
      </c>
      <c r="D1814" s="174">
        <v>3812</v>
      </c>
      <c r="E1814" s="174">
        <v>3726.1</v>
      </c>
      <c r="F1814" s="174">
        <v>3710.32</v>
      </c>
      <c r="G1814" s="174">
        <v>3870.13</v>
      </c>
      <c r="H1814" s="174">
        <v>4064.52</v>
      </c>
      <c r="I1814" s="174">
        <v>4111.04</v>
      </c>
      <c r="J1814" s="174">
        <v>4136.62</v>
      </c>
      <c r="K1814" s="174">
        <v>4242.9399999999996</v>
      </c>
      <c r="L1814" s="174">
        <v>4436.92</v>
      </c>
      <c r="M1814" s="174">
        <v>4305.99</v>
      </c>
      <c r="N1814" s="174">
        <v>4205.79</v>
      </c>
      <c r="O1814" s="174">
        <v>3859.41</v>
      </c>
      <c r="P1814" s="174">
        <v>4021.48</v>
      </c>
      <c r="Q1814" s="174">
        <v>3845.71</v>
      </c>
      <c r="R1814" s="174">
        <v>3712.96</v>
      </c>
      <c r="S1814" s="174">
        <v>3882.43</v>
      </c>
      <c r="T1814" s="174">
        <v>3791.59</v>
      </c>
      <c r="U1814" s="174">
        <v>3483.61</v>
      </c>
      <c r="V1814" s="174">
        <v>3460.79</v>
      </c>
      <c r="W1814" s="174">
        <v>3196.64</v>
      </c>
      <c r="X1814" s="174">
        <v>3213.8</v>
      </c>
      <c r="Y1814" s="174">
        <v>3223.44</v>
      </c>
      <c r="Z1814" s="174">
        <v>3347.06</v>
      </c>
      <c r="AA1814" s="174">
        <v>3238.08</v>
      </c>
      <c r="AB1814" s="174">
        <v>3165.76</v>
      </c>
      <c r="AC1814" s="174">
        <v>3249.92</v>
      </c>
      <c r="AD1814" s="174">
        <v>3216.74</v>
      </c>
    </row>
    <row r="1815" spans="1:30" x14ac:dyDescent="0.2">
      <c r="A1815" s="164" t="s">
        <v>64</v>
      </c>
      <c r="B1815" s="174">
        <v>15881.74</v>
      </c>
      <c r="C1815" s="174">
        <v>11191.15</v>
      </c>
      <c r="D1815" s="174">
        <v>11208.78</v>
      </c>
      <c r="E1815" s="174">
        <v>11874.04</v>
      </c>
      <c r="F1815" s="174">
        <v>11050.82</v>
      </c>
      <c r="G1815" s="174">
        <v>11739.31</v>
      </c>
      <c r="H1815" s="174">
        <v>11225.93</v>
      </c>
      <c r="I1815" s="174">
        <v>10897.26</v>
      </c>
      <c r="J1815" s="174">
        <v>9685.7999999999993</v>
      </c>
      <c r="K1815" s="174">
        <v>9130.75</v>
      </c>
      <c r="L1815" s="174">
        <v>9614.32</v>
      </c>
      <c r="M1815" s="174">
        <v>9468.32</v>
      </c>
      <c r="N1815" s="174">
        <v>8730.49</v>
      </c>
      <c r="O1815" s="174">
        <v>9430.4</v>
      </c>
      <c r="P1815" s="174">
        <v>10707.92</v>
      </c>
      <c r="Q1815" s="174">
        <v>10548.54</v>
      </c>
      <c r="R1815" s="174">
        <v>9397.83</v>
      </c>
      <c r="S1815" s="174">
        <v>9395.92</v>
      </c>
      <c r="T1815" s="174">
        <v>8199.7999999999993</v>
      </c>
      <c r="U1815" s="174">
        <v>7563.47</v>
      </c>
      <c r="V1815" s="174">
        <v>7792.69</v>
      </c>
      <c r="W1815" s="174">
        <v>8138.51</v>
      </c>
      <c r="X1815" s="174">
        <v>7431.57</v>
      </c>
      <c r="Y1815" s="174">
        <v>7602.83</v>
      </c>
      <c r="Z1815" s="174">
        <v>7322.68</v>
      </c>
      <c r="AA1815" s="174">
        <v>7450.66</v>
      </c>
      <c r="AB1815" s="174">
        <v>7512.6</v>
      </c>
      <c r="AC1815" s="174">
        <v>7852.58</v>
      </c>
      <c r="AD1815" s="174">
        <v>8618.2099999999991</v>
      </c>
    </row>
    <row r="1816" spans="1:30" x14ac:dyDescent="0.2">
      <c r="A1816" s="164" t="s">
        <v>65</v>
      </c>
      <c r="B1816" s="174">
        <v>754.35</v>
      </c>
      <c r="C1816" s="174">
        <v>700.9</v>
      </c>
      <c r="D1816" s="174">
        <v>761.47</v>
      </c>
      <c r="E1816" s="174">
        <v>725.78</v>
      </c>
      <c r="F1816" s="174">
        <v>781.28</v>
      </c>
      <c r="G1816" s="174">
        <v>829.81</v>
      </c>
      <c r="H1816" s="174">
        <v>859.97</v>
      </c>
      <c r="I1816" s="174">
        <v>876.57</v>
      </c>
      <c r="J1816" s="174">
        <v>875.64</v>
      </c>
      <c r="K1816" s="174">
        <v>871.21</v>
      </c>
      <c r="L1816" s="174">
        <v>903.36</v>
      </c>
      <c r="M1816" s="174">
        <v>891.6</v>
      </c>
      <c r="N1816" s="174">
        <v>818.95</v>
      </c>
      <c r="O1816" s="174">
        <v>790.67</v>
      </c>
      <c r="P1816" s="174">
        <v>767.41</v>
      </c>
      <c r="Q1816" s="174">
        <v>771.23</v>
      </c>
      <c r="R1816" s="174">
        <v>783.06</v>
      </c>
      <c r="S1816" s="174">
        <v>790.59</v>
      </c>
      <c r="T1816" s="174">
        <v>752.36</v>
      </c>
      <c r="U1816" s="174">
        <v>744.67</v>
      </c>
      <c r="V1816" s="174">
        <v>735.56</v>
      </c>
      <c r="W1816" s="174">
        <v>747.13</v>
      </c>
      <c r="X1816" s="174">
        <v>750.22</v>
      </c>
      <c r="Y1816" s="174">
        <v>722.45</v>
      </c>
      <c r="Z1816" s="174">
        <v>730.36</v>
      </c>
      <c r="AA1816" s="174">
        <v>752.78</v>
      </c>
      <c r="AB1816" s="174">
        <v>760.72</v>
      </c>
      <c r="AC1816" s="174">
        <v>735.2</v>
      </c>
      <c r="AD1816" s="174">
        <v>753.48</v>
      </c>
    </row>
    <row r="1817" spans="1:30" x14ac:dyDescent="0.2">
      <c r="A1817" s="164" t="s">
        <v>66</v>
      </c>
      <c r="B1817" s="174">
        <v>4313.62</v>
      </c>
      <c r="C1817" s="174">
        <v>3391.56</v>
      </c>
      <c r="D1817" s="174">
        <v>2774.56</v>
      </c>
      <c r="E1817" s="174">
        <v>2308.36</v>
      </c>
      <c r="F1817" s="174">
        <v>2767.71</v>
      </c>
      <c r="G1817" s="174">
        <v>2899.94</v>
      </c>
      <c r="H1817" s="174">
        <v>3082.87</v>
      </c>
      <c r="I1817" s="174">
        <v>3082.01</v>
      </c>
      <c r="J1817" s="174">
        <v>2775.43</v>
      </c>
      <c r="K1817" s="174">
        <v>2337.69</v>
      </c>
      <c r="L1817" s="174">
        <v>2550.4499999999998</v>
      </c>
      <c r="M1817" s="174">
        <v>2819.07</v>
      </c>
      <c r="N1817" s="174">
        <v>2757.69</v>
      </c>
      <c r="O1817" s="174">
        <v>2741.65</v>
      </c>
      <c r="P1817" s="174">
        <v>2981.11</v>
      </c>
      <c r="Q1817" s="174">
        <v>2920.54</v>
      </c>
      <c r="R1817" s="174">
        <v>3145.35</v>
      </c>
      <c r="S1817" s="174">
        <v>3011.86</v>
      </c>
      <c r="T1817" s="174">
        <v>2965.63</v>
      </c>
      <c r="U1817" s="174">
        <v>2637.84</v>
      </c>
      <c r="V1817" s="174">
        <v>2442.79</v>
      </c>
      <c r="W1817" s="174">
        <v>2083.65</v>
      </c>
      <c r="X1817" s="174">
        <v>2009.15</v>
      </c>
      <c r="Y1817" s="174">
        <v>1994.54</v>
      </c>
      <c r="Z1817" s="174">
        <v>2116.21</v>
      </c>
      <c r="AA1817" s="174">
        <v>2057.75</v>
      </c>
      <c r="AB1817" s="174">
        <v>2130.4</v>
      </c>
      <c r="AC1817" s="174">
        <v>2016.83</v>
      </c>
      <c r="AD1817" s="174">
        <v>2098.54</v>
      </c>
    </row>
    <row r="1818" spans="1:30" x14ac:dyDescent="0.2">
      <c r="A1818" s="164" t="s">
        <v>67</v>
      </c>
      <c r="B1818" s="174">
        <v>6356.06</v>
      </c>
      <c r="C1818" s="174">
        <v>5916.81</v>
      </c>
      <c r="D1818" s="174">
        <v>5488</v>
      </c>
      <c r="E1818" s="174">
        <v>5653.94</v>
      </c>
      <c r="F1818" s="174">
        <v>5765.75</v>
      </c>
      <c r="G1818" s="174">
        <v>5902.75</v>
      </c>
      <c r="H1818" s="174">
        <v>5939.95</v>
      </c>
      <c r="I1818" s="174">
        <v>5953.75</v>
      </c>
      <c r="J1818" s="174">
        <v>5777.65</v>
      </c>
      <c r="K1818" s="174">
        <v>5726.72</v>
      </c>
      <c r="L1818" s="174">
        <v>5801.01</v>
      </c>
      <c r="M1818" s="174">
        <v>5697.29</v>
      </c>
      <c r="N1818" s="174">
        <v>5737.95</v>
      </c>
      <c r="O1818" s="174">
        <v>5869.94</v>
      </c>
      <c r="P1818" s="174">
        <v>5956.19</v>
      </c>
      <c r="Q1818" s="174">
        <v>6046.22</v>
      </c>
      <c r="R1818" s="174">
        <v>5841.13</v>
      </c>
      <c r="S1818" s="174">
        <v>5910.68</v>
      </c>
      <c r="T1818" s="174">
        <v>6066.75</v>
      </c>
      <c r="U1818" s="174">
        <v>5202.25</v>
      </c>
      <c r="V1818" s="174">
        <v>4808.3500000000004</v>
      </c>
      <c r="W1818" s="174">
        <v>4668.63</v>
      </c>
      <c r="X1818" s="174">
        <v>4660.7</v>
      </c>
      <c r="Y1818" s="174">
        <v>4699.46</v>
      </c>
      <c r="Z1818" s="174">
        <v>4759.1400000000003</v>
      </c>
      <c r="AA1818" s="174">
        <v>4764.8100000000004</v>
      </c>
      <c r="AB1818" s="174">
        <v>4777.34</v>
      </c>
      <c r="AC1818" s="174">
        <v>4819.6000000000004</v>
      </c>
      <c r="AD1818" s="174">
        <v>4768.97</v>
      </c>
    </row>
    <row r="1819" spans="1:30" x14ac:dyDescent="0.2">
      <c r="A1819" s="164" t="s">
        <v>68</v>
      </c>
      <c r="B1819" s="174">
        <v>5740.25</v>
      </c>
      <c r="C1819" s="174">
        <v>5618.13</v>
      </c>
      <c r="D1819" s="174">
        <v>5463.88</v>
      </c>
      <c r="E1819" s="174">
        <v>5674.22</v>
      </c>
      <c r="F1819" s="174">
        <v>5705.99</v>
      </c>
      <c r="G1819" s="174">
        <v>5583.89</v>
      </c>
      <c r="H1819" s="174">
        <v>5596.06</v>
      </c>
      <c r="I1819" s="174">
        <v>5600.59</v>
      </c>
      <c r="J1819" s="174">
        <v>5638.96</v>
      </c>
      <c r="K1819" s="174">
        <v>5421.42</v>
      </c>
      <c r="L1819" s="174">
        <v>5332.71</v>
      </c>
      <c r="M1819" s="174">
        <v>5213.17</v>
      </c>
      <c r="N1819" s="174">
        <v>5094.1899999999996</v>
      </c>
      <c r="O1819" s="174">
        <v>5059.41</v>
      </c>
      <c r="P1819" s="174">
        <v>5068.0200000000004</v>
      </c>
      <c r="Q1819" s="174">
        <v>4962.5600000000004</v>
      </c>
      <c r="R1819" s="174">
        <v>4906.28</v>
      </c>
      <c r="S1819" s="174">
        <v>4745.24</v>
      </c>
      <c r="T1819" s="174">
        <v>4825.6400000000003</v>
      </c>
      <c r="U1819" s="174">
        <v>4654.49</v>
      </c>
      <c r="V1819" s="174">
        <v>4823.49</v>
      </c>
      <c r="W1819" s="174">
        <v>4522.1099999999997</v>
      </c>
      <c r="X1819" s="174">
        <v>4483</v>
      </c>
      <c r="Y1819" s="174">
        <v>4523.2</v>
      </c>
      <c r="Z1819" s="174">
        <v>4576.55</v>
      </c>
      <c r="AA1819" s="174">
        <v>4597.7700000000004</v>
      </c>
      <c r="AB1819" s="174">
        <v>4576.74</v>
      </c>
      <c r="AC1819" s="174">
        <v>4757.28</v>
      </c>
      <c r="AD1819" s="174">
        <v>4503.6400000000003</v>
      </c>
    </row>
    <row r="1820" spans="1:30" x14ac:dyDescent="0.2">
      <c r="A1820" s="164" t="s">
        <v>69</v>
      </c>
      <c r="B1820" s="174">
        <v>45994.2</v>
      </c>
      <c r="C1820" s="174">
        <v>46214.58</v>
      </c>
      <c r="D1820" s="174">
        <v>41306.83</v>
      </c>
      <c r="E1820" s="174">
        <v>37072.39</v>
      </c>
      <c r="F1820" s="174">
        <v>37704.47</v>
      </c>
      <c r="G1820" s="174">
        <v>36443.46</v>
      </c>
      <c r="H1820" s="174">
        <v>36439.89</v>
      </c>
      <c r="I1820" s="174">
        <v>36690.43</v>
      </c>
      <c r="J1820" s="174">
        <v>36648.89</v>
      </c>
      <c r="K1820" s="174">
        <v>27124.61</v>
      </c>
      <c r="L1820" s="174">
        <v>26478.97</v>
      </c>
      <c r="M1820" s="174">
        <v>24963.57</v>
      </c>
      <c r="N1820" s="174">
        <v>23340.66</v>
      </c>
      <c r="O1820" s="174">
        <v>22929.42</v>
      </c>
      <c r="P1820" s="174">
        <v>23472.04</v>
      </c>
      <c r="Q1820" s="174">
        <v>22567.42</v>
      </c>
      <c r="R1820" s="174">
        <v>21428.45</v>
      </c>
      <c r="S1820" s="174">
        <v>21477.07</v>
      </c>
      <c r="T1820" s="174">
        <v>20844</v>
      </c>
      <c r="U1820" s="174">
        <v>19396.330000000002</v>
      </c>
      <c r="V1820" s="174">
        <v>19738.18</v>
      </c>
      <c r="W1820" s="174">
        <v>18950.89</v>
      </c>
      <c r="X1820" s="174">
        <v>18818.66</v>
      </c>
      <c r="Y1820" s="174">
        <v>18748.560000000001</v>
      </c>
      <c r="Z1820" s="174">
        <v>19339.650000000001</v>
      </c>
      <c r="AA1820" s="174">
        <v>18846.849999999999</v>
      </c>
      <c r="AB1820" s="174">
        <v>18776.560000000001</v>
      </c>
      <c r="AC1820" s="174">
        <v>19139.87</v>
      </c>
      <c r="AD1820" s="174">
        <v>19043.41</v>
      </c>
    </row>
    <row r="1822" spans="1:30" x14ac:dyDescent="0.2">
      <c r="A1822" s="72" t="s">
        <v>70</v>
      </c>
    </row>
    <row r="1823" spans="1:30" x14ac:dyDescent="0.2">
      <c r="A1823" s="72" t="s">
        <v>71</v>
      </c>
      <c r="B1823" s="74" t="s">
        <v>72</v>
      </c>
    </row>
    <row r="1825" spans="1:30" x14ac:dyDescent="0.2">
      <c r="A1825" s="72" t="s">
        <v>5</v>
      </c>
      <c r="B1825" s="74" t="s">
        <v>6</v>
      </c>
    </row>
    <row r="1826" spans="1:30" x14ac:dyDescent="0.2">
      <c r="A1826" s="72" t="s">
        <v>7</v>
      </c>
      <c r="B1826" s="74" t="s">
        <v>85</v>
      </c>
    </row>
    <row r="1827" spans="1:30" x14ac:dyDescent="0.2">
      <c r="A1827" s="72" t="s">
        <v>9</v>
      </c>
      <c r="B1827" s="74" t="s">
        <v>74</v>
      </c>
    </row>
    <row r="1829" spans="1:30" x14ac:dyDescent="0.2">
      <c r="A1829" s="164" t="s">
        <v>11</v>
      </c>
      <c r="B1829" s="174" t="s">
        <v>12</v>
      </c>
      <c r="C1829" s="174" t="s">
        <v>13</v>
      </c>
      <c r="D1829" s="174" t="s">
        <v>14</v>
      </c>
      <c r="E1829" s="174" t="s">
        <v>15</v>
      </c>
      <c r="F1829" s="174" t="s">
        <v>16</v>
      </c>
      <c r="G1829" s="174" t="s">
        <v>17</v>
      </c>
      <c r="H1829" s="174" t="s">
        <v>18</v>
      </c>
      <c r="I1829" s="174" t="s">
        <v>19</v>
      </c>
      <c r="J1829" s="174" t="s">
        <v>20</v>
      </c>
      <c r="K1829" s="174" t="s">
        <v>21</v>
      </c>
      <c r="L1829" s="174" t="s">
        <v>22</v>
      </c>
      <c r="M1829" s="174" t="s">
        <v>23</v>
      </c>
      <c r="N1829" s="174" t="s">
        <v>24</v>
      </c>
      <c r="O1829" s="174" t="s">
        <v>25</v>
      </c>
      <c r="P1829" s="174" t="s">
        <v>26</v>
      </c>
      <c r="Q1829" s="174" t="s">
        <v>27</v>
      </c>
      <c r="R1829" s="174" t="s">
        <v>28</v>
      </c>
      <c r="S1829" s="174" t="s">
        <v>29</v>
      </c>
      <c r="T1829" s="174" t="s">
        <v>30</v>
      </c>
      <c r="U1829" s="174" t="s">
        <v>31</v>
      </c>
      <c r="V1829" s="174" t="s">
        <v>32</v>
      </c>
      <c r="W1829" s="174" t="s">
        <v>33</v>
      </c>
      <c r="X1829" s="174" t="s">
        <v>34</v>
      </c>
      <c r="Y1829" s="174" t="s">
        <v>35</v>
      </c>
      <c r="Z1829" s="174" t="s">
        <v>36</v>
      </c>
      <c r="AA1829" s="174" t="s">
        <v>37</v>
      </c>
      <c r="AB1829" s="174" t="s">
        <v>38</v>
      </c>
      <c r="AC1829" s="174" t="s">
        <v>39</v>
      </c>
      <c r="AD1829" s="174" t="s">
        <v>40</v>
      </c>
    </row>
    <row r="1830" spans="1:30" x14ac:dyDescent="0.2">
      <c r="A1830" s="164" t="s">
        <v>41</v>
      </c>
      <c r="B1830" s="174">
        <v>381361.7</v>
      </c>
      <c r="C1830" s="174">
        <v>363108.14</v>
      </c>
      <c r="D1830" s="174">
        <v>348946.38</v>
      </c>
      <c r="E1830" s="174">
        <v>339250.79</v>
      </c>
      <c r="F1830" s="174">
        <v>341959.42</v>
      </c>
      <c r="G1830" s="174">
        <v>344581.86</v>
      </c>
      <c r="H1830" s="174">
        <v>350738.06</v>
      </c>
      <c r="I1830" s="174">
        <v>347805.14</v>
      </c>
      <c r="J1830" s="174">
        <v>326137.63</v>
      </c>
      <c r="K1830" s="174">
        <v>306060.18</v>
      </c>
      <c r="L1830" s="174">
        <v>304984.53999999998</v>
      </c>
      <c r="M1830" s="174">
        <v>302477.48</v>
      </c>
      <c r="N1830" s="174">
        <v>290740.21999999997</v>
      </c>
      <c r="O1830" s="174">
        <v>288345.84000000003</v>
      </c>
      <c r="P1830" s="174">
        <v>294024.43</v>
      </c>
      <c r="Q1830" s="174">
        <v>286931.02</v>
      </c>
      <c r="R1830" s="174">
        <v>275812.15000000002</v>
      </c>
      <c r="S1830" s="174">
        <v>276631.11</v>
      </c>
      <c r="T1830" s="174">
        <v>266409.2</v>
      </c>
      <c r="U1830" s="174">
        <v>250252.09</v>
      </c>
      <c r="V1830" s="174">
        <v>240228.92</v>
      </c>
      <c r="W1830" s="174">
        <v>236335.41</v>
      </c>
      <c r="X1830" s="174">
        <v>233791.54</v>
      </c>
      <c r="Y1830" s="174">
        <v>234213.88</v>
      </c>
      <c r="Z1830" s="174">
        <v>237407.81</v>
      </c>
      <c r="AA1830" s="174">
        <v>237892.95</v>
      </c>
      <c r="AB1830" s="174">
        <v>237089.82</v>
      </c>
      <c r="AC1830" s="174">
        <v>241666.72</v>
      </c>
      <c r="AD1830" s="174">
        <v>236834.05</v>
      </c>
    </row>
    <row r="1831" spans="1:30" x14ac:dyDescent="0.2">
      <c r="A1831" s="164" t="s">
        <v>42</v>
      </c>
      <c r="B1831" s="174">
        <v>10098.93</v>
      </c>
      <c r="C1831" s="174">
        <v>9961.02</v>
      </c>
      <c r="D1831" s="174">
        <v>9685.35</v>
      </c>
      <c r="E1831" s="174">
        <v>9958.86</v>
      </c>
      <c r="F1831" s="174">
        <v>10364.27</v>
      </c>
      <c r="G1831" s="174">
        <v>10849.95</v>
      </c>
      <c r="H1831" s="174">
        <v>11292.88</v>
      </c>
      <c r="I1831" s="174">
        <v>11071.82</v>
      </c>
      <c r="J1831" s="174">
        <v>10961.21</v>
      </c>
      <c r="K1831" s="174">
        <v>10971.21</v>
      </c>
      <c r="L1831" s="174">
        <v>10250.73</v>
      </c>
      <c r="M1831" s="174">
        <v>9850.8799999999992</v>
      </c>
      <c r="N1831" s="174">
        <v>9494.8700000000008</v>
      </c>
      <c r="O1831" s="174">
        <v>8601.19</v>
      </c>
      <c r="P1831" s="174">
        <v>8785.75</v>
      </c>
      <c r="Q1831" s="174">
        <v>8538.41</v>
      </c>
      <c r="R1831" s="174">
        <v>7536.26</v>
      </c>
      <c r="S1831" s="174">
        <v>7013.37</v>
      </c>
      <c r="T1831" s="174">
        <v>7009.91</v>
      </c>
      <c r="U1831" s="174">
        <v>7105.55</v>
      </c>
      <c r="V1831" s="174">
        <v>7623.41</v>
      </c>
      <c r="W1831" s="174">
        <v>6412.94</v>
      </c>
      <c r="X1831" s="174">
        <v>6342.24</v>
      </c>
      <c r="Y1831" s="174">
        <v>6179.74</v>
      </c>
      <c r="Z1831" s="174">
        <v>6216.8</v>
      </c>
      <c r="AA1831" s="174">
        <v>6073.05</v>
      </c>
      <c r="AB1831" s="174">
        <v>5797.87</v>
      </c>
      <c r="AC1831" s="174">
        <v>6017.45</v>
      </c>
      <c r="AD1831" s="174">
        <v>5744.18</v>
      </c>
    </row>
    <row r="1832" spans="1:30" x14ac:dyDescent="0.2">
      <c r="A1832" s="164" t="s">
        <v>43</v>
      </c>
      <c r="B1832" s="174">
        <v>9160.85</v>
      </c>
      <c r="C1832" s="174">
        <v>7171.57</v>
      </c>
      <c r="D1832" s="174">
        <v>6058.1</v>
      </c>
      <c r="E1832" s="174">
        <v>5473.81</v>
      </c>
      <c r="F1832" s="174">
        <v>5322.37</v>
      </c>
      <c r="G1832" s="174">
        <v>5153.13</v>
      </c>
      <c r="H1832" s="174">
        <v>5015.59</v>
      </c>
      <c r="I1832" s="174">
        <v>4770.2</v>
      </c>
      <c r="J1832" s="174">
        <v>3934.2</v>
      </c>
      <c r="K1832" s="174">
        <v>4095.21</v>
      </c>
      <c r="L1832" s="174">
        <v>4169.09</v>
      </c>
      <c r="M1832" s="174">
        <v>4249.9799999999996</v>
      </c>
      <c r="N1832" s="174">
        <v>4180.41</v>
      </c>
      <c r="O1832" s="174">
        <v>4014.81</v>
      </c>
      <c r="P1832" s="174">
        <v>4616.6400000000003</v>
      </c>
      <c r="Q1832" s="174">
        <v>4454.1000000000004</v>
      </c>
      <c r="R1832" s="174">
        <v>3980.6</v>
      </c>
      <c r="S1832" s="174">
        <v>4018.38</v>
      </c>
      <c r="T1832" s="174">
        <v>4253.18</v>
      </c>
      <c r="U1832" s="174">
        <v>3858.88</v>
      </c>
      <c r="V1832" s="174">
        <v>4342.46</v>
      </c>
      <c r="W1832" s="174">
        <v>3996.51</v>
      </c>
      <c r="X1832" s="174">
        <v>4070.93</v>
      </c>
      <c r="Y1832" s="174">
        <v>4468.38</v>
      </c>
      <c r="Z1832" s="174">
        <v>4929.9399999999996</v>
      </c>
      <c r="AA1832" s="174">
        <v>5040.71</v>
      </c>
      <c r="AB1832" s="174">
        <v>5365.87</v>
      </c>
      <c r="AC1832" s="174">
        <v>5348.82</v>
      </c>
      <c r="AD1832" s="174">
        <v>5246.83</v>
      </c>
    </row>
    <row r="1833" spans="1:30" x14ac:dyDescent="0.2">
      <c r="A1833" s="164" t="s">
        <v>44</v>
      </c>
      <c r="B1833" s="174">
        <v>9390.6200000000008</v>
      </c>
      <c r="C1833" s="174">
        <v>8052.23</v>
      </c>
      <c r="D1833" s="174">
        <v>7210.37</v>
      </c>
      <c r="E1833" s="174">
        <v>6462.74</v>
      </c>
      <c r="F1833" s="174">
        <v>6348.96</v>
      </c>
      <c r="G1833" s="174">
        <v>6645.42</v>
      </c>
      <c r="H1833" s="174">
        <v>6403.43</v>
      </c>
      <c r="I1833" s="174">
        <v>6375.31</v>
      </c>
      <c r="J1833" s="174">
        <v>6259.98</v>
      </c>
      <c r="K1833" s="174">
        <v>6062.44</v>
      </c>
      <c r="L1833" s="174">
        <v>6486.38</v>
      </c>
      <c r="M1833" s="174">
        <v>6734.79</v>
      </c>
      <c r="N1833" s="174">
        <v>6335.7</v>
      </c>
      <c r="O1833" s="174">
        <v>5868.87</v>
      </c>
      <c r="P1833" s="174">
        <v>6553.54</v>
      </c>
      <c r="Q1833" s="174">
        <v>6366.43</v>
      </c>
      <c r="R1833" s="174">
        <v>6245.48</v>
      </c>
      <c r="S1833" s="174">
        <v>6302.62</v>
      </c>
      <c r="T1833" s="174">
        <v>6376.9</v>
      </c>
      <c r="U1833" s="174">
        <v>5532.11</v>
      </c>
      <c r="V1833" s="174">
        <v>5409.3</v>
      </c>
      <c r="W1833" s="174">
        <v>6047.31</v>
      </c>
      <c r="X1833" s="174">
        <v>5901.92</v>
      </c>
      <c r="Y1833" s="174">
        <v>5678.05</v>
      </c>
      <c r="Z1833" s="174">
        <v>5778.19</v>
      </c>
      <c r="AA1833" s="174">
        <v>6179.72</v>
      </c>
      <c r="AB1833" s="174">
        <v>6511.62</v>
      </c>
      <c r="AC1833" s="174">
        <v>6429.36</v>
      </c>
      <c r="AD1833" s="174">
        <v>6082.77</v>
      </c>
    </row>
    <row r="1834" spans="1:30" x14ac:dyDescent="0.2">
      <c r="A1834" s="164" t="s">
        <v>45</v>
      </c>
      <c r="B1834" s="174">
        <v>8165.63</v>
      </c>
      <c r="C1834" s="174">
        <v>8009.22</v>
      </c>
      <c r="D1834" s="174">
        <v>7757.01</v>
      </c>
      <c r="E1834" s="174">
        <v>7523.45</v>
      </c>
      <c r="F1834" s="174">
        <v>7440.65</v>
      </c>
      <c r="G1834" s="174">
        <v>7372.45</v>
      </c>
      <c r="H1834" s="174">
        <v>7025.42</v>
      </c>
      <c r="I1834" s="174">
        <v>7057.81</v>
      </c>
      <c r="J1834" s="174">
        <v>7108.15</v>
      </c>
      <c r="K1834" s="174">
        <v>7177.65</v>
      </c>
      <c r="L1834" s="174">
        <v>7117.07</v>
      </c>
      <c r="M1834" s="174">
        <v>6918.32</v>
      </c>
      <c r="N1834" s="174">
        <v>6851.44</v>
      </c>
      <c r="O1834" s="174">
        <v>6729.12</v>
      </c>
      <c r="P1834" s="174">
        <v>6299.3</v>
      </c>
      <c r="Q1834" s="174">
        <v>5664.27</v>
      </c>
      <c r="R1834" s="174">
        <v>5530</v>
      </c>
      <c r="S1834" s="174">
        <v>5710.6</v>
      </c>
      <c r="T1834" s="174">
        <v>5701.01</v>
      </c>
      <c r="U1834" s="174">
        <v>5500.97</v>
      </c>
      <c r="V1834" s="174">
        <v>5405.48</v>
      </c>
      <c r="W1834" s="174">
        <v>5400.11</v>
      </c>
      <c r="X1834" s="174">
        <v>5309.42</v>
      </c>
      <c r="Y1834" s="174">
        <v>5305.19</v>
      </c>
      <c r="Z1834" s="174">
        <v>5404.64</v>
      </c>
      <c r="AA1834" s="174">
        <v>5414.32</v>
      </c>
      <c r="AB1834" s="174">
        <v>5566.29</v>
      </c>
      <c r="AC1834" s="174">
        <v>5626.88</v>
      </c>
      <c r="AD1834" s="174">
        <v>5428.46</v>
      </c>
    </row>
    <row r="1835" spans="1:30" x14ac:dyDescent="0.2">
      <c r="A1835" s="164" t="s">
        <v>46</v>
      </c>
      <c r="B1835" s="174">
        <v>62636.7</v>
      </c>
      <c r="C1835" s="174">
        <v>60469.51</v>
      </c>
      <c r="D1835" s="174">
        <v>61729.2</v>
      </c>
      <c r="E1835" s="174">
        <v>59089.08</v>
      </c>
      <c r="F1835" s="174">
        <v>60201.59</v>
      </c>
      <c r="G1835" s="174">
        <v>59640.81</v>
      </c>
      <c r="H1835" s="174">
        <v>61013.82</v>
      </c>
      <c r="I1835" s="174">
        <v>58118.63</v>
      </c>
      <c r="J1835" s="174">
        <v>45378.5</v>
      </c>
      <c r="K1835" s="174">
        <v>41878.800000000003</v>
      </c>
      <c r="L1835" s="174">
        <v>41945.43</v>
      </c>
      <c r="M1835" s="174">
        <v>43385.15</v>
      </c>
      <c r="N1835" s="174">
        <v>42545.94</v>
      </c>
      <c r="O1835" s="174">
        <v>43213.21</v>
      </c>
      <c r="P1835" s="174">
        <v>45396.88</v>
      </c>
      <c r="Q1835" s="174">
        <v>43495.75</v>
      </c>
      <c r="R1835" s="174">
        <v>43055.39</v>
      </c>
      <c r="S1835" s="174">
        <v>44944.800000000003</v>
      </c>
      <c r="T1835" s="174">
        <v>45346.03</v>
      </c>
      <c r="U1835" s="174">
        <v>44454.47</v>
      </c>
      <c r="V1835" s="174">
        <v>36464.839999999997</v>
      </c>
      <c r="W1835" s="174">
        <v>37757.47</v>
      </c>
      <c r="X1835" s="174">
        <v>37099.440000000002</v>
      </c>
      <c r="Y1835" s="174">
        <v>37647.550000000003</v>
      </c>
      <c r="Z1835" s="174">
        <v>38281.519999999997</v>
      </c>
      <c r="AA1835" s="174">
        <v>38897.919999999998</v>
      </c>
      <c r="AB1835" s="174">
        <v>38083.93</v>
      </c>
      <c r="AC1835" s="174">
        <v>37816.07</v>
      </c>
      <c r="AD1835" s="174">
        <v>35801.629999999997</v>
      </c>
    </row>
    <row r="1836" spans="1:30" x14ac:dyDescent="0.2">
      <c r="A1836" s="164" t="s">
        <v>47</v>
      </c>
      <c r="B1836" s="174">
        <v>1469.66</v>
      </c>
      <c r="C1836" s="174">
        <v>1432.55</v>
      </c>
      <c r="D1836" s="174">
        <v>1188.75</v>
      </c>
      <c r="E1836" s="174">
        <v>931.2</v>
      </c>
      <c r="F1836" s="174">
        <v>839.58</v>
      </c>
      <c r="G1836" s="174">
        <v>767.17</v>
      </c>
      <c r="H1836" s="174">
        <v>724.81</v>
      </c>
      <c r="I1836" s="174">
        <v>733.92</v>
      </c>
      <c r="J1836" s="174">
        <v>756.32</v>
      </c>
      <c r="K1836" s="174">
        <v>666.97</v>
      </c>
      <c r="L1836" s="174">
        <v>683.1</v>
      </c>
      <c r="M1836" s="174">
        <v>670.77</v>
      </c>
      <c r="N1836" s="174">
        <v>648.16999999999996</v>
      </c>
      <c r="O1836" s="174">
        <v>697.03</v>
      </c>
      <c r="P1836" s="174">
        <v>735.13</v>
      </c>
      <c r="Q1836" s="174">
        <v>738.02</v>
      </c>
      <c r="R1836" s="174">
        <v>726.27</v>
      </c>
      <c r="S1836" s="174">
        <v>792.13</v>
      </c>
      <c r="T1836" s="174">
        <v>847.33</v>
      </c>
      <c r="U1836" s="174">
        <v>799.88</v>
      </c>
      <c r="V1836" s="174">
        <v>813.97</v>
      </c>
      <c r="W1836" s="174">
        <v>818.56</v>
      </c>
      <c r="X1836" s="174">
        <v>869.91</v>
      </c>
      <c r="Y1836" s="174">
        <v>871.33</v>
      </c>
      <c r="Z1836" s="174">
        <v>900.5</v>
      </c>
      <c r="AA1836" s="174">
        <v>925.34</v>
      </c>
      <c r="AB1836" s="174">
        <v>900.57</v>
      </c>
      <c r="AC1836" s="174">
        <v>925.35</v>
      </c>
      <c r="AD1836" s="174">
        <v>913.92</v>
      </c>
    </row>
    <row r="1837" spans="1:30" x14ac:dyDescent="0.2">
      <c r="A1837" s="164" t="s">
        <v>48</v>
      </c>
      <c r="B1837" s="174">
        <v>7737.38</v>
      </c>
      <c r="C1837" s="174">
        <v>7491.39</v>
      </c>
      <c r="D1837" s="174">
        <v>7408.25</v>
      </c>
      <c r="E1837" s="174">
        <v>7535.51</v>
      </c>
      <c r="F1837" s="174">
        <v>7794.8</v>
      </c>
      <c r="G1837" s="174">
        <v>8094.07</v>
      </c>
      <c r="H1837" s="174">
        <v>8208.06</v>
      </c>
      <c r="I1837" s="174">
        <v>8101.96</v>
      </c>
      <c r="J1837" s="174">
        <v>8523.3799999999992</v>
      </c>
      <c r="K1837" s="174">
        <v>8281.57</v>
      </c>
      <c r="L1837" s="174">
        <v>7972.78</v>
      </c>
      <c r="M1837" s="174">
        <v>7485.78</v>
      </c>
      <c r="N1837" s="174">
        <v>7142.82</v>
      </c>
      <c r="O1837" s="174">
        <v>7030.4</v>
      </c>
      <c r="P1837" s="174">
        <v>6933.16</v>
      </c>
      <c r="Q1837" s="174">
        <v>6782.17</v>
      </c>
      <c r="R1837" s="174">
        <v>6520.97</v>
      </c>
      <c r="S1837" s="174">
        <v>6347.45</v>
      </c>
      <c r="T1837" s="174">
        <v>6288.62</v>
      </c>
      <c r="U1837" s="174">
        <v>6110.54</v>
      </c>
      <c r="V1837" s="174">
        <v>6364.27</v>
      </c>
      <c r="W1837" s="174">
        <v>5955.43</v>
      </c>
      <c r="X1837" s="174">
        <v>6112.02</v>
      </c>
      <c r="Y1837" s="174">
        <v>6553.07</v>
      </c>
      <c r="Z1837" s="174">
        <v>6374.33</v>
      </c>
      <c r="AA1837" s="174">
        <v>6375.39</v>
      </c>
      <c r="AB1837" s="174">
        <v>6486.71</v>
      </c>
      <c r="AC1837" s="174">
        <v>6773.57</v>
      </c>
      <c r="AD1837" s="174">
        <v>6980.27</v>
      </c>
    </row>
    <row r="1838" spans="1:30" x14ac:dyDescent="0.2">
      <c r="A1838" s="164" t="s">
        <v>49</v>
      </c>
      <c r="B1838" s="174">
        <v>7485.97</v>
      </c>
      <c r="C1838" s="174">
        <v>7345.31</v>
      </c>
      <c r="D1838" s="174">
        <v>7187.37</v>
      </c>
      <c r="E1838" s="174">
        <v>6634.95</v>
      </c>
      <c r="F1838" s="174">
        <v>6520.88</v>
      </c>
      <c r="G1838" s="174">
        <v>6723.54</v>
      </c>
      <c r="H1838" s="174">
        <v>6895.12</v>
      </c>
      <c r="I1838" s="174">
        <v>6734.78</v>
      </c>
      <c r="J1838" s="174">
        <v>6657.23</v>
      </c>
      <c r="K1838" s="174">
        <v>6616.15</v>
      </c>
      <c r="L1838" s="174">
        <v>6390.89</v>
      </c>
      <c r="M1838" s="174">
        <v>6256.76</v>
      </c>
      <c r="N1838" s="174">
        <v>6214.86</v>
      </c>
      <c r="O1838" s="174">
        <v>6149.43</v>
      </c>
      <c r="P1838" s="174">
        <v>6155.04</v>
      </c>
      <c r="Q1838" s="174">
        <v>5979.22</v>
      </c>
      <c r="R1838" s="174">
        <v>5812.13</v>
      </c>
      <c r="S1838" s="174">
        <v>5917.25</v>
      </c>
      <c r="T1838" s="174">
        <v>5677.02</v>
      </c>
      <c r="U1838" s="174">
        <v>5313.98</v>
      </c>
      <c r="V1838" s="174">
        <v>5511.08</v>
      </c>
      <c r="W1838" s="174">
        <v>5267.74</v>
      </c>
      <c r="X1838" s="174">
        <v>4837.21</v>
      </c>
      <c r="Y1838" s="174">
        <v>4538.54</v>
      </c>
      <c r="Z1838" s="174">
        <v>4334.41</v>
      </c>
      <c r="AA1838" s="174">
        <v>4272.09</v>
      </c>
      <c r="AB1838" s="174">
        <v>4328.8599999999997</v>
      </c>
      <c r="AC1838" s="174">
        <v>4393.82</v>
      </c>
      <c r="AD1838" s="174">
        <v>4317.66</v>
      </c>
    </row>
    <row r="1839" spans="1:30" x14ac:dyDescent="0.2">
      <c r="A1839" s="164" t="s">
        <v>50</v>
      </c>
      <c r="B1839" s="174">
        <v>18330.580000000002</v>
      </c>
      <c r="C1839" s="174">
        <v>17694.04</v>
      </c>
      <c r="D1839" s="174">
        <v>17204.54</v>
      </c>
      <c r="E1839" s="174">
        <v>16023.5</v>
      </c>
      <c r="F1839" s="174">
        <v>17619.63</v>
      </c>
      <c r="G1839" s="174">
        <v>17471.21</v>
      </c>
      <c r="H1839" s="174">
        <v>19676.560000000001</v>
      </c>
      <c r="I1839" s="174">
        <v>19293.310000000001</v>
      </c>
      <c r="J1839" s="174">
        <v>19884.41</v>
      </c>
      <c r="K1839" s="174">
        <v>20886.09</v>
      </c>
      <c r="L1839" s="174">
        <v>21883.53</v>
      </c>
      <c r="M1839" s="174">
        <v>20891.54</v>
      </c>
      <c r="N1839" s="174">
        <v>20098.86</v>
      </c>
      <c r="O1839" s="174">
        <v>21316.85</v>
      </c>
      <c r="P1839" s="174">
        <v>20592.63</v>
      </c>
      <c r="Q1839" s="174">
        <v>19877.03</v>
      </c>
      <c r="R1839" s="174">
        <v>19871.43</v>
      </c>
      <c r="S1839" s="174">
        <v>20037.98</v>
      </c>
      <c r="T1839" s="174">
        <v>18142.93</v>
      </c>
      <c r="U1839" s="174">
        <v>17964.59</v>
      </c>
      <c r="V1839" s="174">
        <v>18297.349999999999</v>
      </c>
      <c r="W1839" s="174">
        <v>17334.2</v>
      </c>
      <c r="X1839" s="174">
        <v>16658.02</v>
      </c>
      <c r="Y1839" s="174">
        <v>17368.419999999998</v>
      </c>
      <c r="Z1839" s="174">
        <v>18025.98</v>
      </c>
      <c r="AA1839" s="174">
        <v>18253</v>
      </c>
      <c r="AB1839" s="174">
        <v>18025.28</v>
      </c>
      <c r="AC1839" s="174">
        <v>18666.72</v>
      </c>
      <c r="AD1839" s="174">
        <v>18557.740000000002</v>
      </c>
    </row>
    <row r="1840" spans="1:30" x14ac:dyDescent="0.2">
      <c r="A1840" s="164" t="s">
        <v>51</v>
      </c>
      <c r="B1840" s="174">
        <v>66293.789999999994</v>
      </c>
      <c r="C1840" s="174">
        <v>66838.7</v>
      </c>
      <c r="D1840" s="174">
        <v>66505.61</v>
      </c>
      <c r="E1840" s="174">
        <v>65697.75</v>
      </c>
      <c r="F1840" s="174">
        <v>65781.279999999999</v>
      </c>
      <c r="G1840" s="174">
        <v>67302.36</v>
      </c>
      <c r="H1840" s="174">
        <v>68822.14</v>
      </c>
      <c r="I1840" s="174">
        <v>68752.149999999994</v>
      </c>
      <c r="J1840" s="174">
        <v>62083.31</v>
      </c>
      <c r="K1840" s="174">
        <v>56235.23</v>
      </c>
      <c r="L1840" s="174">
        <v>55177.38</v>
      </c>
      <c r="M1840" s="174">
        <v>54831.17</v>
      </c>
      <c r="N1840" s="174">
        <v>52088.22</v>
      </c>
      <c r="O1840" s="174">
        <v>50206.69</v>
      </c>
      <c r="P1840" s="174">
        <v>48603.83</v>
      </c>
      <c r="Q1840" s="174">
        <v>47671.24</v>
      </c>
      <c r="R1840" s="174">
        <v>46397.31</v>
      </c>
      <c r="S1840" s="174">
        <v>46566.64</v>
      </c>
      <c r="T1840" s="174">
        <v>45787.96</v>
      </c>
      <c r="U1840" s="174">
        <v>44237.91</v>
      </c>
      <c r="V1840" s="174">
        <v>41982.68</v>
      </c>
      <c r="W1840" s="174">
        <v>40522.75</v>
      </c>
      <c r="X1840" s="174">
        <v>40733.65</v>
      </c>
      <c r="Y1840" s="174">
        <v>40510.04</v>
      </c>
      <c r="Z1840" s="174">
        <v>41727.53</v>
      </c>
      <c r="AA1840" s="174">
        <v>41568.79</v>
      </c>
      <c r="AB1840" s="174">
        <v>40507.089999999997</v>
      </c>
      <c r="AC1840" s="174">
        <v>42015.05</v>
      </c>
      <c r="AD1840" s="174">
        <v>40331.449999999997</v>
      </c>
    </row>
    <row r="1841" spans="1:30" x14ac:dyDescent="0.2">
      <c r="A1841" s="164" t="s">
        <v>52</v>
      </c>
      <c r="B1841" s="174">
        <v>2917.61</v>
      </c>
      <c r="C1841" s="174">
        <v>2756.93</v>
      </c>
      <c r="D1841" s="174">
        <v>2745.61</v>
      </c>
      <c r="E1841" s="174">
        <v>2346.37</v>
      </c>
      <c r="F1841" s="174">
        <v>2380.77</v>
      </c>
      <c r="G1841" s="174">
        <v>2303.33</v>
      </c>
      <c r="H1841" s="174">
        <v>2274.21</v>
      </c>
      <c r="I1841" s="174">
        <v>2457.96</v>
      </c>
      <c r="J1841" s="174">
        <v>2131.3000000000002</v>
      </c>
      <c r="K1841" s="174">
        <v>2334.81</v>
      </c>
      <c r="L1841" s="174">
        <v>2430.79</v>
      </c>
      <c r="M1841" s="174">
        <v>2407.31</v>
      </c>
      <c r="N1841" s="174">
        <v>2372.1799999999998</v>
      </c>
      <c r="O1841" s="174">
        <v>2270.0500000000002</v>
      </c>
      <c r="P1841" s="174">
        <v>2485.79</v>
      </c>
      <c r="Q1841" s="174">
        <v>2480.59</v>
      </c>
      <c r="R1841" s="174">
        <v>2497.06</v>
      </c>
      <c r="S1841" s="174">
        <v>2550.98</v>
      </c>
      <c r="T1841" s="174">
        <v>2856.16</v>
      </c>
      <c r="U1841" s="174">
        <v>2213.71</v>
      </c>
      <c r="V1841" s="174">
        <v>2452.29</v>
      </c>
      <c r="W1841" s="174">
        <v>2527.17</v>
      </c>
      <c r="X1841" s="174">
        <v>2320.46</v>
      </c>
      <c r="Y1841" s="174">
        <v>1724.76</v>
      </c>
      <c r="Z1841" s="174">
        <v>1659.28</v>
      </c>
      <c r="AA1841" s="174">
        <v>1853.23</v>
      </c>
      <c r="AB1841" s="174">
        <v>1598.44</v>
      </c>
      <c r="AC1841" s="174">
        <v>1734.26</v>
      </c>
      <c r="AD1841" s="174">
        <v>1690.45</v>
      </c>
    </row>
    <row r="1842" spans="1:30" x14ac:dyDescent="0.2">
      <c r="A1842" s="164" t="s">
        <v>53</v>
      </c>
      <c r="B1842" s="174">
        <v>26072.15</v>
      </c>
      <c r="C1842" s="174">
        <v>27089.49</v>
      </c>
      <c r="D1842" s="174">
        <v>26628.85</v>
      </c>
      <c r="E1842" s="174">
        <v>27074.6</v>
      </c>
      <c r="F1842" s="174">
        <v>26549.27</v>
      </c>
      <c r="G1842" s="174">
        <v>27629.34</v>
      </c>
      <c r="H1842" s="174">
        <v>27749.38</v>
      </c>
      <c r="I1842" s="174">
        <v>28733.53</v>
      </c>
      <c r="J1842" s="174">
        <v>29014.06</v>
      </c>
      <c r="K1842" s="174">
        <v>29579.34</v>
      </c>
      <c r="L1842" s="174">
        <v>28721.93</v>
      </c>
      <c r="M1842" s="174">
        <v>28914.85</v>
      </c>
      <c r="N1842" s="174">
        <v>28296.15</v>
      </c>
      <c r="O1842" s="174">
        <v>28150.880000000001</v>
      </c>
      <c r="P1842" s="174">
        <v>28950.799999999999</v>
      </c>
      <c r="Q1842" s="174">
        <v>28100.84</v>
      </c>
      <c r="R1842" s="174">
        <v>23195.14</v>
      </c>
      <c r="S1842" s="174">
        <v>22486.07</v>
      </c>
      <c r="T1842" s="174">
        <v>20979.3</v>
      </c>
      <c r="U1842" s="174">
        <v>19825.349999999999</v>
      </c>
      <c r="V1842" s="174">
        <v>19150.810000000001</v>
      </c>
      <c r="W1842" s="174">
        <v>18630.89</v>
      </c>
      <c r="X1842" s="174">
        <v>19122.87</v>
      </c>
      <c r="Y1842" s="174">
        <v>18360.8</v>
      </c>
      <c r="Z1842" s="174">
        <v>17907.52</v>
      </c>
      <c r="AA1842" s="174">
        <v>17935.72</v>
      </c>
      <c r="AB1842" s="174">
        <v>18179.830000000002</v>
      </c>
      <c r="AC1842" s="174">
        <v>18090.18</v>
      </c>
      <c r="AD1842" s="174">
        <v>17782.240000000002</v>
      </c>
    </row>
    <row r="1843" spans="1:30" x14ac:dyDescent="0.2">
      <c r="A1843" s="164" t="s">
        <v>54</v>
      </c>
      <c r="B1843" s="174">
        <v>298.48</v>
      </c>
      <c r="C1843" s="174">
        <v>300.91000000000003</v>
      </c>
      <c r="D1843" s="174">
        <v>331.25</v>
      </c>
      <c r="E1843" s="174">
        <v>349.48</v>
      </c>
      <c r="F1843" s="174">
        <v>343.35</v>
      </c>
      <c r="G1843" s="174">
        <v>385.8</v>
      </c>
      <c r="H1843" s="174">
        <v>360.69</v>
      </c>
      <c r="I1843" s="174">
        <v>354.46</v>
      </c>
      <c r="J1843" s="174">
        <v>379.06</v>
      </c>
      <c r="K1843" s="174">
        <v>370.86</v>
      </c>
      <c r="L1843" s="174">
        <v>356.86</v>
      </c>
      <c r="M1843" s="174">
        <v>389.6</v>
      </c>
      <c r="N1843" s="174">
        <v>393.68</v>
      </c>
      <c r="O1843" s="174">
        <v>390.68</v>
      </c>
      <c r="P1843" s="174">
        <v>351.35</v>
      </c>
      <c r="Q1843" s="174">
        <v>323.70999999999998</v>
      </c>
      <c r="R1843" s="174">
        <v>337.51</v>
      </c>
      <c r="S1843" s="174">
        <v>331.3</v>
      </c>
      <c r="T1843" s="174">
        <v>319.2</v>
      </c>
      <c r="U1843" s="174">
        <v>311.14</v>
      </c>
      <c r="V1843" s="174">
        <v>328.11</v>
      </c>
      <c r="W1843" s="174">
        <v>315.77999999999997</v>
      </c>
      <c r="X1843" s="174">
        <v>310.33999999999997</v>
      </c>
      <c r="Y1843" s="174">
        <v>286.64999999999998</v>
      </c>
      <c r="Z1843" s="174">
        <v>281.95999999999998</v>
      </c>
      <c r="AA1843" s="174">
        <v>289.31</v>
      </c>
      <c r="AB1843" s="174">
        <v>297.70999999999998</v>
      </c>
      <c r="AC1843" s="174">
        <v>303.89999999999998</v>
      </c>
      <c r="AD1843" s="174">
        <v>305.64</v>
      </c>
    </row>
    <row r="1844" spans="1:30" x14ac:dyDescent="0.2">
      <c r="A1844" s="164" t="s">
        <v>55</v>
      </c>
      <c r="B1844" s="174">
        <v>3191.3</v>
      </c>
      <c r="C1844" s="174">
        <v>3078.77</v>
      </c>
      <c r="D1844" s="174">
        <v>2514.41</v>
      </c>
      <c r="E1844" s="174">
        <v>2081.7399999999998</v>
      </c>
      <c r="F1844" s="174">
        <v>1846.86</v>
      </c>
      <c r="G1844" s="174">
        <v>1687.56</v>
      </c>
      <c r="H1844" s="174">
        <v>1681.21</v>
      </c>
      <c r="I1844" s="174">
        <v>1676.71</v>
      </c>
      <c r="J1844" s="174">
        <v>1622.53</v>
      </c>
      <c r="K1844" s="174">
        <v>1552.23</v>
      </c>
      <c r="L1844" s="174">
        <v>1559.38</v>
      </c>
      <c r="M1844" s="174">
        <v>1636.68</v>
      </c>
      <c r="N1844" s="174">
        <v>1600.64</v>
      </c>
      <c r="O1844" s="174">
        <v>1647.23</v>
      </c>
      <c r="P1844" s="174">
        <v>1632.26</v>
      </c>
      <c r="Q1844" s="174">
        <v>1670.69</v>
      </c>
      <c r="R1844" s="174">
        <v>1672.17</v>
      </c>
      <c r="S1844" s="174">
        <v>1723.13</v>
      </c>
      <c r="T1844" s="174">
        <v>1700.28</v>
      </c>
      <c r="U1844" s="174">
        <v>1723.16</v>
      </c>
      <c r="V1844" s="174">
        <v>1751.88</v>
      </c>
      <c r="W1844" s="174">
        <v>1751.98</v>
      </c>
      <c r="X1844" s="174">
        <v>1817.28</v>
      </c>
      <c r="Y1844" s="174">
        <v>1841.82</v>
      </c>
      <c r="Z1844" s="174">
        <v>1881.06</v>
      </c>
      <c r="AA1844" s="174">
        <v>1925.31</v>
      </c>
      <c r="AB1844" s="174">
        <v>1920.76</v>
      </c>
      <c r="AC1844" s="174">
        <v>1937.94</v>
      </c>
      <c r="AD1844" s="174">
        <v>1878.81</v>
      </c>
    </row>
    <row r="1845" spans="1:30" x14ac:dyDescent="0.2">
      <c r="A1845" s="164" t="s">
        <v>56</v>
      </c>
      <c r="B1845" s="174">
        <v>5241.8999999999996</v>
      </c>
      <c r="C1845" s="174">
        <v>5371.65</v>
      </c>
      <c r="D1845" s="174">
        <v>3678.16</v>
      </c>
      <c r="E1845" s="174">
        <v>3208.45</v>
      </c>
      <c r="F1845" s="174">
        <v>2857.8</v>
      </c>
      <c r="G1845" s="174">
        <v>2807.61</v>
      </c>
      <c r="H1845" s="174">
        <v>3263.31</v>
      </c>
      <c r="I1845" s="174">
        <v>3377.06</v>
      </c>
      <c r="J1845" s="174">
        <v>3614.99</v>
      </c>
      <c r="K1845" s="174">
        <v>3565.11</v>
      </c>
      <c r="L1845" s="174">
        <v>3766.3</v>
      </c>
      <c r="M1845" s="174">
        <v>3881.39</v>
      </c>
      <c r="N1845" s="174">
        <v>4115.05</v>
      </c>
      <c r="O1845" s="174">
        <v>4220.26</v>
      </c>
      <c r="P1845" s="174">
        <v>4446.03</v>
      </c>
      <c r="Q1845" s="174">
        <v>4711.8900000000003</v>
      </c>
      <c r="R1845" s="174">
        <v>4660.25</v>
      </c>
      <c r="S1845" s="174">
        <v>5459.63</v>
      </c>
      <c r="T1845" s="174">
        <v>5196.97</v>
      </c>
      <c r="U1845" s="174">
        <v>3120.47</v>
      </c>
      <c r="V1845" s="174">
        <v>3015.05</v>
      </c>
      <c r="W1845" s="174">
        <v>3357.84</v>
      </c>
      <c r="X1845" s="174">
        <v>3179.98</v>
      </c>
      <c r="Y1845" s="174">
        <v>2950.46</v>
      </c>
      <c r="Z1845" s="174">
        <v>3087.36</v>
      </c>
      <c r="AA1845" s="174">
        <v>3107.5</v>
      </c>
      <c r="AB1845" s="174">
        <v>3035.59</v>
      </c>
      <c r="AC1845" s="174">
        <v>3071.02</v>
      </c>
      <c r="AD1845" s="174">
        <v>2958.49</v>
      </c>
    </row>
    <row r="1846" spans="1:30" x14ac:dyDescent="0.2">
      <c r="A1846" s="164" t="s">
        <v>57</v>
      </c>
      <c r="B1846" s="174">
        <v>313.89999999999998</v>
      </c>
      <c r="C1846" s="174">
        <v>325.05</v>
      </c>
      <c r="D1846" s="174">
        <v>332.76</v>
      </c>
      <c r="E1846" s="174">
        <v>326.47000000000003</v>
      </c>
      <c r="F1846" s="174">
        <v>322.45999999999998</v>
      </c>
      <c r="G1846" s="174">
        <v>323.08999999999997</v>
      </c>
      <c r="H1846" s="174">
        <v>326.10000000000002</v>
      </c>
      <c r="I1846" s="174">
        <v>324.16000000000003</v>
      </c>
      <c r="J1846" s="174">
        <v>322.02</v>
      </c>
      <c r="K1846" s="174">
        <v>327.67</v>
      </c>
      <c r="L1846" s="174">
        <v>327</v>
      </c>
      <c r="M1846" s="174">
        <v>308.87</v>
      </c>
      <c r="N1846" s="174">
        <v>306.26</v>
      </c>
      <c r="O1846" s="174">
        <v>284.89999999999998</v>
      </c>
      <c r="P1846" s="174">
        <v>310.76</v>
      </c>
      <c r="Q1846" s="174">
        <v>293.94</v>
      </c>
      <c r="R1846" s="174">
        <v>291.87</v>
      </c>
      <c r="S1846" s="174">
        <v>297.55</v>
      </c>
      <c r="T1846" s="174">
        <v>303.92</v>
      </c>
      <c r="U1846" s="174">
        <v>300.39999999999998</v>
      </c>
      <c r="V1846" s="174">
        <v>308.31</v>
      </c>
      <c r="W1846" s="174">
        <v>310.57</v>
      </c>
      <c r="X1846" s="174">
        <v>305.25</v>
      </c>
      <c r="Y1846" s="174">
        <v>305.83</v>
      </c>
      <c r="Z1846" s="174">
        <v>309.92</v>
      </c>
      <c r="AA1846" s="174">
        <v>309.45999999999998</v>
      </c>
      <c r="AB1846" s="174">
        <v>321.48</v>
      </c>
      <c r="AC1846" s="174">
        <v>326.97000000000003</v>
      </c>
      <c r="AD1846" s="174">
        <v>329.01</v>
      </c>
    </row>
    <row r="1847" spans="1:30" x14ac:dyDescent="0.2">
      <c r="A1847" s="164" t="s">
        <v>58</v>
      </c>
      <c r="B1847" s="174">
        <v>8380.23</v>
      </c>
      <c r="C1847" s="174">
        <v>5700.06</v>
      </c>
      <c r="D1847" s="174">
        <v>4447.33</v>
      </c>
      <c r="E1847" s="174">
        <v>4630.6400000000003</v>
      </c>
      <c r="F1847" s="174">
        <v>5585.32</v>
      </c>
      <c r="G1847" s="174">
        <v>4754.26</v>
      </c>
      <c r="H1847" s="174">
        <v>5337.2</v>
      </c>
      <c r="I1847" s="174">
        <v>5333.79</v>
      </c>
      <c r="J1847" s="174">
        <v>5241.7</v>
      </c>
      <c r="K1847" s="174">
        <v>5070.55</v>
      </c>
      <c r="L1847" s="174">
        <v>5411.03</v>
      </c>
      <c r="M1847" s="174">
        <v>5860.44</v>
      </c>
      <c r="N1847" s="174">
        <v>5174.8900000000003</v>
      </c>
      <c r="O1847" s="174">
        <v>5098.0600000000004</v>
      </c>
      <c r="P1847" s="174">
        <v>5890.05</v>
      </c>
      <c r="Q1847" s="174">
        <v>5623.93</v>
      </c>
      <c r="R1847" s="174">
        <v>5350.76</v>
      </c>
      <c r="S1847" s="174">
        <v>4803.18</v>
      </c>
      <c r="T1847" s="174">
        <v>4102.18</v>
      </c>
      <c r="U1847" s="174">
        <v>3807.57</v>
      </c>
      <c r="V1847" s="174">
        <v>3733.53</v>
      </c>
      <c r="W1847" s="174">
        <v>3924.89</v>
      </c>
      <c r="X1847" s="174">
        <v>3860</v>
      </c>
      <c r="Y1847" s="174">
        <v>4201.01</v>
      </c>
      <c r="Z1847" s="174">
        <v>4434.37</v>
      </c>
      <c r="AA1847" s="174">
        <v>4536.8100000000004</v>
      </c>
      <c r="AB1847" s="174">
        <v>4806.84</v>
      </c>
      <c r="AC1847" s="174">
        <v>4806.96</v>
      </c>
      <c r="AD1847" s="174">
        <v>4865.58</v>
      </c>
    </row>
    <row r="1848" spans="1:30" x14ac:dyDescent="0.2">
      <c r="A1848" s="164" t="s">
        <v>59</v>
      </c>
      <c r="B1848" s="174">
        <v>57.11</v>
      </c>
      <c r="C1848" s="174">
        <v>57.45</v>
      </c>
      <c r="D1848" s="174">
        <v>58.57</v>
      </c>
      <c r="E1848" s="174">
        <v>61.53</v>
      </c>
      <c r="F1848" s="174">
        <v>61.35</v>
      </c>
      <c r="G1848" s="174">
        <v>62.82</v>
      </c>
      <c r="H1848" s="174">
        <v>60.17</v>
      </c>
      <c r="I1848" s="174">
        <v>61.16</v>
      </c>
      <c r="J1848" s="174">
        <v>63.02</v>
      </c>
      <c r="K1848" s="174">
        <v>60.71</v>
      </c>
      <c r="L1848" s="174">
        <v>62.24</v>
      </c>
      <c r="M1848" s="174">
        <v>60.8</v>
      </c>
      <c r="N1848" s="174">
        <v>59.81</v>
      </c>
      <c r="O1848" s="174">
        <v>59.6</v>
      </c>
      <c r="P1848" s="174">
        <v>59.29</v>
      </c>
      <c r="Q1848" s="174">
        <v>58.87</v>
      </c>
      <c r="R1848" s="174">
        <v>59.52</v>
      </c>
      <c r="S1848" s="174">
        <v>59.92</v>
      </c>
      <c r="T1848" s="174">
        <v>57.12</v>
      </c>
      <c r="U1848" s="174">
        <v>53.34</v>
      </c>
      <c r="V1848" s="174">
        <v>53.26</v>
      </c>
      <c r="W1848" s="174">
        <v>46.5</v>
      </c>
      <c r="X1848" s="174">
        <v>46.64</v>
      </c>
      <c r="Y1848" s="174">
        <v>45.79</v>
      </c>
      <c r="Z1848" s="174">
        <v>46.54</v>
      </c>
      <c r="AA1848" s="174">
        <v>46.29</v>
      </c>
      <c r="AB1848" s="174">
        <v>45.51</v>
      </c>
      <c r="AC1848" s="174">
        <v>45.65</v>
      </c>
      <c r="AD1848" s="174">
        <v>46.59</v>
      </c>
    </row>
    <row r="1849" spans="1:30" x14ac:dyDescent="0.2">
      <c r="A1849" s="164" t="s">
        <v>60</v>
      </c>
      <c r="B1849" s="174">
        <v>18071.04</v>
      </c>
      <c r="C1849" s="174">
        <v>18245.830000000002</v>
      </c>
      <c r="D1849" s="174">
        <v>18505.96</v>
      </c>
      <c r="E1849" s="174">
        <v>18783.990000000002</v>
      </c>
      <c r="F1849" s="174">
        <v>18305.689999999999</v>
      </c>
      <c r="G1849" s="174">
        <v>18224.47</v>
      </c>
      <c r="H1849" s="174">
        <v>18274.13</v>
      </c>
      <c r="I1849" s="174">
        <v>18016.28</v>
      </c>
      <c r="J1849" s="174">
        <v>17440.62</v>
      </c>
      <c r="K1849" s="174">
        <v>16755.560000000001</v>
      </c>
      <c r="L1849" s="174">
        <v>16227.71</v>
      </c>
      <c r="M1849" s="174">
        <v>15242.42</v>
      </c>
      <c r="N1849" s="174">
        <v>14439.27</v>
      </c>
      <c r="O1849" s="174">
        <v>14314.75</v>
      </c>
      <c r="P1849" s="174">
        <v>14767.71</v>
      </c>
      <c r="Q1849" s="174">
        <v>14680.14</v>
      </c>
      <c r="R1849" s="174">
        <v>14638.22</v>
      </c>
      <c r="S1849" s="174">
        <v>12986.73</v>
      </c>
      <c r="T1849" s="174">
        <v>9215.89</v>
      </c>
      <c r="U1849" s="174">
        <v>9008.2999999999993</v>
      </c>
      <c r="V1849" s="174">
        <v>8714.02</v>
      </c>
      <c r="W1849" s="174">
        <v>8502.5400000000009</v>
      </c>
      <c r="X1849" s="174">
        <v>8335.61</v>
      </c>
      <c r="Y1849" s="174">
        <v>8517.39</v>
      </c>
      <c r="Z1849" s="174">
        <v>8648.49</v>
      </c>
      <c r="AA1849" s="174">
        <v>8903.07</v>
      </c>
      <c r="AB1849" s="174">
        <v>8574.07</v>
      </c>
      <c r="AC1849" s="174">
        <v>8757.7900000000009</v>
      </c>
      <c r="AD1849" s="174">
        <v>8450.4599999999991</v>
      </c>
    </row>
    <row r="1850" spans="1:30" x14ac:dyDescent="0.2">
      <c r="A1850" s="164" t="s">
        <v>61</v>
      </c>
      <c r="B1850" s="174">
        <v>4329.82</v>
      </c>
      <c r="C1850" s="174">
        <v>4364.6899999999996</v>
      </c>
      <c r="D1850" s="174">
        <v>4177.22</v>
      </c>
      <c r="E1850" s="174">
        <v>4207.47</v>
      </c>
      <c r="F1850" s="174">
        <v>4160.3500000000004</v>
      </c>
      <c r="G1850" s="174">
        <v>4258.01</v>
      </c>
      <c r="H1850" s="174">
        <v>4289.42</v>
      </c>
      <c r="I1850" s="174">
        <v>4316.1499999999996</v>
      </c>
      <c r="J1850" s="174">
        <v>4364.07</v>
      </c>
      <c r="K1850" s="174">
        <v>4354.9399999999996</v>
      </c>
      <c r="L1850" s="174">
        <v>4336.34</v>
      </c>
      <c r="M1850" s="174">
        <v>4211.6099999999997</v>
      </c>
      <c r="N1850" s="174">
        <v>4214.6000000000004</v>
      </c>
      <c r="O1850" s="174">
        <v>4204.26</v>
      </c>
      <c r="P1850" s="174">
        <v>3620.15</v>
      </c>
      <c r="Q1850" s="174">
        <v>3620.98</v>
      </c>
      <c r="R1850" s="174">
        <v>3630.89</v>
      </c>
      <c r="S1850" s="174">
        <v>3646.6</v>
      </c>
      <c r="T1850" s="174">
        <v>3826.84</v>
      </c>
      <c r="U1850" s="174">
        <v>3602.31</v>
      </c>
      <c r="V1850" s="174">
        <v>3409.09</v>
      </c>
      <c r="W1850" s="174">
        <v>3503</v>
      </c>
      <c r="X1850" s="174">
        <v>3470.22</v>
      </c>
      <c r="Y1850" s="174">
        <v>3454.27</v>
      </c>
      <c r="Z1850" s="174">
        <v>3538.47</v>
      </c>
      <c r="AA1850" s="174">
        <v>3549.52</v>
      </c>
      <c r="AB1850" s="174">
        <v>3639.13</v>
      </c>
      <c r="AC1850" s="174">
        <v>3580.23</v>
      </c>
      <c r="AD1850" s="174">
        <v>3546.83</v>
      </c>
    </row>
    <row r="1851" spans="1:30" x14ac:dyDescent="0.2">
      <c r="A1851" s="164" t="s">
        <v>62</v>
      </c>
      <c r="B1851" s="174">
        <v>28600.28</v>
      </c>
      <c r="C1851" s="174">
        <v>24287.34</v>
      </c>
      <c r="D1851" s="174">
        <v>22574.720000000001</v>
      </c>
      <c r="E1851" s="174">
        <v>23599.31</v>
      </c>
      <c r="F1851" s="174">
        <v>23604.21</v>
      </c>
      <c r="G1851" s="174">
        <v>24620.28</v>
      </c>
      <c r="H1851" s="174">
        <v>24589.93</v>
      </c>
      <c r="I1851" s="174">
        <v>24671.08</v>
      </c>
      <c r="J1851" s="174">
        <v>24570.94</v>
      </c>
      <c r="K1851" s="174">
        <v>24048.240000000002</v>
      </c>
      <c r="L1851" s="174">
        <v>24249.88</v>
      </c>
      <c r="M1851" s="174">
        <v>24597.01</v>
      </c>
      <c r="N1851" s="174">
        <v>23157.93</v>
      </c>
      <c r="O1851" s="174">
        <v>22865.64</v>
      </c>
      <c r="P1851" s="174">
        <v>23500.17</v>
      </c>
      <c r="Q1851" s="174">
        <v>23745.32</v>
      </c>
      <c r="R1851" s="174">
        <v>24187.29</v>
      </c>
      <c r="S1851" s="174">
        <v>25017.98</v>
      </c>
      <c r="T1851" s="174">
        <v>24573.53</v>
      </c>
      <c r="U1851" s="174">
        <v>21349.56</v>
      </c>
      <c r="V1851" s="174">
        <v>20926.95</v>
      </c>
      <c r="W1851" s="174">
        <v>21256.06</v>
      </c>
      <c r="X1851" s="174">
        <v>21343.77</v>
      </c>
      <c r="Y1851" s="174">
        <v>21507.98</v>
      </c>
      <c r="Z1851" s="174">
        <v>21059.89</v>
      </c>
      <c r="AA1851" s="174">
        <v>20333.169999999998</v>
      </c>
      <c r="AB1851" s="174">
        <v>20992.85</v>
      </c>
      <c r="AC1851" s="174">
        <v>21990.799999999999</v>
      </c>
      <c r="AD1851" s="174">
        <v>22130.82</v>
      </c>
    </row>
    <row r="1852" spans="1:30" x14ac:dyDescent="0.2">
      <c r="A1852" s="164" t="s">
        <v>63</v>
      </c>
      <c r="B1852" s="174">
        <v>3898.08</v>
      </c>
      <c r="C1852" s="174">
        <v>3859.4</v>
      </c>
      <c r="D1852" s="174">
        <v>3825.69</v>
      </c>
      <c r="E1852" s="174">
        <v>3739.08</v>
      </c>
      <c r="F1852" s="174">
        <v>3723.37</v>
      </c>
      <c r="G1852" s="174">
        <v>3883.72</v>
      </c>
      <c r="H1852" s="174">
        <v>4077.99</v>
      </c>
      <c r="I1852" s="174">
        <v>4124.93</v>
      </c>
      <c r="J1852" s="174">
        <v>4151.32</v>
      </c>
      <c r="K1852" s="174">
        <v>4259.1400000000003</v>
      </c>
      <c r="L1852" s="174">
        <v>4453.6099999999997</v>
      </c>
      <c r="M1852" s="174">
        <v>4322.25</v>
      </c>
      <c r="N1852" s="174">
        <v>4221.25</v>
      </c>
      <c r="O1852" s="174">
        <v>3876.4</v>
      </c>
      <c r="P1852" s="174">
        <v>4039.78</v>
      </c>
      <c r="Q1852" s="174">
        <v>3864.71</v>
      </c>
      <c r="R1852" s="174">
        <v>3733.07</v>
      </c>
      <c r="S1852" s="174">
        <v>3903.65</v>
      </c>
      <c r="T1852" s="174">
        <v>3813.56</v>
      </c>
      <c r="U1852" s="174">
        <v>3503.59</v>
      </c>
      <c r="V1852" s="174">
        <v>3482.78</v>
      </c>
      <c r="W1852" s="174">
        <v>3219.42</v>
      </c>
      <c r="X1852" s="174">
        <v>3236.77</v>
      </c>
      <c r="Y1852" s="174">
        <v>3247</v>
      </c>
      <c r="Z1852" s="174">
        <v>3372.09</v>
      </c>
      <c r="AA1852" s="174">
        <v>3264.27</v>
      </c>
      <c r="AB1852" s="174">
        <v>3193.82</v>
      </c>
      <c r="AC1852" s="174">
        <v>3281.89</v>
      </c>
      <c r="AD1852" s="174">
        <v>3251.09</v>
      </c>
    </row>
    <row r="1853" spans="1:30" x14ac:dyDescent="0.2">
      <c r="A1853" s="164" t="s">
        <v>64</v>
      </c>
      <c r="B1853" s="174">
        <v>15888.33</v>
      </c>
      <c r="C1853" s="174">
        <v>11195.82</v>
      </c>
      <c r="D1853" s="174">
        <v>11215.8</v>
      </c>
      <c r="E1853" s="174">
        <v>11881.15</v>
      </c>
      <c r="F1853" s="174">
        <v>11055.46</v>
      </c>
      <c r="G1853" s="174">
        <v>11744.5</v>
      </c>
      <c r="H1853" s="174">
        <v>11228.37</v>
      </c>
      <c r="I1853" s="174">
        <v>10900.74</v>
      </c>
      <c r="J1853" s="174">
        <v>9688.77</v>
      </c>
      <c r="K1853" s="174">
        <v>9134.44</v>
      </c>
      <c r="L1853" s="174">
        <v>9617.9</v>
      </c>
      <c r="M1853" s="174">
        <v>9471.52</v>
      </c>
      <c r="N1853" s="174">
        <v>8733.2199999999993</v>
      </c>
      <c r="O1853" s="174">
        <v>9433.7099999999991</v>
      </c>
      <c r="P1853" s="174">
        <v>10712.12</v>
      </c>
      <c r="Q1853" s="174">
        <v>10552.07</v>
      </c>
      <c r="R1853" s="174">
        <v>9402.17</v>
      </c>
      <c r="S1853" s="174">
        <v>9399.57</v>
      </c>
      <c r="T1853" s="174">
        <v>8203.98</v>
      </c>
      <c r="U1853" s="174">
        <v>7567.82</v>
      </c>
      <c r="V1853" s="174">
        <v>7797.5</v>
      </c>
      <c r="W1853" s="174">
        <v>8142.77</v>
      </c>
      <c r="X1853" s="174">
        <v>7435.37</v>
      </c>
      <c r="Y1853" s="174">
        <v>7607.4</v>
      </c>
      <c r="Z1853" s="174">
        <v>7328.37</v>
      </c>
      <c r="AA1853" s="174">
        <v>7457.19</v>
      </c>
      <c r="AB1853" s="174">
        <v>7520.46</v>
      </c>
      <c r="AC1853" s="174">
        <v>7861.6</v>
      </c>
      <c r="AD1853" s="174">
        <v>8622.26</v>
      </c>
    </row>
    <row r="1854" spans="1:30" x14ac:dyDescent="0.2">
      <c r="A1854" s="164" t="s">
        <v>65</v>
      </c>
      <c r="B1854" s="174">
        <v>754.76</v>
      </c>
      <c r="C1854" s="174">
        <v>701.08</v>
      </c>
      <c r="D1854" s="174">
        <v>761.75</v>
      </c>
      <c r="E1854" s="174">
        <v>726.18</v>
      </c>
      <c r="F1854" s="174">
        <v>781.73</v>
      </c>
      <c r="G1854" s="174">
        <v>830.28</v>
      </c>
      <c r="H1854" s="174">
        <v>860.41</v>
      </c>
      <c r="I1854" s="174">
        <v>877.04</v>
      </c>
      <c r="J1854" s="174">
        <v>876.05</v>
      </c>
      <c r="K1854" s="174">
        <v>871.7</v>
      </c>
      <c r="L1854" s="174">
        <v>903.93</v>
      </c>
      <c r="M1854" s="174">
        <v>892.25</v>
      </c>
      <c r="N1854" s="174">
        <v>819.63</v>
      </c>
      <c r="O1854" s="174">
        <v>791.31</v>
      </c>
      <c r="P1854" s="174">
        <v>767.89</v>
      </c>
      <c r="Q1854" s="174">
        <v>771.74</v>
      </c>
      <c r="R1854" s="174">
        <v>783.65</v>
      </c>
      <c r="S1854" s="174">
        <v>791.37</v>
      </c>
      <c r="T1854" s="174">
        <v>753.22</v>
      </c>
      <c r="U1854" s="174">
        <v>745.31</v>
      </c>
      <c r="V1854" s="174">
        <v>736.16</v>
      </c>
      <c r="W1854" s="174">
        <v>747.7</v>
      </c>
      <c r="X1854" s="174">
        <v>750.77</v>
      </c>
      <c r="Y1854" s="174">
        <v>723.06</v>
      </c>
      <c r="Z1854" s="174">
        <v>730.95</v>
      </c>
      <c r="AA1854" s="174">
        <v>753.4</v>
      </c>
      <c r="AB1854" s="174">
        <v>761.23</v>
      </c>
      <c r="AC1854" s="174">
        <v>735.81</v>
      </c>
      <c r="AD1854" s="174">
        <v>754.33</v>
      </c>
    </row>
    <row r="1855" spans="1:30" x14ac:dyDescent="0.2">
      <c r="A1855" s="164" t="s">
        <v>66</v>
      </c>
      <c r="B1855" s="174">
        <v>4314.16</v>
      </c>
      <c r="C1855" s="174">
        <v>3392.06</v>
      </c>
      <c r="D1855" s="174">
        <v>2775.03</v>
      </c>
      <c r="E1855" s="174">
        <v>2308.8200000000002</v>
      </c>
      <c r="F1855" s="174">
        <v>2768.1</v>
      </c>
      <c r="G1855" s="174">
        <v>2900.32</v>
      </c>
      <c r="H1855" s="174">
        <v>3083.33</v>
      </c>
      <c r="I1855" s="174">
        <v>3082.41</v>
      </c>
      <c r="J1855" s="174">
        <v>2775.8</v>
      </c>
      <c r="K1855" s="174">
        <v>2338.0700000000002</v>
      </c>
      <c r="L1855" s="174">
        <v>2550.83</v>
      </c>
      <c r="M1855" s="174">
        <v>2819.43</v>
      </c>
      <c r="N1855" s="174">
        <v>2758.07</v>
      </c>
      <c r="O1855" s="174">
        <v>2742.14</v>
      </c>
      <c r="P1855" s="174">
        <v>2981.78</v>
      </c>
      <c r="Q1855" s="174">
        <v>2921.67</v>
      </c>
      <c r="R1855" s="174">
        <v>3146.69</v>
      </c>
      <c r="S1855" s="174">
        <v>3013.27</v>
      </c>
      <c r="T1855" s="174">
        <v>2967.21</v>
      </c>
      <c r="U1855" s="174">
        <v>2639</v>
      </c>
      <c r="V1855" s="174">
        <v>2443.87</v>
      </c>
      <c r="W1855" s="174">
        <v>2084.7399999999998</v>
      </c>
      <c r="X1855" s="174">
        <v>2010.12</v>
      </c>
      <c r="Y1855" s="174">
        <v>1995.45</v>
      </c>
      <c r="Z1855" s="174">
        <v>2117.17</v>
      </c>
      <c r="AA1855" s="174">
        <v>2058.91</v>
      </c>
      <c r="AB1855" s="174">
        <v>2131.64</v>
      </c>
      <c r="AC1855" s="174">
        <v>2018.17</v>
      </c>
      <c r="AD1855" s="174">
        <v>2100.0300000000002</v>
      </c>
    </row>
    <row r="1856" spans="1:30" x14ac:dyDescent="0.2">
      <c r="A1856" s="164" t="s">
        <v>67</v>
      </c>
      <c r="B1856" s="174">
        <v>6364.26</v>
      </c>
      <c r="C1856" s="174">
        <v>5924.53</v>
      </c>
      <c r="D1856" s="174">
        <v>5494.82</v>
      </c>
      <c r="E1856" s="174">
        <v>5660.36</v>
      </c>
      <c r="F1856" s="174">
        <v>5772.51</v>
      </c>
      <c r="G1856" s="174">
        <v>5910.06</v>
      </c>
      <c r="H1856" s="174">
        <v>5947.77</v>
      </c>
      <c r="I1856" s="174">
        <v>5961.87</v>
      </c>
      <c r="J1856" s="174">
        <v>5785.97</v>
      </c>
      <c r="K1856" s="174">
        <v>5735.63</v>
      </c>
      <c r="L1856" s="174">
        <v>5809.67</v>
      </c>
      <c r="M1856" s="174">
        <v>5706.16</v>
      </c>
      <c r="N1856" s="174">
        <v>5746.73</v>
      </c>
      <c r="O1856" s="174">
        <v>5879.01</v>
      </c>
      <c r="P1856" s="174">
        <v>5966.63</v>
      </c>
      <c r="Q1856" s="174">
        <v>6056.72</v>
      </c>
      <c r="R1856" s="174">
        <v>5852.82</v>
      </c>
      <c r="S1856" s="174">
        <v>5924.16</v>
      </c>
      <c r="T1856" s="174">
        <v>6081.34</v>
      </c>
      <c r="U1856" s="174">
        <v>5215.04</v>
      </c>
      <c r="V1856" s="174">
        <v>4821.82</v>
      </c>
      <c r="W1856" s="174">
        <v>4684.5600000000004</v>
      </c>
      <c r="X1856" s="174">
        <v>4676.08</v>
      </c>
      <c r="Y1856" s="174">
        <v>4715.33</v>
      </c>
      <c r="Z1856" s="174">
        <v>4774.78</v>
      </c>
      <c r="AA1856" s="174">
        <v>4780.8</v>
      </c>
      <c r="AB1856" s="174">
        <v>4793.3599999999997</v>
      </c>
      <c r="AC1856" s="174">
        <v>4836.68</v>
      </c>
      <c r="AD1856" s="174">
        <v>4788.41</v>
      </c>
    </row>
    <row r="1857" spans="1:30" x14ac:dyDescent="0.2">
      <c r="A1857" s="164" t="s">
        <v>68</v>
      </c>
      <c r="B1857" s="174">
        <v>5758.85</v>
      </c>
      <c r="C1857" s="174">
        <v>5634.25</v>
      </c>
      <c r="D1857" s="174">
        <v>5478.91</v>
      </c>
      <c r="E1857" s="174">
        <v>5692.26</v>
      </c>
      <c r="F1857" s="174">
        <v>5725.29</v>
      </c>
      <c r="G1857" s="174">
        <v>5604.4</v>
      </c>
      <c r="H1857" s="174">
        <v>5617.53</v>
      </c>
      <c r="I1857" s="174">
        <v>5623.42</v>
      </c>
      <c r="J1857" s="174">
        <v>5663.55</v>
      </c>
      <c r="K1857" s="174">
        <v>5448.69</v>
      </c>
      <c r="L1857" s="174">
        <v>5360.7</v>
      </c>
      <c r="M1857" s="174">
        <v>5240.32</v>
      </c>
      <c r="N1857" s="174">
        <v>5117.93</v>
      </c>
      <c r="O1857" s="174">
        <v>5082.42</v>
      </c>
      <c r="P1857" s="174">
        <v>5093.5</v>
      </c>
      <c r="Q1857" s="174">
        <v>4990.3100000000004</v>
      </c>
      <c r="R1857" s="174">
        <v>4935.1099999999997</v>
      </c>
      <c r="S1857" s="174">
        <v>4775.5600000000004</v>
      </c>
      <c r="T1857" s="174">
        <v>4858.75</v>
      </c>
      <c r="U1857" s="174">
        <v>4682.8999999999996</v>
      </c>
      <c r="V1857" s="174">
        <v>4852.55</v>
      </c>
      <c r="W1857" s="174">
        <v>4553.3999999999996</v>
      </c>
      <c r="X1857" s="174">
        <v>4513.1099999999997</v>
      </c>
      <c r="Y1857" s="174">
        <v>4554.2</v>
      </c>
      <c r="Z1857" s="174">
        <v>4607.95</v>
      </c>
      <c r="AA1857" s="174">
        <v>4628.3999999999996</v>
      </c>
      <c r="AB1857" s="174">
        <v>4611.09</v>
      </c>
      <c r="AC1857" s="174">
        <v>4794.5200000000004</v>
      </c>
      <c r="AD1857" s="174">
        <v>4541.26</v>
      </c>
    </row>
    <row r="1858" spans="1:30" x14ac:dyDescent="0.2">
      <c r="A1858" s="164" t="s">
        <v>69</v>
      </c>
      <c r="B1858" s="174">
        <v>46139.31</v>
      </c>
      <c r="C1858" s="174">
        <v>46357.29</v>
      </c>
      <c r="D1858" s="174">
        <v>41465.01</v>
      </c>
      <c r="E1858" s="174">
        <v>37242.07</v>
      </c>
      <c r="F1858" s="174">
        <v>37881.519999999997</v>
      </c>
      <c r="G1858" s="174">
        <v>36631.870000000003</v>
      </c>
      <c r="H1858" s="174">
        <v>36639.11</v>
      </c>
      <c r="I1858" s="174">
        <v>36902.46</v>
      </c>
      <c r="J1858" s="174">
        <v>36885.19</v>
      </c>
      <c r="K1858" s="174">
        <v>27381.15</v>
      </c>
      <c r="L1858" s="174">
        <v>26762.06</v>
      </c>
      <c r="M1858" s="174">
        <v>25239.45</v>
      </c>
      <c r="N1858" s="174">
        <v>23611.62</v>
      </c>
      <c r="O1858" s="174">
        <v>23206.94</v>
      </c>
      <c r="P1858" s="174">
        <v>23776.48</v>
      </c>
      <c r="Q1858" s="174">
        <v>22896.26</v>
      </c>
      <c r="R1858" s="174">
        <v>21762.12</v>
      </c>
      <c r="S1858" s="174">
        <v>21809.25</v>
      </c>
      <c r="T1858" s="174">
        <v>21168.89</v>
      </c>
      <c r="U1858" s="174">
        <v>19704.240000000002</v>
      </c>
      <c r="V1858" s="174">
        <v>20036.09</v>
      </c>
      <c r="W1858" s="174">
        <v>19262.580000000002</v>
      </c>
      <c r="X1858" s="174">
        <v>19122.11</v>
      </c>
      <c r="Y1858" s="174">
        <v>19054.36</v>
      </c>
      <c r="Z1858" s="174">
        <v>19647.79</v>
      </c>
      <c r="AA1858" s="174">
        <v>19160.259999999998</v>
      </c>
      <c r="AB1858" s="174">
        <v>19091.919999999998</v>
      </c>
      <c r="AC1858" s="174">
        <v>19479.27</v>
      </c>
      <c r="AD1858" s="174">
        <v>19386.830000000002</v>
      </c>
    </row>
    <row r="1859" spans="1:30" x14ac:dyDescent="0.2">
      <c r="A1859" s="59"/>
      <c r="B1859" s="73"/>
      <c r="C1859" s="73"/>
      <c r="D1859" s="73"/>
      <c r="E1859" s="73"/>
      <c r="F1859" s="73"/>
      <c r="G1859" s="73"/>
      <c r="H1859" s="73"/>
      <c r="I1859" s="73"/>
      <c r="J1859" s="73"/>
      <c r="K1859" s="73"/>
      <c r="L1859" s="73"/>
      <c r="M1859" s="73"/>
      <c r="N1859" s="73"/>
      <c r="O1859" s="73"/>
      <c r="P1859" s="73"/>
      <c r="Q1859" s="73"/>
      <c r="R1859" s="73"/>
      <c r="S1859" s="73"/>
      <c r="T1859" s="73"/>
      <c r="U1859" s="73"/>
      <c r="V1859" s="73"/>
      <c r="W1859" s="73"/>
      <c r="X1859" s="73"/>
      <c r="Y1859" s="73"/>
      <c r="Z1859" s="73"/>
      <c r="AA1859" s="73"/>
      <c r="AB1859" s="73"/>
      <c r="AC1859" s="73"/>
      <c r="AD1859" s="73"/>
    </row>
    <row r="1860" spans="1:30" x14ac:dyDescent="0.2">
      <c r="A1860" s="164" t="s">
        <v>70</v>
      </c>
      <c r="B1860" s="73"/>
      <c r="C1860" s="73"/>
      <c r="D1860" s="73"/>
      <c r="E1860" s="73"/>
      <c r="F1860" s="73"/>
      <c r="G1860" s="73"/>
      <c r="H1860" s="73"/>
      <c r="I1860" s="73"/>
      <c r="J1860" s="73"/>
      <c r="K1860" s="73"/>
      <c r="L1860" s="73"/>
      <c r="M1860" s="73"/>
      <c r="N1860" s="73"/>
      <c r="O1860" s="73"/>
      <c r="P1860" s="73"/>
      <c r="Q1860" s="73"/>
      <c r="R1860" s="73"/>
      <c r="S1860" s="73"/>
      <c r="T1860" s="73"/>
      <c r="U1860" s="73"/>
      <c r="V1860" s="73"/>
      <c r="W1860" s="73"/>
      <c r="X1860" s="73"/>
      <c r="Y1860" s="73"/>
      <c r="Z1860" s="73"/>
      <c r="AA1860" s="73"/>
      <c r="AB1860" s="73"/>
      <c r="AC1860" s="73"/>
      <c r="AD1860" s="73"/>
    </row>
    <row r="1861" spans="1:30" x14ac:dyDescent="0.2">
      <c r="A1861" s="164" t="s">
        <v>71</v>
      </c>
      <c r="B1861" s="174" t="s">
        <v>72</v>
      </c>
      <c r="C1861" s="73"/>
      <c r="D1861" s="73"/>
      <c r="E1861" s="73"/>
      <c r="F1861" s="73"/>
      <c r="G1861" s="73"/>
      <c r="H1861" s="73"/>
      <c r="I1861" s="73"/>
      <c r="J1861" s="73"/>
      <c r="K1861" s="73"/>
      <c r="L1861" s="73"/>
      <c r="M1861" s="73"/>
      <c r="N1861" s="73"/>
      <c r="O1861" s="73"/>
      <c r="P1861" s="73"/>
      <c r="Q1861" s="73"/>
      <c r="R1861" s="73"/>
      <c r="S1861" s="73"/>
      <c r="T1861" s="73"/>
      <c r="U1861" s="73"/>
      <c r="V1861" s="73"/>
      <c r="W1861" s="73"/>
      <c r="X1861" s="73"/>
      <c r="Y1861" s="73"/>
      <c r="Z1861" s="73"/>
      <c r="AA1861" s="73"/>
      <c r="AB1861" s="73"/>
      <c r="AC1861" s="73"/>
      <c r="AD1861" s="73"/>
    </row>
    <row r="1862" spans="1:30" x14ac:dyDescent="0.2">
      <c r="A1862" s="59"/>
      <c r="B1862" s="73"/>
      <c r="C1862" s="73"/>
      <c r="D1862" s="73"/>
      <c r="E1862" s="73"/>
      <c r="F1862" s="73"/>
      <c r="G1862" s="73"/>
      <c r="H1862" s="73"/>
      <c r="I1862" s="73"/>
      <c r="J1862" s="73"/>
      <c r="K1862" s="73"/>
      <c r="L1862" s="73"/>
      <c r="M1862" s="73"/>
      <c r="N1862" s="73"/>
      <c r="O1862" s="73"/>
      <c r="P1862" s="73"/>
      <c r="Q1862" s="73"/>
      <c r="R1862" s="73"/>
      <c r="S1862" s="73"/>
      <c r="T1862" s="73"/>
      <c r="U1862" s="73"/>
      <c r="V1862" s="73"/>
      <c r="W1862" s="73"/>
      <c r="X1862" s="73"/>
      <c r="Y1862" s="73"/>
      <c r="Z1862" s="73"/>
      <c r="AA1862" s="73"/>
      <c r="AB1862" s="73"/>
      <c r="AC1862" s="73"/>
      <c r="AD1862" s="73"/>
    </row>
    <row r="1863" spans="1:30" x14ac:dyDescent="0.2">
      <c r="A1863" s="164" t="s">
        <v>5</v>
      </c>
      <c r="B1863" s="174" t="s">
        <v>6</v>
      </c>
      <c r="C1863" s="73"/>
      <c r="D1863" s="73"/>
      <c r="E1863" s="73"/>
      <c r="F1863" s="73"/>
      <c r="G1863" s="73"/>
      <c r="H1863" s="73"/>
      <c r="I1863" s="73"/>
      <c r="J1863" s="73"/>
      <c r="K1863" s="73"/>
      <c r="L1863" s="73"/>
      <c r="M1863" s="73"/>
      <c r="N1863" s="73"/>
      <c r="O1863" s="73"/>
      <c r="P1863" s="73"/>
      <c r="Q1863" s="73"/>
      <c r="R1863" s="73"/>
      <c r="S1863" s="73"/>
      <c r="T1863" s="73"/>
      <c r="U1863" s="73"/>
      <c r="V1863" s="73"/>
      <c r="W1863" s="73"/>
      <c r="X1863" s="73"/>
      <c r="Y1863" s="73"/>
      <c r="Z1863" s="73"/>
      <c r="AA1863" s="73"/>
      <c r="AB1863" s="73"/>
      <c r="AC1863" s="73"/>
      <c r="AD1863" s="73"/>
    </row>
    <row r="1864" spans="1:30" x14ac:dyDescent="0.2">
      <c r="A1864" s="164" t="s">
        <v>7</v>
      </c>
      <c r="B1864" s="174" t="s">
        <v>85</v>
      </c>
      <c r="C1864" s="73"/>
      <c r="D1864" s="73"/>
      <c r="E1864" s="73"/>
      <c r="F1864" s="73"/>
      <c r="G1864" s="73"/>
      <c r="H1864" s="73"/>
      <c r="I1864" s="73"/>
      <c r="J1864" s="73"/>
      <c r="K1864" s="73"/>
      <c r="L1864" s="73"/>
      <c r="M1864" s="73"/>
      <c r="N1864" s="73"/>
      <c r="O1864" s="73"/>
      <c r="P1864" s="73"/>
      <c r="Q1864" s="73"/>
      <c r="R1864" s="73"/>
      <c r="S1864" s="73"/>
      <c r="T1864" s="73"/>
      <c r="U1864" s="73"/>
      <c r="V1864" s="73"/>
      <c r="W1864" s="73"/>
      <c r="X1864" s="73"/>
      <c r="Y1864" s="73"/>
      <c r="Z1864" s="73"/>
      <c r="AA1864" s="73"/>
      <c r="AB1864" s="73"/>
      <c r="AC1864" s="73"/>
      <c r="AD1864" s="73"/>
    </row>
    <row r="1865" spans="1:30" x14ac:dyDescent="0.2">
      <c r="A1865" s="164" t="s">
        <v>9</v>
      </c>
      <c r="B1865" s="174" t="s">
        <v>75</v>
      </c>
      <c r="C1865" s="73"/>
      <c r="D1865" s="73"/>
      <c r="E1865" s="73"/>
      <c r="F1865" s="73"/>
      <c r="G1865" s="73"/>
      <c r="H1865" s="73"/>
      <c r="I1865" s="73"/>
      <c r="J1865" s="73"/>
      <c r="K1865" s="73"/>
      <c r="L1865" s="73"/>
      <c r="M1865" s="73"/>
      <c r="N1865" s="73"/>
      <c r="O1865" s="73"/>
      <c r="P1865" s="73"/>
      <c r="Q1865" s="73"/>
      <c r="R1865" s="73"/>
      <c r="S1865" s="73"/>
      <c r="T1865" s="73"/>
      <c r="U1865" s="73"/>
      <c r="V1865" s="73"/>
      <c r="W1865" s="73"/>
      <c r="X1865" s="73"/>
      <c r="Y1865" s="73"/>
      <c r="Z1865" s="73"/>
      <c r="AA1865" s="73"/>
      <c r="AB1865" s="73"/>
      <c r="AC1865" s="73"/>
      <c r="AD1865" s="73"/>
    </row>
    <row r="1866" spans="1:30" x14ac:dyDescent="0.2">
      <c r="A1866" s="59"/>
      <c r="B1866" s="73"/>
      <c r="C1866" s="73"/>
      <c r="D1866" s="73"/>
      <c r="E1866" s="73"/>
      <c r="F1866" s="73"/>
      <c r="G1866" s="73"/>
      <c r="H1866" s="73"/>
      <c r="I1866" s="73"/>
      <c r="J1866" s="73"/>
      <c r="K1866" s="73"/>
      <c r="L1866" s="73"/>
      <c r="M1866" s="73"/>
      <c r="N1866" s="73"/>
      <c r="O1866" s="73"/>
      <c r="P1866" s="73"/>
      <c r="Q1866" s="73"/>
      <c r="R1866" s="73"/>
      <c r="S1866" s="73"/>
      <c r="T1866" s="73"/>
      <c r="U1866" s="73"/>
      <c r="V1866" s="73"/>
      <c r="W1866" s="73"/>
      <c r="X1866" s="73"/>
      <c r="Y1866" s="73"/>
      <c r="Z1866" s="73"/>
      <c r="AA1866" s="73"/>
      <c r="AB1866" s="73"/>
      <c r="AC1866" s="73"/>
      <c r="AD1866" s="73"/>
    </row>
    <row r="1867" spans="1:30" x14ac:dyDescent="0.2">
      <c r="A1867" s="164" t="s">
        <v>11</v>
      </c>
      <c r="B1867" s="174" t="s">
        <v>12</v>
      </c>
      <c r="C1867" s="174" t="s">
        <v>13</v>
      </c>
      <c r="D1867" s="174" t="s">
        <v>14</v>
      </c>
      <c r="E1867" s="174" t="s">
        <v>15</v>
      </c>
      <c r="F1867" s="174" t="s">
        <v>16</v>
      </c>
      <c r="G1867" s="174" t="s">
        <v>17</v>
      </c>
      <c r="H1867" s="174" t="s">
        <v>18</v>
      </c>
      <c r="I1867" s="174" t="s">
        <v>19</v>
      </c>
      <c r="J1867" s="174" t="s">
        <v>20</v>
      </c>
      <c r="K1867" s="174" t="s">
        <v>21</v>
      </c>
      <c r="L1867" s="174" t="s">
        <v>22</v>
      </c>
      <c r="M1867" s="174" t="s">
        <v>23</v>
      </c>
      <c r="N1867" s="174" t="s">
        <v>24</v>
      </c>
      <c r="O1867" s="174" t="s">
        <v>25</v>
      </c>
      <c r="P1867" s="174" t="s">
        <v>26</v>
      </c>
      <c r="Q1867" s="174" t="s">
        <v>27</v>
      </c>
      <c r="R1867" s="174" t="s">
        <v>28</v>
      </c>
      <c r="S1867" s="174" t="s">
        <v>29</v>
      </c>
      <c r="T1867" s="174" t="s">
        <v>30</v>
      </c>
      <c r="U1867" s="174" t="s">
        <v>31</v>
      </c>
      <c r="V1867" s="174" t="s">
        <v>32</v>
      </c>
      <c r="W1867" s="174" t="s">
        <v>33</v>
      </c>
      <c r="X1867" s="174" t="s">
        <v>34</v>
      </c>
      <c r="Y1867" s="174" t="s">
        <v>35</v>
      </c>
      <c r="Z1867" s="174" t="s">
        <v>36</v>
      </c>
      <c r="AA1867" s="174" t="s">
        <v>37</v>
      </c>
      <c r="AB1867" s="174" t="s">
        <v>38</v>
      </c>
      <c r="AC1867" s="174" t="s">
        <v>39</v>
      </c>
      <c r="AD1867" s="174" t="s">
        <v>40</v>
      </c>
    </row>
    <row r="1868" spans="1:30" x14ac:dyDescent="0.2">
      <c r="A1868" s="164" t="s">
        <v>41</v>
      </c>
      <c r="B1868" s="174">
        <v>30101.17</v>
      </c>
      <c r="C1868" s="174">
        <v>29956.42</v>
      </c>
      <c r="D1868" s="174">
        <v>29879.59</v>
      </c>
      <c r="E1868" s="174">
        <v>30107.51</v>
      </c>
      <c r="F1868" s="174">
        <v>30612.02</v>
      </c>
      <c r="G1868" s="174">
        <v>32026.19</v>
      </c>
      <c r="H1868" s="174">
        <v>33349.08</v>
      </c>
      <c r="I1868" s="174">
        <v>33955.519999999997</v>
      </c>
      <c r="J1868" s="174">
        <v>34496.589999999997</v>
      </c>
      <c r="K1868" s="174">
        <v>33605.56</v>
      </c>
      <c r="L1868" s="174">
        <v>32060.959999999999</v>
      </c>
      <c r="M1868" s="174">
        <v>31814.51</v>
      </c>
      <c r="N1868" s="174">
        <v>30947.74</v>
      </c>
      <c r="O1868" s="174">
        <v>31110.29</v>
      </c>
      <c r="P1868" s="174">
        <v>31079.17</v>
      </c>
      <c r="Q1868" s="174">
        <v>30888.3</v>
      </c>
      <c r="R1868" s="174">
        <v>30821.33</v>
      </c>
      <c r="S1868" s="174">
        <v>30853.78</v>
      </c>
      <c r="T1868" s="174">
        <v>30641.18</v>
      </c>
      <c r="U1868" s="174">
        <v>28887.86</v>
      </c>
      <c r="V1868" s="174">
        <v>29424.66</v>
      </c>
      <c r="W1868" s="174">
        <v>28838.57</v>
      </c>
      <c r="X1868" s="174">
        <v>28986.39</v>
      </c>
      <c r="Y1868" s="174">
        <v>28626.63</v>
      </c>
      <c r="Z1868" s="174">
        <v>28010.61</v>
      </c>
      <c r="AA1868" s="174">
        <v>28860.29</v>
      </c>
      <c r="AB1868" s="174">
        <v>28801.72</v>
      </c>
      <c r="AC1868" s="174">
        <v>29376.71</v>
      </c>
      <c r="AD1868" s="174">
        <v>29325.66</v>
      </c>
    </row>
    <row r="1869" spans="1:30" x14ac:dyDescent="0.2">
      <c r="A1869" s="164" t="s">
        <v>42</v>
      </c>
      <c r="B1869" s="174">
        <v>563.97</v>
      </c>
      <c r="C1869" s="174">
        <v>584.94000000000005</v>
      </c>
      <c r="D1869" s="174">
        <v>587.66</v>
      </c>
      <c r="E1869" s="174">
        <v>587.24</v>
      </c>
      <c r="F1869" s="174">
        <v>621.29999999999995</v>
      </c>
      <c r="G1869" s="174">
        <v>625.1</v>
      </c>
      <c r="H1869" s="174">
        <v>663.82</v>
      </c>
      <c r="I1869" s="174">
        <v>668.47</v>
      </c>
      <c r="J1869" s="174">
        <v>683.32</v>
      </c>
      <c r="K1869" s="174">
        <v>668.38</v>
      </c>
      <c r="L1869" s="174">
        <v>701.06</v>
      </c>
      <c r="M1869" s="174">
        <v>681.01</v>
      </c>
      <c r="N1869" s="174">
        <v>677.03</v>
      </c>
      <c r="O1869" s="174">
        <v>701.13</v>
      </c>
      <c r="P1869" s="174">
        <v>712.46</v>
      </c>
      <c r="Q1869" s="174">
        <v>594.1</v>
      </c>
      <c r="R1869" s="174">
        <v>602.34</v>
      </c>
      <c r="S1869" s="174">
        <v>654.75</v>
      </c>
      <c r="T1869" s="174">
        <v>747.38</v>
      </c>
      <c r="U1869" s="174">
        <v>662.64</v>
      </c>
      <c r="V1869" s="174">
        <v>709.03</v>
      </c>
      <c r="W1869" s="174">
        <v>685.89</v>
      </c>
      <c r="X1869" s="174">
        <v>723.31</v>
      </c>
      <c r="Y1869" s="174">
        <v>669.75</v>
      </c>
      <c r="Z1869" s="174">
        <v>649.53</v>
      </c>
      <c r="AA1869" s="174">
        <v>760.59</v>
      </c>
      <c r="AB1869" s="174">
        <v>649.1</v>
      </c>
      <c r="AC1869" s="174">
        <v>649.71</v>
      </c>
      <c r="AD1869" s="174">
        <v>734.83</v>
      </c>
    </row>
    <row r="1870" spans="1:30" x14ac:dyDescent="0.2">
      <c r="A1870" s="164" t="s">
        <v>43</v>
      </c>
      <c r="B1870" s="174">
        <v>503.42</v>
      </c>
      <c r="C1870" s="174">
        <v>377.87</v>
      </c>
      <c r="D1870" s="174">
        <v>342.19</v>
      </c>
      <c r="E1870" s="174">
        <v>341.64</v>
      </c>
      <c r="F1870" s="174">
        <v>320.56</v>
      </c>
      <c r="G1870" s="174">
        <v>316.58</v>
      </c>
      <c r="H1870" s="174">
        <v>318.24</v>
      </c>
      <c r="I1870" s="174">
        <v>298.04000000000002</v>
      </c>
      <c r="J1870" s="174">
        <v>312.63</v>
      </c>
      <c r="K1870" s="174">
        <v>290.91000000000003</v>
      </c>
      <c r="L1870" s="174">
        <v>286.60000000000002</v>
      </c>
      <c r="M1870" s="174">
        <v>295.68</v>
      </c>
      <c r="N1870" s="174">
        <v>296.98</v>
      </c>
      <c r="O1870" s="174">
        <v>314.67</v>
      </c>
      <c r="P1870" s="174">
        <v>307.61</v>
      </c>
      <c r="Q1870" s="174">
        <v>317.54000000000002</v>
      </c>
      <c r="R1870" s="174">
        <v>334.14</v>
      </c>
      <c r="S1870" s="174">
        <v>333.98</v>
      </c>
      <c r="T1870" s="174">
        <v>307.54000000000002</v>
      </c>
      <c r="U1870" s="174">
        <v>290.06</v>
      </c>
      <c r="V1870" s="174">
        <v>298.33999999999997</v>
      </c>
      <c r="W1870" s="174">
        <v>324.89</v>
      </c>
      <c r="X1870" s="174">
        <v>309.14999999999998</v>
      </c>
      <c r="Y1870" s="174">
        <v>282.20999999999998</v>
      </c>
      <c r="Z1870" s="174">
        <v>293.89999999999998</v>
      </c>
      <c r="AA1870" s="174">
        <v>312.52</v>
      </c>
      <c r="AB1870" s="174">
        <v>297.20999999999998</v>
      </c>
      <c r="AC1870" s="174">
        <v>308.23</v>
      </c>
      <c r="AD1870" s="174">
        <v>319.57</v>
      </c>
    </row>
    <row r="1871" spans="1:30" x14ac:dyDescent="0.2">
      <c r="A1871" s="164" t="s">
        <v>44</v>
      </c>
      <c r="B1871" s="174">
        <v>800.05</v>
      </c>
      <c r="C1871" s="174">
        <v>734.34</v>
      </c>
      <c r="D1871" s="174">
        <v>714.61</v>
      </c>
      <c r="E1871" s="174">
        <v>685.38</v>
      </c>
      <c r="F1871" s="174">
        <v>671.26</v>
      </c>
      <c r="G1871" s="174">
        <v>673.28</v>
      </c>
      <c r="H1871" s="174">
        <v>682.72</v>
      </c>
      <c r="I1871" s="174">
        <v>665.42</v>
      </c>
      <c r="J1871" s="174">
        <v>650.47</v>
      </c>
      <c r="K1871" s="174">
        <v>645.30999999999995</v>
      </c>
      <c r="L1871" s="174">
        <v>687.93</v>
      </c>
      <c r="M1871" s="174">
        <v>633.53</v>
      </c>
      <c r="N1871" s="174">
        <v>633.19000000000005</v>
      </c>
      <c r="O1871" s="174">
        <v>650.52</v>
      </c>
      <c r="P1871" s="174">
        <v>660.04</v>
      </c>
      <c r="Q1871" s="174">
        <v>661.49</v>
      </c>
      <c r="R1871" s="174">
        <v>672.96</v>
      </c>
      <c r="S1871" s="174">
        <v>685.19</v>
      </c>
      <c r="T1871" s="174">
        <v>674.96</v>
      </c>
      <c r="U1871" s="174">
        <v>646.53</v>
      </c>
      <c r="V1871" s="174">
        <v>647.1</v>
      </c>
      <c r="W1871" s="174">
        <v>651.41999999999996</v>
      </c>
      <c r="X1871" s="174">
        <v>638.91</v>
      </c>
      <c r="Y1871" s="174">
        <v>626.96</v>
      </c>
      <c r="Z1871" s="174">
        <v>631.44000000000005</v>
      </c>
      <c r="AA1871" s="174">
        <v>645.72</v>
      </c>
      <c r="AB1871" s="174">
        <v>657.9</v>
      </c>
      <c r="AC1871" s="174">
        <v>659.8</v>
      </c>
      <c r="AD1871" s="174">
        <v>649.27</v>
      </c>
    </row>
    <row r="1872" spans="1:30" x14ac:dyDescent="0.2">
      <c r="A1872" s="164" t="s">
        <v>45</v>
      </c>
      <c r="B1872" s="174">
        <v>358.71</v>
      </c>
      <c r="C1872" s="174">
        <v>449.19</v>
      </c>
      <c r="D1872" s="174">
        <v>442.57</v>
      </c>
      <c r="E1872" s="174">
        <v>436.56</v>
      </c>
      <c r="F1872" s="174">
        <v>447.58</v>
      </c>
      <c r="G1872" s="174">
        <v>441.54</v>
      </c>
      <c r="H1872" s="174">
        <v>490.67</v>
      </c>
      <c r="I1872" s="174">
        <v>505.44</v>
      </c>
      <c r="J1872" s="174">
        <v>463.32</v>
      </c>
      <c r="K1872" s="174">
        <v>557.47</v>
      </c>
      <c r="L1872" s="174">
        <v>482.23</v>
      </c>
      <c r="M1872" s="174">
        <v>497.24</v>
      </c>
      <c r="N1872" s="174">
        <v>476.33</v>
      </c>
      <c r="O1872" s="174">
        <v>491.58</v>
      </c>
      <c r="P1872" s="174">
        <v>490.81</v>
      </c>
      <c r="Q1872" s="174">
        <v>444.28</v>
      </c>
      <c r="R1872" s="174">
        <v>467.93</v>
      </c>
      <c r="S1872" s="174">
        <v>463.83</v>
      </c>
      <c r="T1872" s="174">
        <v>431.8</v>
      </c>
      <c r="U1872" s="174">
        <v>396.24</v>
      </c>
      <c r="V1872" s="174">
        <v>428.25</v>
      </c>
      <c r="W1872" s="174">
        <v>394.4</v>
      </c>
      <c r="X1872" s="174">
        <v>376.86</v>
      </c>
      <c r="Y1872" s="174">
        <v>391.93</v>
      </c>
      <c r="Z1872" s="174">
        <v>378.88</v>
      </c>
      <c r="AA1872" s="174">
        <v>394.89</v>
      </c>
      <c r="AB1872" s="174">
        <v>419.06</v>
      </c>
      <c r="AC1872" s="174">
        <v>416.62</v>
      </c>
      <c r="AD1872" s="174">
        <v>421.83</v>
      </c>
    </row>
    <row r="1873" spans="1:30" x14ac:dyDescent="0.2">
      <c r="A1873" s="164" t="s">
        <v>46</v>
      </c>
      <c r="B1873" s="174">
        <v>7054.63</v>
      </c>
      <c r="C1873" s="174">
        <v>6713.09</v>
      </c>
      <c r="D1873" s="174">
        <v>6447.83</v>
      </c>
      <c r="E1873" s="174">
        <v>6372.06</v>
      </c>
      <c r="F1873" s="174">
        <v>6242.95</v>
      </c>
      <c r="G1873" s="174">
        <v>6253.68</v>
      </c>
      <c r="H1873" s="174">
        <v>6210.87</v>
      </c>
      <c r="I1873" s="174">
        <v>6077.03</v>
      </c>
      <c r="J1873" s="174">
        <v>5838.5</v>
      </c>
      <c r="K1873" s="174">
        <v>5700.59</v>
      </c>
      <c r="L1873" s="174">
        <v>5557.95</v>
      </c>
      <c r="M1873" s="174">
        <v>5597.94</v>
      </c>
      <c r="N1873" s="174">
        <v>5136.46</v>
      </c>
      <c r="O1873" s="174">
        <v>5134.29</v>
      </c>
      <c r="P1873" s="174">
        <v>5163</v>
      </c>
      <c r="Q1873" s="174">
        <v>4952.8100000000004</v>
      </c>
      <c r="R1873" s="174">
        <v>5042.3500000000004</v>
      </c>
      <c r="S1873" s="174">
        <v>5145.51</v>
      </c>
      <c r="T1873" s="174">
        <v>5213.99</v>
      </c>
      <c r="U1873" s="174">
        <v>4984.46</v>
      </c>
      <c r="V1873" s="174">
        <v>5311.35</v>
      </c>
      <c r="W1873" s="174">
        <v>5410.23</v>
      </c>
      <c r="X1873" s="174">
        <v>5484.85</v>
      </c>
      <c r="Y1873" s="174">
        <v>5497.28</v>
      </c>
      <c r="Z1873" s="174">
        <v>5380.21</v>
      </c>
      <c r="AA1873" s="174">
        <v>5508.38</v>
      </c>
      <c r="AB1873" s="174">
        <v>5581.43</v>
      </c>
      <c r="AC1873" s="174">
        <v>5565.13</v>
      </c>
      <c r="AD1873" s="174">
        <v>5437.43</v>
      </c>
    </row>
    <row r="1874" spans="1:30" x14ac:dyDescent="0.2">
      <c r="A1874" s="164" t="s">
        <v>47</v>
      </c>
      <c r="B1874" s="174">
        <v>116.23</v>
      </c>
      <c r="C1874" s="174">
        <v>111.26</v>
      </c>
      <c r="D1874" s="174">
        <v>75.92</v>
      </c>
      <c r="E1874" s="174">
        <v>69.819999999999993</v>
      </c>
      <c r="F1874" s="174">
        <v>66.400000000000006</v>
      </c>
      <c r="G1874" s="174">
        <v>72.73</v>
      </c>
      <c r="H1874" s="174">
        <v>80.83</v>
      </c>
      <c r="I1874" s="174">
        <v>79.77</v>
      </c>
      <c r="J1874" s="174">
        <v>78.66</v>
      </c>
      <c r="K1874" s="174">
        <v>70.260000000000005</v>
      </c>
      <c r="L1874" s="174">
        <v>70</v>
      </c>
      <c r="M1874" s="174">
        <v>73.56</v>
      </c>
      <c r="N1874" s="174">
        <v>84.25</v>
      </c>
      <c r="O1874" s="174">
        <v>86.83</v>
      </c>
      <c r="P1874" s="174">
        <v>90.42</v>
      </c>
      <c r="Q1874" s="174">
        <v>92.36</v>
      </c>
      <c r="R1874" s="174">
        <v>88.23</v>
      </c>
      <c r="S1874" s="174">
        <v>92.59</v>
      </c>
      <c r="T1874" s="174">
        <v>89.04</v>
      </c>
      <c r="U1874" s="174">
        <v>93.91</v>
      </c>
      <c r="V1874" s="174">
        <v>108.22</v>
      </c>
      <c r="W1874" s="174">
        <v>104.65</v>
      </c>
      <c r="X1874" s="174">
        <v>104.88</v>
      </c>
      <c r="Y1874" s="174">
        <v>106.94</v>
      </c>
      <c r="Z1874" s="174">
        <v>115.09</v>
      </c>
      <c r="AA1874" s="174">
        <v>117.08</v>
      </c>
      <c r="AB1874" s="174">
        <v>122.11</v>
      </c>
      <c r="AC1874" s="174">
        <v>122.93</v>
      </c>
      <c r="AD1874" s="174">
        <v>118.4</v>
      </c>
    </row>
    <row r="1875" spans="1:30" x14ac:dyDescent="0.2">
      <c r="A1875" s="164" t="s">
        <v>48</v>
      </c>
      <c r="B1875" s="174">
        <v>255.54</v>
      </c>
      <c r="C1875" s="174">
        <v>259.57</v>
      </c>
      <c r="D1875" s="174">
        <v>271.22000000000003</v>
      </c>
      <c r="E1875" s="174">
        <v>286.38</v>
      </c>
      <c r="F1875" s="174">
        <v>328.09</v>
      </c>
      <c r="G1875" s="174">
        <v>382.66</v>
      </c>
      <c r="H1875" s="174">
        <v>452.26</v>
      </c>
      <c r="I1875" s="174">
        <v>515.41999999999996</v>
      </c>
      <c r="J1875" s="174">
        <v>588.01</v>
      </c>
      <c r="K1875" s="174">
        <v>374.05</v>
      </c>
      <c r="L1875" s="174">
        <v>395.29</v>
      </c>
      <c r="M1875" s="174">
        <v>410.85</v>
      </c>
      <c r="N1875" s="174">
        <v>417.89</v>
      </c>
      <c r="O1875" s="174">
        <v>422.8</v>
      </c>
      <c r="P1875" s="174">
        <v>406.95</v>
      </c>
      <c r="Q1875" s="174">
        <v>420.9</v>
      </c>
      <c r="R1875" s="174">
        <v>419.94</v>
      </c>
      <c r="S1875" s="174">
        <v>411.33</v>
      </c>
      <c r="T1875" s="174">
        <v>407.07</v>
      </c>
      <c r="U1875" s="174">
        <v>374.35</v>
      </c>
      <c r="V1875" s="174">
        <v>368.95</v>
      </c>
      <c r="W1875" s="174">
        <v>346.61</v>
      </c>
      <c r="X1875" s="174">
        <v>343.22</v>
      </c>
      <c r="Y1875" s="174">
        <v>328.33</v>
      </c>
      <c r="Z1875" s="174">
        <v>325.76</v>
      </c>
      <c r="AA1875" s="174">
        <v>328.88</v>
      </c>
      <c r="AB1875" s="174">
        <v>355.61</v>
      </c>
      <c r="AC1875" s="174">
        <v>355.89</v>
      </c>
      <c r="AD1875" s="174">
        <v>365.4</v>
      </c>
    </row>
    <row r="1876" spans="1:30" x14ac:dyDescent="0.2">
      <c r="A1876" s="164" t="s">
        <v>49</v>
      </c>
      <c r="B1876" s="174">
        <v>820.5</v>
      </c>
      <c r="C1876" s="174">
        <v>845.64</v>
      </c>
      <c r="D1876" s="174">
        <v>848.82</v>
      </c>
      <c r="E1876" s="174">
        <v>872.31</v>
      </c>
      <c r="F1876" s="174">
        <v>901.52</v>
      </c>
      <c r="G1876" s="174">
        <v>894.45</v>
      </c>
      <c r="H1876" s="174">
        <v>901.25</v>
      </c>
      <c r="I1876" s="174">
        <v>944.44</v>
      </c>
      <c r="J1876" s="174">
        <v>1025.46</v>
      </c>
      <c r="K1876" s="174">
        <v>1028.72</v>
      </c>
      <c r="L1876" s="174">
        <v>915.78</v>
      </c>
      <c r="M1876" s="174">
        <v>962.71</v>
      </c>
      <c r="N1876" s="174">
        <v>984.98</v>
      </c>
      <c r="O1876" s="174">
        <v>1010.41</v>
      </c>
      <c r="P1876" s="174">
        <v>977.67</v>
      </c>
      <c r="Q1876" s="174">
        <v>1012.03</v>
      </c>
      <c r="R1876" s="174">
        <v>1044.28</v>
      </c>
      <c r="S1876" s="174">
        <v>1002.24</v>
      </c>
      <c r="T1876" s="174">
        <v>981.9</v>
      </c>
      <c r="U1876" s="174">
        <v>863.99</v>
      </c>
      <c r="V1876" s="174">
        <v>772.54</v>
      </c>
      <c r="W1876" s="174">
        <v>708.76</v>
      </c>
      <c r="X1876" s="174">
        <v>509.19</v>
      </c>
      <c r="Y1876" s="174">
        <v>467.98</v>
      </c>
      <c r="Z1876" s="174">
        <v>491.32</v>
      </c>
      <c r="AA1876" s="174">
        <v>504.93</v>
      </c>
      <c r="AB1876" s="174">
        <v>473.46</v>
      </c>
      <c r="AC1876" s="174">
        <v>490.91</v>
      </c>
      <c r="AD1876" s="174">
        <v>496.42</v>
      </c>
    </row>
    <row r="1877" spans="1:30" x14ac:dyDescent="0.2">
      <c r="A1877" s="164" t="s">
        <v>50</v>
      </c>
      <c r="B1877" s="174">
        <v>1249.9000000000001</v>
      </c>
      <c r="C1877" s="174">
        <v>1294.03</v>
      </c>
      <c r="D1877" s="174">
        <v>1351.14</v>
      </c>
      <c r="E1877" s="174">
        <v>1354.92</v>
      </c>
      <c r="F1877" s="174">
        <v>1491.96</v>
      </c>
      <c r="G1877" s="174">
        <v>1648.65</v>
      </c>
      <c r="H1877" s="174">
        <v>1727.16</v>
      </c>
      <c r="I1877" s="174">
        <v>1864.26</v>
      </c>
      <c r="J1877" s="174">
        <v>1997.91</v>
      </c>
      <c r="K1877" s="174">
        <v>2221.4</v>
      </c>
      <c r="L1877" s="174">
        <v>2318.1</v>
      </c>
      <c r="M1877" s="174">
        <v>1868.22</v>
      </c>
      <c r="N1877" s="174">
        <v>1951.09</v>
      </c>
      <c r="O1877" s="174">
        <v>2003.22</v>
      </c>
      <c r="P1877" s="174">
        <v>2068.5300000000002</v>
      </c>
      <c r="Q1877" s="174">
        <v>2192.6999999999998</v>
      </c>
      <c r="R1877" s="174">
        <v>2209.62</v>
      </c>
      <c r="S1877" s="174">
        <v>2297.71</v>
      </c>
      <c r="T1877" s="174">
        <v>2263.19</v>
      </c>
      <c r="U1877" s="174">
        <v>2085.44</v>
      </c>
      <c r="V1877" s="174">
        <v>1937.47</v>
      </c>
      <c r="W1877" s="174">
        <v>1938.82</v>
      </c>
      <c r="X1877" s="174">
        <v>1869.25</v>
      </c>
      <c r="Y1877" s="174">
        <v>1718.38</v>
      </c>
      <c r="Z1877" s="174">
        <v>1746.18</v>
      </c>
      <c r="AA1877" s="174">
        <v>1867.89</v>
      </c>
      <c r="AB1877" s="174">
        <v>1820</v>
      </c>
      <c r="AC1877" s="174">
        <v>2004.18</v>
      </c>
      <c r="AD1877" s="174">
        <v>1969.67</v>
      </c>
    </row>
    <row r="1878" spans="1:30" x14ac:dyDescent="0.2">
      <c r="A1878" s="164" t="s">
        <v>51</v>
      </c>
      <c r="B1878" s="174">
        <v>3281.51</v>
      </c>
      <c r="C1878" s="174">
        <v>3438.02</v>
      </c>
      <c r="D1878" s="174">
        <v>3409.39</v>
      </c>
      <c r="E1878" s="174">
        <v>3443.35</v>
      </c>
      <c r="F1878" s="174">
        <v>3440.77</v>
      </c>
      <c r="G1878" s="174">
        <v>3735.87</v>
      </c>
      <c r="H1878" s="174">
        <v>4156.3999999999996</v>
      </c>
      <c r="I1878" s="174">
        <v>4315.3100000000004</v>
      </c>
      <c r="J1878" s="174">
        <v>4659.54</v>
      </c>
      <c r="K1878" s="174">
        <v>3772.69</v>
      </c>
      <c r="L1878" s="174">
        <v>3681.44</v>
      </c>
      <c r="M1878" s="174">
        <v>3804.21</v>
      </c>
      <c r="N1878" s="174">
        <v>3922.11</v>
      </c>
      <c r="O1878" s="174">
        <v>3988.86</v>
      </c>
      <c r="P1878" s="174">
        <v>4027.76</v>
      </c>
      <c r="Q1878" s="174">
        <v>3944.77</v>
      </c>
      <c r="R1878" s="174">
        <v>3849.87</v>
      </c>
      <c r="S1878" s="174">
        <v>3778.02</v>
      </c>
      <c r="T1878" s="174">
        <v>3749.51</v>
      </c>
      <c r="U1878" s="174">
        <v>3540.19</v>
      </c>
      <c r="V1878" s="174">
        <v>3585.51</v>
      </c>
      <c r="W1878" s="174">
        <v>3612.96</v>
      </c>
      <c r="X1878" s="174">
        <v>3706.47</v>
      </c>
      <c r="Y1878" s="174">
        <v>3869.97</v>
      </c>
      <c r="Z1878" s="174">
        <v>3764.71</v>
      </c>
      <c r="AA1878" s="174">
        <v>3842.41</v>
      </c>
      <c r="AB1878" s="174">
        <v>3905.66</v>
      </c>
      <c r="AC1878" s="174">
        <v>3893.92</v>
      </c>
      <c r="AD1878" s="174">
        <v>3818.51</v>
      </c>
    </row>
    <row r="1879" spans="1:30" x14ac:dyDescent="0.2">
      <c r="A1879" s="164" t="s">
        <v>52</v>
      </c>
      <c r="B1879" s="174">
        <v>231.91</v>
      </c>
      <c r="C1879" s="174">
        <v>200.5</v>
      </c>
      <c r="D1879" s="174">
        <v>180.53</v>
      </c>
      <c r="E1879" s="174">
        <v>188.19</v>
      </c>
      <c r="F1879" s="174">
        <v>182.22</v>
      </c>
      <c r="G1879" s="174">
        <v>178.44</v>
      </c>
      <c r="H1879" s="174">
        <v>205.3</v>
      </c>
      <c r="I1879" s="174">
        <v>193.63</v>
      </c>
      <c r="J1879" s="174">
        <v>204.15</v>
      </c>
      <c r="K1879" s="174">
        <v>216.48</v>
      </c>
      <c r="L1879" s="174">
        <v>217.78</v>
      </c>
      <c r="M1879" s="174">
        <v>218.39</v>
      </c>
      <c r="N1879" s="174">
        <v>216.86</v>
      </c>
      <c r="O1879" s="174">
        <v>230.76</v>
      </c>
      <c r="P1879" s="174">
        <v>223.38</v>
      </c>
      <c r="Q1879" s="174">
        <v>225.26</v>
      </c>
      <c r="R1879" s="174">
        <v>226.52</v>
      </c>
      <c r="S1879" s="174">
        <v>232.5</v>
      </c>
      <c r="T1879" s="174">
        <v>231.69</v>
      </c>
      <c r="U1879" s="174">
        <v>225.37</v>
      </c>
      <c r="V1879" s="174">
        <v>224.5</v>
      </c>
      <c r="W1879" s="174">
        <v>221.2</v>
      </c>
      <c r="X1879" s="174">
        <v>212.92</v>
      </c>
      <c r="Y1879" s="174">
        <v>209.77</v>
      </c>
      <c r="Z1879" s="174">
        <v>198.28</v>
      </c>
      <c r="AA1879" s="174">
        <v>209.32</v>
      </c>
      <c r="AB1879" s="174">
        <v>212.76</v>
      </c>
      <c r="AC1879" s="174">
        <v>214.53</v>
      </c>
      <c r="AD1879" s="174">
        <v>212.09</v>
      </c>
    </row>
    <row r="1880" spans="1:30" x14ac:dyDescent="0.2">
      <c r="A1880" s="164" t="s">
        <v>53</v>
      </c>
      <c r="B1880" s="174">
        <v>4608.0600000000004</v>
      </c>
      <c r="C1880" s="174">
        <v>4726.91</v>
      </c>
      <c r="D1880" s="174">
        <v>4724.04</v>
      </c>
      <c r="E1880" s="174">
        <v>4695.71</v>
      </c>
      <c r="F1880" s="174">
        <v>4858.1400000000003</v>
      </c>
      <c r="G1880" s="174">
        <v>5337.76</v>
      </c>
      <c r="H1880" s="174">
        <v>5699.31</v>
      </c>
      <c r="I1880" s="174">
        <v>6003.73</v>
      </c>
      <c r="J1880" s="174">
        <v>6436.68</v>
      </c>
      <c r="K1880" s="174">
        <v>6650.46</v>
      </c>
      <c r="L1880" s="174">
        <v>5414.97</v>
      </c>
      <c r="M1880" s="174">
        <v>5424.83</v>
      </c>
      <c r="N1880" s="174">
        <v>5209.8100000000004</v>
      </c>
      <c r="O1880" s="174">
        <v>5602.63</v>
      </c>
      <c r="P1880" s="174">
        <v>5478.4</v>
      </c>
      <c r="Q1880" s="174">
        <v>5704.99</v>
      </c>
      <c r="R1880" s="174">
        <v>5708.88</v>
      </c>
      <c r="S1880" s="174">
        <v>5709.08</v>
      </c>
      <c r="T1880" s="174">
        <v>5722.4</v>
      </c>
      <c r="U1880" s="174">
        <v>5353.98</v>
      </c>
      <c r="V1880" s="174">
        <v>5333.01</v>
      </c>
      <c r="W1880" s="174">
        <v>4773.51</v>
      </c>
      <c r="X1880" s="174">
        <v>4865.59</v>
      </c>
      <c r="Y1880" s="174">
        <v>4785.24</v>
      </c>
      <c r="Z1880" s="174">
        <v>4549.16</v>
      </c>
      <c r="AA1880" s="174">
        <v>4685.42</v>
      </c>
      <c r="AB1880" s="174">
        <v>4593.2</v>
      </c>
      <c r="AC1880" s="174">
        <v>4645.21</v>
      </c>
      <c r="AD1880" s="174">
        <v>4627.33</v>
      </c>
    </row>
    <row r="1881" spans="1:30" x14ac:dyDescent="0.2">
      <c r="A1881" s="164" t="s">
        <v>54</v>
      </c>
      <c r="B1881" s="174">
        <v>30.66</v>
      </c>
      <c r="C1881" s="174">
        <v>33.46</v>
      </c>
      <c r="D1881" s="174">
        <v>38.28</v>
      </c>
      <c r="E1881" s="174">
        <v>40.96</v>
      </c>
      <c r="F1881" s="174">
        <v>45.75</v>
      </c>
      <c r="G1881" s="174">
        <v>49.23</v>
      </c>
      <c r="H1881" s="174">
        <v>53.19</v>
      </c>
      <c r="I1881" s="174">
        <v>56.69</v>
      </c>
      <c r="J1881" s="174">
        <v>60.36</v>
      </c>
      <c r="K1881" s="174">
        <v>64.41</v>
      </c>
      <c r="L1881" s="174">
        <v>51.97</v>
      </c>
      <c r="M1881" s="174">
        <v>55</v>
      </c>
      <c r="N1881" s="174">
        <v>57.06</v>
      </c>
      <c r="O1881" s="174">
        <v>60.57</v>
      </c>
      <c r="P1881" s="174">
        <v>33.39</v>
      </c>
      <c r="Q1881" s="174">
        <v>32.380000000000003</v>
      </c>
      <c r="R1881" s="174">
        <v>32.700000000000003</v>
      </c>
      <c r="S1881" s="174">
        <v>33.659999999999997</v>
      </c>
      <c r="T1881" s="174">
        <v>33.83</v>
      </c>
      <c r="U1881" s="174">
        <v>28.12</v>
      </c>
      <c r="V1881" s="174">
        <v>27.71</v>
      </c>
      <c r="W1881" s="174">
        <v>26.35</v>
      </c>
      <c r="X1881" s="174">
        <v>23.94</v>
      </c>
      <c r="Y1881" s="174">
        <v>20.93</v>
      </c>
      <c r="Z1881" s="174">
        <v>21.34</v>
      </c>
      <c r="AA1881" s="174">
        <v>22.11</v>
      </c>
      <c r="AB1881" s="174">
        <v>24.03</v>
      </c>
      <c r="AC1881" s="174">
        <v>25.34</v>
      </c>
      <c r="AD1881" s="174">
        <v>25.58</v>
      </c>
    </row>
    <row r="1882" spans="1:30" x14ac:dyDescent="0.2">
      <c r="A1882" s="164" t="s">
        <v>55</v>
      </c>
      <c r="B1882" s="174">
        <v>304.61</v>
      </c>
      <c r="C1882" s="174">
        <v>353.67</v>
      </c>
      <c r="D1882" s="174">
        <v>267.54000000000002</v>
      </c>
      <c r="E1882" s="174">
        <v>234.33</v>
      </c>
      <c r="F1882" s="174">
        <v>145.06</v>
      </c>
      <c r="G1882" s="174">
        <v>130.32</v>
      </c>
      <c r="H1882" s="174">
        <v>131.41999999999999</v>
      </c>
      <c r="I1882" s="174">
        <v>131.33000000000001</v>
      </c>
      <c r="J1882" s="174">
        <v>122.68</v>
      </c>
      <c r="K1882" s="174">
        <v>120.06</v>
      </c>
      <c r="L1882" s="174">
        <v>118.1</v>
      </c>
      <c r="M1882" s="174">
        <v>127.42</v>
      </c>
      <c r="N1882" s="174">
        <v>128.32</v>
      </c>
      <c r="O1882" s="174">
        <v>137.09</v>
      </c>
      <c r="P1882" s="174">
        <v>145.53</v>
      </c>
      <c r="Q1882" s="174">
        <v>146.12</v>
      </c>
      <c r="R1882" s="174">
        <v>153.44999999999999</v>
      </c>
      <c r="S1882" s="174">
        <v>163.62</v>
      </c>
      <c r="T1882" s="174">
        <v>150.38999999999999</v>
      </c>
      <c r="U1882" s="174">
        <v>152.82</v>
      </c>
      <c r="V1882" s="174">
        <v>155.24</v>
      </c>
      <c r="W1882" s="174">
        <v>160.6</v>
      </c>
      <c r="X1882" s="174">
        <v>170.14</v>
      </c>
      <c r="Y1882" s="174">
        <v>174.34</v>
      </c>
      <c r="Z1882" s="174">
        <v>178.17</v>
      </c>
      <c r="AA1882" s="174">
        <v>180.17</v>
      </c>
      <c r="AB1882" s="174">
        <v>174.37</v>
      </c>
      <c r="AC1882" s="174">
        <v>185.78</v>
      </c>
      <c r="AD1882" s="174">
        <v>193.47</v>
      </c>
    </row>
    <row r="1883" spans="1:30" x14ac:dyDescent="0.2">
      <c r="A1883" s="164" t="s">
        <v>56</v>
      </c>
      <c r="B1883" s="174">
        <v>341.77</v>
      </c>
      <c r="C1883" s="174">
        <v>305.93</v>
      </c>
      <c r="D1883" s="174">
        <v>226.93</v>
      </c>
      <c r="E1883" s="174">
        <v>207.79</v>
      </c>
      <c r="F1883" s="174">
        <v>198.26</v>
      </c>
      <c r="G1883" s="174">
        <v>182.97</v>
      </c>
      <c r="H1883" s="174">
        <v>160</v>
      </c>
      <c r="I1883" s="174">
        <v>156.94</v>
      </c>
      <c r="J1883" s="174">
        <v>158.47</v>
      </c>
      <c r="K1883" s="174">
        <v>137.94</v>
      </c>
      <c r="L1883" s="174">
        <v>124.66</v>
      </c>
      <c r="M1883" s="174">
        <v>127.05</v>
      </c>
      <c r="N1883" s="174">
        <v>133.94999999999999</v>
      </c>
      <c r="O1883" s="174">
        <v>137.46</v>
      </c>
      <c r="P1883" s="174">
        <v>144.58000000000001</v>
      </c>
      <c r="Q1883" s="174">
        <v>152.36000000000001</v>
      </c>
      <c r="R1883" s="174">
        <v>155.96</v>
      </c>
      <c r="S1883" s="174">
        <v>171.08</v>
      </c>
      <c r="T1883" s="174">
        <v>175.45</v>
      </c>
      <c r="U1883" s="174">
        <v>150.65</v>
      </c>
      <c r="V1883" s="174">
        <v>154.31</v>
      </c>
      <c r="W1883" s="174">
        <v>153.66</v>
      </c>
      <c r="X1883" s="174">
        <v>158.04</v>
      </c>
      <c r="Y1883" s="174">
        <v>159.41</v>
      </c>
      <c r="Z1883" s="174">
        <v>165.44</v>
      </c>
      <c r="AA1883" s="174">
        <v>169.37</v>
      </c>
      <c r="AB1883" s="174">
        <v>175.78</v>
      </c>
      <c r="AC1883" s="174">
        <v>181.96</v>
      </c>
      <c r="AD1883" s="174">
        <v>187.72</v>
      </c>
    </row>
    <row r="1884" spans="1:30" x14ac:dyDescent="0.2">
      <c r="A1884" s="164" t="s">
        <v>57</v>
      </c>
      <c r="B1884" s="174">
        <v>34.49</v>
      </c>
      <c r="C1884" s="174">
        <v>39.99</v>
      </c>
      <c r="D1884" s="174">
        <v>43.96</v>
      </c>
      <c r="E1884" s="174">
        <v>46.71</v>
      </c>
      <c r="F1884" s="174">
        <v>49.76</v>
      </c>
      <c r="G1884" s="174">
        <v>47.71</v>
      </c>
      <c r="H1884" s="174">
        <v>48.43</v>
      </c>
      <c r="I1884" s="174">
        <v>49.08</v>
      </c>
      <c r="J1884" s="174">
        <v>48.46</v>
      </c>
      <c r="K1884" s="174">
        <v>49.91</v>
      </c>
      <c r="L1884" s="174">
        <v>51.5</v>
      </c>
      <c r="M1884" s="174">
        <v>51.58</v>
      </c>
      <c r="N1884" s="174">
        <v>51.2</v>
      </c>
      <c r="O1884" s="174">
        <v>51.17</v>
      </c>
      <c r="P1884" s="174">
        <v>52.12</v>
      </c>
      <c r="Q1884" s="174">
        <v>52.25</v>
      </c>
      <c r="R1884" s="174">
        <v>52.25</v>
      </c>
      <c r="S1884" s="174">
        <v>54.89</v>
      </c>
      <c r="T1884" s="174">
        <v>58.12</v>
      </c>
      <c r="U1884" s="174">
        <v>57.24</v>
      </c>
      <c r="V1884" s="174">
        <v>62.68</v>
      </c>
      <c r="W1884" s="174">
        <v>68.349999999999994</v>
      </c>
      <c r="X1884" s="174">
        <v>68.989999999999995</v>
      </c>
      <c r="Y1884" s="174">
        <v>70.709999999999994</v>
      </c>
      <c r="Z1884" s="174">
        <v>72.97</v>
      </c>
      <c r="AA1884" s="174">
        <v>72.53</v>
      </c>
      <c r="AB1884" s="174">
        <v>73.87</v>
      </c>
      <c r="AC1884" s="174">
        <v>77.38</v>
      </c>
      <c r="AD1884" s="174">
        <v>82.9</v>
      </c>
    </row>
    <row r="1885" spans="1:30" x14ac:dyDescent="0.2">
      <c r="A1885" s="164" t="s">
        <v>58</v>
      </c>
      <c r="B1885" s="174">
        <v>316.97000000000003</v>
      </c>
      <c r="C1885" s="174">
        <v>294.26</v>
      </c>
      <c r="D1885" s="174">
        <v>263.18</v>
      </c>
      <c r="E1885" s="174">
        <v>261.10000000000002</v>
      </c>
      <c r="F1885" s="174">
        <v>251.8</v>
      </c>
      <c r="G1885" s="174">
        <v>251.27</v>
      </c>
      <c r="H1885" s="174">
        <v>253.43</v>
      </c>
      <c r="I1885" s="174">
        <v>256.27999999999997</v>
      </c>
      <c r="J1885" s="174">
        <v>260.54000000000002</v>
      </c>
      <c r="K1885" s="174">
        <v>267.13</v>
      </c>
      <c r="L1885" s="174">
        <v>277.55</v>
      </c>
      <c r="M1885" s="174">
        <v>287.33</v>
      </c>
      <c r="N1885" s="174">
        <v>262.12</v>
      </c>
      <c r="O1885" s="174">
        <v>284.29000000000002</v>
      </c>
      <c r="P1885" s="174">
        <v>284.02</v>
      </c>
      <c r="Q1885" s="174">
        <v>290.68</v>
      </c>
      <c r="R1885" s="174">
        <v>271.02999999999997</v>
      </c>
      <c r="S1885" s="174">
        <v>279.72000000000003</v>
      </c>
      <c r="T1885" s="174">
        <v>279.8</v>
      </c>
      <c r="U1885" s="174">
        <v>299.07</v>
      </c>
      <c r="V1885" s="174">
        <v>302.37</v>
      </c>
      <c r="W1885" s="174">
        <v>302.58999999999997</v>
      </c>
      <c r="X1885" s="174">
        <v>299.62</v>
      </c>
      <c r="Y1885" s="174">
        <v>305.24</v>
      </c>
      <c r="Z1885" s="174">
        <v>304.67</v>
      </c>
      <c r="AA1885" s="174">
        <v>326.87</v>
      </c>
      <c r="AB1885" s="174">
        <v>330.28</v>
      </c>
      <c r="AC1885" s="174">
        <v>332.55</v>
      </c>
      <c r="AD1885" s="174">
        <v>330.31</v>
      </c>
    </row>
    <row r="1886" spans="1:30" x14ac:dyDescent="0.2">
      <c r="A1886" s="164" t="s">
        <v>59</v>
      </c>
      <c r="B1886" s="174">
        <v>9.1</v>
      </c>
      <c r="C1886" s="174">
        <v>8.7200000000000006</v>
      </c>
      <c r="D1886" s="174">
        <v>9.1</v>
      </c>
      <c r="E1886" s="174">
        <v>11.31</v>
      </c>
      <c r="F1886" s="174">
        <v>10.66</v>
      </c>
      <c r="G1886" s="174">
        <v>9.6</v>
      </c>
      <c r="H1886" s="174">
        <v>9.93</v>
      </c>
      <c r="I1886" s="174">
        <v>9.98</v>
      </c>
      <c r="J1886" s="174">
        <v>9.8800000000000008</v>
      </c>
      <c r="K1886" s="174">
        <v>10.29</v>
      </c>
      <c r="L1886" s="174">
        <v>10.17</v>
      </c>
      <c r="M1886" s="174">
        <v>9.98</v>
      </c>
      <c r="N1886" s="174">
        <v>10.039999999999999</v>
      </c>
      <c r="O1886" s="174">
        <v>10.79</v>
      </c>
      <c r="P1886" s="174">
        <v>10.25</v>
      </c>
      <c r="Q1886" s="174">
        <v>10.26</v>
      </c>
      <c r="R1886" s="174">
        <v>10.28</v>
      </c>
      <c r="S1886" s="174">
        <v>10.52</v>
      </c>
      <c r="T1886" s="174">
        <v>11.17</v>
      </c>
      <c r="U1886" s="174">
        <v>9.9</v>
      </c>
      <c r="V1886" s="174">
        <v>10.06</v>
      </c>
      <c r="W1886" s="174">
        <v>9.9499999999999993</v>
      </c>
      <c r="X1886" s="174">
        <v>10.42</v>
      </c>
      <c r="Y1886" s="174">
        <v>9.7200000000000006</v>
      </c>
      <c r="Z1886" s="174">
        <v>9.93</v>
      </c>
      <c r="AA1886" s="174">
        <v>8.39</v>
      </c>
      <c r="AB1886" s="174">
        <v>7.41</v>
      </c>
      <c r="AC1886" s="174">
        <v>6.76</v>
      </c>
      <c r="AD1886" s="174">
        <v>6.5</v>
      </c>
    </row>
    <row r="1887" spans="1:30" x14ac:dyDescent="0.2">
      <c r="A1887" s="164" t="s">
        <v>60</v>
      </c>
      <c r="B1887" s="174">
        <v>344.18</v>
      </c>
      <c r="C1887" s="174">
        <v>361.53</v>
      </c>
      <c r="D1887" s="174">
        <v>392.85</v>
      </c>
      <c r="E1887" s="174">
        <v>442.16</v>
      </c>
      <c r="F1887" s="174">
        <v>473.89</v>
      </c>
      <c r="G1887" s="174">
        <v>514.73</v>
      </c>
      <c r="H1887" s="174">
        <v>548.87</v>
      </c>
      <c r="I1887" s="174">
        <v>548.72</v>
      </c>
      <c r="J1887" s="174">
        <v>558.86</v>
      </c>
      <c r="K1887" s="174">
        <v>544.58000000000004</v>
      </c>
      <c r="L1887" s="174">
        <v>561.88</v>
      </c>
      <c r="M1887" s="174">
        <v>571.4</v>
      </c>
      <c r="N1887" s="174">
        <v>575.79</v>
      </c>
      <c r="O1887" s="174">
        <v>571.29</v>
      </c>
      <c r="P1887" s="174">
        <v>575.13</v>
      </c>
      <c r="Q1887" s="174">
        <v>581.70000000000005</v>
      </c>
      <c r="R1887" s="174">
        <v>569.79</v>
      </c>
      <c r="S1887" s="174">
        <v>581.48</v>
      </c>
      <c r="T1887" s="174">
        <v>599.91999999999996</v>
      </c>
      <c r="U1887" s="174">
        <v>603.63</v>
      </c>
      <c r="V1887" s="174">
        <v>617.4</v>
      </c>
      <c r="W1887" s="174">
        <v>614.41999999999996</v>
      </c>
      <c r="X1887" s="174">
        <v>620.08000000000004</v>
      </c>
      <c r="Y1887" s="174">
        <v>615.47</v>
      </c>
      <c r="Z1887" s="174">
        <v>606.78</v>
      </c>
      <c r="AA1887" s="174">
        <v>660.78</v>
      </c>
      <c r="AB1887" s="174">
        <v>650.61</v>
      </c>
      <c r="AC1887" s="174">
        <v>642.23</v>
      </c>
      <c r="AD1887" s="174">
        <v>619.33000000000004</v>
      </c>
    </row>
    <row r="1888" spans="1:30" x14ac:dyDescent="0.2">
      <c r="A1888" s="164" t="s">
        <v>61</v>
      </c>
      <c r="B1888" s="174">
        <v>428.49</v>
      </c>
      <c r="C1888" s="174">
        <v>466.72</v>
      </c>
      <c r="D1888" s="174">
        <v>452.9</v>
      </c>
      <c r="E1888" s="174">
        <v>456.08</v>
      </c>
      <c r="F1888" s="174">
        <v>455.04</v>
      </c>
      <c r="G1888" s="174">
        <v>470.12</v>
      </c>
      <c r="H1888" s="174">
        <v>500.91</v>
      </c>
      <c r="I1888" s="174">
        <v>493.92</v>
      </c>
      <c r="J1888" s="174">
        <v>499.93</v>
      </c>
      <c r="K1888" s="174">
        <v>508.84</v>
      </c>
      <c r="L1888" s="174">
        <v>510.55</v>
      </c>
      <c r="M1888" s="174">
        <v>534.05999999999995</v>
      </c>
      <c r="N1888" s="174">
        <v>533.41</v>
      </c>
      <c r="O1888" s="174">
        <v>551.91</v>
      </c>
      <c r="P1888" s="174">
        <v>554.76</v>
      </c>
      <c r="Q1888" s="174">
        <v>577.42999999999995</v>
      </c>
      <c r="R1888" s="174">
        <v>594.25</v>
      </c>
      <c r="S1888" s="174">
        <v>599.69000000000005</v>
      </c>
      <c r="T1888" s="174">
        <v>601.85</v>
      </c>
      <c r="U1888" s="174">
        <v>586.59</v>
      </c>
      <c r="V1888" s="174">
        <v>616.51</v>
      </c>
      <c r="W1888" s="174">
        <v>612.99</v>
      </c>
      <c r="X1888" s="174">
        <v>616.67999999999995</v>
      </c>
      <c r="Y1888" s="174">
        <v>626.92999999999995</v>
      </c>
      <c r="Z1888" s="174">
        <v>604.64</v>
      </c>
      <c r="AA1888" s="174">
        <v>615.24</v>
      </c>
      <c r="AB1888" s="174">
        <v>627.29</v>
      </c>
      <c r="AC1888" s="174">
        <v>639.83000000000004</v>
      </c>
      <c r="AD1888" s="174">
        <v>634.02</v>
      </c>
    </row>
    <row r="1889" spans="1:30" x14ac:dyDescent="0.2">
      <c r="A1889" s="164" t="s">
        <v>62</v>
      </c>
      <c r="B1889" s="174">
        <v>2158.4499999999998</v>
      </c>
      <c r="C1889" s="174">
        <v>2156.0300000000002</v>
      </c>
      <c r="D1889" s="174">
        <v>2286.73</v>
      </c>
      <c r="E1889" s="174">
        <v>2619.52</v>
      </c>
      <c r="F1889" s="174">
        <v>2765.62</v>
      </c>
      <c r="G1889" s="174">
        <v>2881.9</v>
      </c>
      <c r="H1889" s="174">
        <v>3114.63</v>
      </c>
      <c r="I1889" s="174">
        <v>3260.92</v>
      </c>
      <c r="J1889" s="174">
        <v>3116.16</v>
      </c>
      <c r="K1889" s="174">
        <v>3223.17</v>
      </c>
      <c r="L1889" s="174">
        <v>3172.68</v>
      </c>
      <c r="M1889" s="174">
        <v>3165.38</v>
      </c>
      <c r="N1889" s="174">
        <v>3051.13</v>
      </c>
      <c r="O1889" s="174">
        <v>2592.2800000000002</v>
      </c>
      <c r="P1889" s="174">
        <v>2647.57</v>
      </c>
      <c r="Q1889" s="174">
        <v>2702.68</v>
      </c>
      <c r="R1889" s="174">
        <v>2528.2600000000002</v>
      </c>
      <c r="S1889" s="174">
        <v>2475.1</v>
      </c>
      <c r="T1889" s="174">
        <v>2461.58</v>
      </c>
      <c r="U1889" s="174">
        <v>2347.0700000000002</v>
      </c>
      <c r="V1889" s="174">
        <v>2459.58</v>
      </c>
      <c r="W1889" s="174">
        <v>2478.6</v>
      </c>
      <c r="X1889" s="174">
        <v>2465.7600000000002</v>
      </c>
      <c r="Y1889" s="174">
        <v>2411.0700000000002</v>
      </c>
      <c r="Z1889" s="174">
        <v>2323.9</v>
      </c>
      <c r="AA1889" s="174">
        <v>2340.8000000000002</v>
      </c>
      <c r="AB1889" s="174">
        <v>2446.7399999999998</v>
      </c>
      <c r="AC1889" s="174">
        <v>2659.62</v>
      </c>
      <c r="AD1889" s="174">
        <v>2718.35</v>
      </c>
    </row>
    <row r="1890" spans="1:30" x14ac:dyDescent="0.2">
      <c r="A1890" s="72" t="s">
        <v>63</v>
      </c>
      <c r="B1890" s="174">
        <v>496.13</v>
      </c>
      <c r="C1890" s="174">
        <v>506.54</v>
      </c>
      <c r="D1890" s="174">
        <v>519.47</v>
      </c>
      <c r="E1890" s="174">
        <v>542.62</v>
      </c>
      <c r="F1890" s="174">
        <v>571.6</v>
      </c>
      <c r="G1890" s="174">
        <v>620.53</v>
      </c>
      <c r="H1890" s="174">
        <v>658.45</v>
      </c>
      <c r="I1890" s="174">
        <v>689.49</v>
      </c>
      <c r="J1890" s="174">
        <v>724.13</v>
      </c>
      <c r="K1890" s="174">
        <v>811.81</v>
      </c>
      <c r="L1890" s="174">
        <v>821.48</v>
      </c>
      <c r="M1890" s="174">
        <v>829.55</v>
      </c>
      <c r="N1890" s="174">
        <v>714.71</v>
      </c>
      <c r="O1890" s="174">
        <v>692.78</v>
      </c>
      <c r="P1890" s="174">
        <v>727.1</v>
      </c>
      <c r="Q1890" s="174">
        <v>725.26</v>
      </c>
      <c r="R1890" s="174">
        <v>695.76</v>
      </c>
      <c r="S1890" s="174">
        <v>681.97</v>
      </c>
      <c r="T1890" s="174">
        <v>678.86</v>
      </c>
      <c r="U1890" s="174">
        <v>632.75</v>
      </c>
      <c r="V1890" s="174">
        <v>611.09</v>
      </c>
      <c r="W1890" s="174">
        <v>578.75</v>
      </c>
      <c r="X1890" s="174">
        <v>542.38</v>
      </c>
      <c r="Y1890" s="174">
        <v>509.17</v>
      </c>
      <c r="Z1890" s="174">
        <v>513.84</v>
      </c>
      <c r="AA1890" s="174">
        <v>555.75</v>
      </c>
      <c r="AB1890" s="174">
        <v>556.57000000000005</v>
      </c>
      <c r="AC1890" s="174">
        <v>605.65</v>
      </c>
      <c r="AD1890" s="174">
        <v>582.22</v>
      </c>
    </row>
    <row r="1891" spans="1:30" x14ac:dyDescent="0.2">
      <c r="A1891" s="72" t="s">
        <v>64</v>
      </c>
      <c r="B1891" s="74">
        <v>586.17999999999995</v>
      </c>
      <c r="C1891" s="174">
        <v>510.52</v>
      </c>
      <c r="D1891" s="174">
        <v>870.86</v>
      </c>
      <c r="E1891" s="174">
        <v>765.03</v>
      </c>
      <c r="F1891" s="174">
        <v>689.71</v>
      </c>
      <c r="G1891" s="174">
        <v>737.94</v>
      </c>
      <c r="H1891" s="174">
        <v>794.99</v>
      </c>
      <c r="I1891" s="174">
        <v>878.2</v>
      </c>
      <c r="J1891" s="174">
        <v>783.44</v>
      </c>
      <c r="K1891" s="174">
        <v>628.20000000000005</v>
      </c>
      <c r="L1891" s="174">
        <v>687.82</v>
      </c>
      <c r="M1891" s="174">
        <v>609.41</v>
      </c>
      <c r="N1891" s="174">
        <v>603.48</v>
      </c>
      <c r="O1891" s="174">
        <v>642.80999999999995</v>
      </c>
      <c r="P1891" s="174">
        <v>657.03</v>
      </c>
      <c r="Q1891" s="174">
        <v>516.39</v>
      </c>
      <c r="R1891" s="174">
        <v>539.51</v>
      </c>
      <c r="S1891" s="174">
        <v>587.59</v>
      </c>
      <c r="T1891" s="174">
        <v>629.6</v>
      </c>
      <c r="U1891" s="174">
        <v>602.45000000000005</v>
      </c>
      <c r="V1891" s="174">
        <v>601.39</v>
      </c>
      <c r="W1891" s="174">
        <v>653.1</v>
      </c>
      <c r="X1891" s="174">
        <v>674.74</v>
      </c>
      <c r="Y1891" s="174">
        <v>602.54999999999995</v>
      </c>
      <c r="Z1891" s="174">
        <v>608.89</v>
      </c>
      <c r="AA1891" s="174">
        <v>592.16999999999996</v>
      </c>
      <c r="AB1891" s="174">
        <v>598.08000000000004</v>
      </c>
      <c r="AC1891" s="174">
        <v>622.35</v>
      </c>
      <c r="AD1891" s="174">
        <v>640.11</v>
      </c>
    </row>
    <row r="1892" spans="1:30" x14ac:dyDescent="0.2">
      <c r="A1892" s="164" t="s">
        <v>65</v>
      </c>
      <c r="B1892" s="174">
        <v>147.5</v>
      </c>
      <c r="C1892" s="174">
        <v>141.35</v>
      </c>
      <c r="D1892" s="174">
        <v>135.84</v>
      </c>
      <c r="E1892" s="174">
        <v>151.31</v>
      </c>
      <c r="F1892" s="174">
        <v>195.65</v>
      </c>
      <c r="G1892" s="174">
        <v>242.37</v>
      </c>
      <c r="H1892" s="174">
        <v>282.52</v>
      </c>
      <c r="I1892" s="174">
        <v>285.69</v>
      </c>
      <c r="J1892" s="174">
        <v>265.08999999999997</v>
      </c>
      <c r="K1892" s="174">
        <v>250.75</v>
      </c>
      <c r="L1892" s="174">
        <v>255.92</v>
      </c>
      <c r="M1892" s="174">
        <v>253.26</v>
      </c>
      <c r="N1892" s="174">
        <v>164.25</v>
      </c>
      <c r="O1892" s="174">
        <v>162.93</v>
      </c>
      <c r="P1892" s="174">
        <v>162.84</v>
      </c>
      <c r="Q1892" s="174">
        <v>163.88</v>
      </c>
      <c r="R1892" s="174">
        <v>169.4</v>
      </c>
      <c r="S1892" s="174">
        <v>169.59</v>
      </c>
      <c r="T1892" s="174">
        <v>179.82</v>
      </c>
      <c r="U1892" s="174">
        <v>149.57</v>
      </c>
      <c r="V1892" s="174">
        <v>147.72</v>
      </c>
      <c r="W1892" s="174">
        <v>150.15</v>
      </c>
      <c r="X1892" s="174">
        <v>151.34</v>
      </c>
      <c r="Y1892" s="174">
        <v>150.19</v>
      </c>
      <c r="Z1892" s="174">
        <v>142.94</v>
      </c>
      <c r="AA1892" s="174">
        <v>147.16</v>
      </c>
      <c r="AB1892" s="174">
        <v>153.47999999999999</v>
      </c>
      <c r="AC1892" s="174">
        <v>154.54</v>
      </c>
      <c r="AD1892" s="174">
        <v>159.9</v>
      </c>
    </row>
    <row r="1893" spans="1:30" x14ac:dyDescent="0.2">
      <c r="A1893" s="72" t="s">
        <v>66</v>
      </c>
      <c r="B1893" s="74">
        <v>257.89</v>
      </c>
      <c r="C1893" s="174">
        <v>222.26</v>
      </c>
      <c r="D1893" s="174">
        <v>194.85</v>
      </c>
      <c r="E1893" s="174">
        <v>180.62</v>
      </c>
      <c r="F1893" s="174">
        <v>174.87</v>
      </c>
      <c r="G1893" s="174">
        <v>175.22</v>
      </c>
      <c r="H1893" s="174">
        <v>176.82</v>
      </c>
      <c r="I1893" s="174">
        <v>175.78</v>
      </c>
      <c r="J1893" s="174">
        <v>174.96</v>
      </c>
      <c r="K1893" s="174">
        <v>171</v>
      </c>
      <c r="L1893" s="174">
        <v>176.42</v>
      </c>
      <c r="M1893" s="174">
        <v>187.68</v>
      </c>
      <c r="N1893" s="174">
        <v>176.69</v>
      </c>
      <c r="O1893" s="174">
        <v>182.03</v>
      </c>
      <c r="P1893" s="174">
        <v>193.74</v>
      </c>
      <c r="Q1893" s="174">
        <v>210.39</v>
      </c>
      <c r="R1893" s="174">
        <v>201.12</v>
      </c>
      <c r="S1893" s="174">
        <v>208.33</v>
      </c>
      <c r="T1893" s="174">
        <v>204.04</v>
      </c>
      <c r="U1893" s="174">
        <v>197.57</v>
      </c>
      <c r="V1893" s="174">
        <v>200.68</v>
      </c>
      <c r="W1893" s="174">
        <v>206.63</v>
      </c>
      <c r="X1893" s="174">
        <v>210.96</v>
      </c>
      <c r="Y1893" s="174">
        <v>209.84</v>
      </c>
      <c r="Z1893" s="174">
        <v>211.2</v>
      </c>
      <c r="AA1893" s="174">
        <v>233.31</v>
      </c>
      <c r="AB1893" s="174">
        <v>231.11</v>
      </c>
      <c r="AC1893" s="174">
        <v>230.15</v>
      </c>
      <c r="AD1893" s="174">
        <v>222.89</v>
      </c>
    </row>
    <row r="1894" spans="1:30" x14ac:dyDescent="0.2">
      <c r="A1894" s="72" t="s">
        <v>67</v>
      </c>
      <c r="B1894" s="74">
        <v>540.54999999999995</v>
      </c>
      <c r="C1894" s="174">
        <v>537.92999999999995</v>
      </c>
      <c r="D1894" s="174">
        <v>535.94000000000005</v>
      </c>
      <c r="E1894" s="174">
        <v>565.75</v>
      </c>
      <c r="F1894" s="174">
        <v>589.11</v>
      </c>
      <c r="G1894" s="174">
        <v>583.03</v>
      </c>
      <c r="H1894" s="174">
        <v>618.59</v>
      </c>
      <c r="I1894" s="174">
        <v>628.54999999999995</v>
      </c>
      <c r="J1894" s="174">
        <v>618.76</v>
      </c>
      <c r="K1894" s="174">
        <v>608.84</v>
      </c>
      <c r="L1894" s="174">
        <v>593.22</v>
      </c>
      <c r="M1894" s="174">
        <v>634.89</v>
      </c>
      <c r="N1894" s="174">
        <v>655.39</v>
      </c>
      <c r="O1894" s="174">
        <v>685.95</v>
      </c>
      <c r="P1894" s="174">
        <v>666.04</v>
      </c>
      <c r="Q1894" s="174">
        <v>591.16</v>
      </c>
      <c r="R1894" s="174">
        <v>651</v>
      </c>
      <c r="S1894" s="174">
        <v>638.55999999999995</v>
      </c>
      <c r="T1894" s="174">
        <v>601.64</v>
      </c>
      <c r="U1894" s="174">
        <v>564.85</v>
      </c>
      <c r="V1894" s="174">
        <v>653.48</v>
      </c>
      <c r="W1894" s="174">
        <v>609.37</v>
      </c>
      <c r="X1894" s="174">
        <v>586.94000000000005</v>
      </c>
      <c r="Y1894" s="174">
        <v>584.17999999999995</v>
      </c>
      <c r="Z1894" s="174">
        <v>560.79</v>
      </c>
      <c r="AA1894" s="174">
        <v>541.22</v>
      </c>
      <c r="AB1894" s="174">
        <v>574.28</v>
      </c>
      <c r="AC1894" s="174">
        <v>564.33000000000004</v>
      </c>
      <c r="AD1894" s="174">
        <v>597.39</v>
      </c>
    </row>
    <row r="1895" spans="1:30" x14ac:dyDescent="0.2">
      <c r="A1895" s="72" t="s">
        <v>68</v>
      </c>
      <c r="B1895" s="74">
        <v>614.02</v>
      </c>
      <c r="C1895" s="174">
        <v>647.77</v>
      </c>
      <c r="D1895" s="174">
        <v>667.3</v>
      </c>
      <c r="E1895" s="174">
        <v>685.64</v>
      </c>
      <c r="F1895" s="174">
        <v>692.27</v>
      </c>
      <c r="G1895" s="174">
        <v>707.48</v>
      </c>
      <c r="H1895" s="174">
        <v>711.67</v>
      </c>
      <c r="I1895" s="174">
        <v>670.14</v>
      </c>
      <c r="J1895" s="174">
        <v>653.32000000000005</v>
      </c>
      <c r="K1895" s="174">
        <v>638.37</v>
      </c>
      <c r="L1895" s="174">
        <v>555.53</v>
      </c>
      <c r="M1895" s="174">
        <v>581.86</v>
      </c>
      <c r="N1895" s="174">
        <v>570.16999999999996</v>
      </c>
      <c r="O1895" s="174">
        <v>571.01</v>
      </c>
      <c r="P1895" s="174">
        <v>585.47</v>
      </c>
      <c r="Q1895" s="174">
        <v>584.83000000000004</v>
      </c>
      <c r="R1895" s="174">
        <v>594.69000000000005</v>
      </c>
      <c r="S1895" s="174">
        <v>598.78</v>
      </c>
      <c r="T1895" s="174">
        <v>609.32000000000005</v>
      </c>
      <c r="U1895" s="174">
        <v>624.29</v>
      </c>
      <c r="V1895" s="174">
        <v>664.02</v>
      </c>
      <c r="W1895" s="174">
        <v>622.08000000000004</v>
      </c>
      <c r="X1895" s="174">
        <v>622.79999999999995</v>
      </c>
      <c r="Y1895" s="174">
        <v>645.28</v>
      </c>
      <c r="Z1895" s="174">
        <v>610.02</v>
      </c>
      <c r="AA1895" s="174">
        <v>629.67999999999995</v>
      </c>
      <c r="AB1895" s="174">
        <v>631.65</v>
      </c>
      <c r="AC1895" s="174">
        <v>650.32000000000005</v>
      </c>
      <c r="AD1895" s="174">
        <v>648.05999999999995</v>
      </c>
    </row>
    <row r="1896" spans="1:30" x14ac:dyDescent="0.2">
      <c r="A1896" s="164" t="s">
        <v>69</v>
      </c>
      <c r="B1896" s="174">
        <v>3645.75</v>
      </c>
      <c r="C1896" s="174">
        <v>3634.38</v>
      </c>
      <c r="D1896" s="174">
        <v>3577.91</v>
      </c>
      <c r="E1896" s="174">
        <v>3563.02</v>
      </c>
      <c r="F1896" s="174">
        <v>3730.22</v>
      </c>
      <c r="G1896" s="174">
        <v>3861.02</v>
      </c>
      <c r="H1896" s="174">
        <v>3696.4</v>
      </c>
      <c r="I1896" s="174">
        <v>3532.84</v>
      </c>
      <c r="J1896" s="174">
        <v>3502.9</v>
      </c>
      <c r="K1896" s="174">
        <v>3373.55</v>
      </c>
      <c r="L1896" s="174">
        <v>3362.38</v>
      </c>
      <c r="M1896" s="174">
        <v>3320.48</v>
      </c>
      <c r="N1896" s="174">
        <v>3253.04</v>
      </c>
      <c r="O1896" s="174">
        <v>3138.21</v>
      </c>
      <c r="P1896" s="174">
        <v>3032.55</v>
      </c>
      <c r="Q1896" s="174">
        <v>2987.27</v>
      </c>
      <c r="R1896" s="174">
        <v>2934.81</v>
      </c>
      <c r="S1896" s="174">
        <v>2792.45</v>
      </c>
      <c r="T1896" s="174">
        <v>2545.34</v>
      </c>
      <c r="U1896" s="174">
        <v>2364.13</v>
      </c>
      <c r="V1896" s="174">
        <v>2416.15</v>
      </c>
      <c r="W1896" s="174">
        <v>2417.64</v>
      </c>
      <c r="X1896" s="174">
        <v>2618.96</v>
      </c>
      <c r="Y1896" s="174">
        <v>2576.84</v>
      </c>
      <c r="Z1896" s="174">
        <v>2550.64</v>
      </c>
      <c r="AA1896" s="174">
        <v>2586.6999999999998</v>
      </c>
      <c r="AB1896" s="174">
        <v>2458.67</v>
      </c>
      <c r="AC1896" s="174">
        <v>2470.86</v>
      </c>
      <c r="AD1896" s="174">
        <v>2506.14</v>
      </c>
    </row>
    <row r="1898" spans="1:30" x14ac:dyDescent="0.2">
      <c r="A1898" s="72" t="s">
        <v>70</v>
      </c>
    </row>
    <row r="1899" spans="1:30" x14ac:dyDescent="0.2">
      <c r="A1899" s="72" t="s">
        <v>71</v>
      </c>
      <c r="B1899" s="74" t="s">
        <v>72</v>
      </c>
    </row>
    <row r="1901" spans="1:30" x14ac:dyDescent="0.2">
      <c r="A1901" s="72" t="s">
        <v>5</v>
      </c>
      <c r="B1901" s="74" t="s">
        <v>6</v>
      </c>
    </row>
    <row r="1902" spans="1:30" x14ac:dyDescent="0.2">
      <c r="A1902" s="72" t="s">
        <v>7</v>
      </c>
      <c r="B1902" s="74" t="s">
        <v>85</v>
      </c>
    </row>
    <row r="1903" spans="1:30" x14ac:dyDescent="0.2">
      <c r="A1903" s="72" t="s">
        <v>9</v>
      </c>
      <c r="B1903" s="74" t="s">
        <v>76</v>
      </c>
    </row>
    <row r="1905" spans="1:30" x14ac:dyDescent="0.2">
      <c r="A1905" s="72" t="s">
        <v>11</v>
      </c>
      <c r="B1905" s="74" t="s">
        <v>12</v>
      </c>
      <c r="C1905" s="74" t="s">
        <v>13</v>
      </c>
      <c r="D1905" s="74" t="s">
        <v>14</v>
      </c>
      <c r="E1905" s="74" t="s">
        <v>15</v>
      </c>
      <c r="F1905" s="74" t="s">
        <v>16</v>
      </c>
      <c r="G1905" s="74" t="s">
        <v>17</v>
      </c>
      <c r="H1905" s="74" t="s">
        <v>18</v>
      </c>
      <c r="I1905" s="74" t="s">
        <v>19</v>
      </c>
      <c r="J1905" s="74" t="s">
        <v>20</v>
      </c>
      <c r="K1905" s="74" t="s">
        <v>21</v>
      </c>
      <c r="L1905" s="74" t="s">
        <v>22</v>
      </c>
      <c r="M1905" s="74" t="s">
        <v>23</v>
      </c>
      <c r="N1905" s="74" t="s">
        <v>24</v>
      </c>
      <c r="O1905" s="74" t="s">
        <v>25</v>
      </c>
      <c r="P1905" s="74" t="s">
        <v>26</v>
      </c>
      <c r="Q1905" s="74" t="s">
        <v>27</v>
      </c>
      <c r="R1905" s="74" t="s">
        <v>28</v>
      </c>
      <c r="S1905" s="74" t="s">
        <v>29</v>
      </c>
      <c r="T1905" s="74" t="s">
        <v>30</v>
      </c>
      <c r="U1905" s="74" t="s">
        <v>31</v>
      </c>
      <c r="V1905" s="74" t="s">
        <v>32</v>
      </c>
      <c r="W1905" s="74" t="s">
        <v>33</v>
      </c>
      <c r="X1905" s="74" t="s">
        <v>34</v>
      </c>
      <c r="Y1905" s="74" t="s">
        <v>35</v>
      </c>
      <c r="Z1905" s="74" t="s">
        <v>36</v>
      </c>
      <c r="AA1905" s="74" t="s">
        <v>37</v>
      </c>
      <c r="AB1905" s="74" t="s">
        <v>38</v>
      </c>
      <c r="AC1905" s="74" t="s">
        <v>39</v>
      </c>
      <c r="AD1905" s="74" t="s">
        <v>40</v>
      </c>
    </row>
    <row r="1906" spans="1:30" x14ac:dyDescent="0.2">
      <c r="A1906" s="72" t="s">
        <v>41</v>
      </c>
      <c r="B1906" s="74">
        <v>115947.21</v>
      </c>
      <c r="C1906" s="74">
        <v>111395.54</v>
      </c>
      <c r="D1906" s="74">
        <v>108580.29</v>
      </c>
      <c r="E1906" s="74">
        <v>103603.87</v>
      </c>
      <c r="F1906" s="74">
        <v>108069.42</v>
      </c>
      <c r="G1906" s="74">
        <v>107814.61</v>
      </c>
      <c r="H1906" s="74">
        <v>111023.62</v>
      </c>
      <c r="I1906" s="74">
        <v>106378.04</v>
      </c>
      <c r="J1906" s="74">
        <v>85189.23</v>
      </c>
      <c r="K1906" s="74">
        <v>65579.520000000004</v>
      </c>
      <c r="L1906" s="74">
        <v>67621.240000000005</v>
      </c>
      <c r="M1906" s="74">
        <v>67108.710000000006</v>
      </c>
      <c r="N1906" s="74">
        <v>60008.92</v>
      </c>
      <c r="O1906" s="74">
        <v>60884.11</v>
      </c>
      <c r="P1906" s="74">
        <v>62577.71</v>
      </c>
      <c r="Q1906" s="74">
        <v>60052.78</v>
      </c>
      <c r="R1906" s="74">
        <v>51239.17</v>
      </c>
      <c r="S1906" s="74">
        <v>51019.13</v>
      </c>
      <c r="T1906" s="74">
        <v>40316.879999999997</v>
      </c>
      <c r="U1906" s="74">
        <v>31311.77</v>
      </c>
      <c r="V1906" s="74">
        <v>20786.95</v>
      </c>
      <c r="W1906" s="74">
        <v>15919.06</v>
      </c>
      <c r="X1906" s="74">
        <v>14165.93</v>
      </c>
      <c r="Y1906" s="74">
        <v>11875.14</v>
      </c>
      <c r="Z1906" s="74">
        <v>11654.36</v>
      </c>
      <c r="AA1906" s="74">
        <v>11462.01</v>
      </c>
      <c r="AB1906" s="74">
        <v>10658.28</v>
      </c>
      <c r="AC1906" s="74">
        <v>11140.34</v>
      </c>
      <c r="AD1906" s="74">
        <v>10272.1</v>
      </c>
    </row>
    <row r="1907" spans="1:30" x14ac:dyDescent="0.2">
      <c r="A1907" s="72" t="s">
        <v>42</v>
      </c>
      <c r="B1907" s="74">
        <v>4008.96</v>
      </c>
      <c r="C1907" s="74">
        <v>3910.74</v>
      </c>
      <c r="D1907" s="74">
        <v>3601.03</v>
      </c>
      <c r="E1907" s="74">
        <v>3835.76</v>
      </c>
      <c r="F1907" s="74">
        <v>4335.01</v>
      </c>
      <c r="G1907" s="74">
        <v>4674.17</v>
      </c>
      <c r="H1907" s="74">
        <v>5102.8100000000004</v>
      </c>
      <c r="I1907" s="74">
        <v>4793.5200000000004</v>
      </c>
      <c r="J1907" s="74">
        <v>4849.3500000000004</v>
      </c>
      <c r="K1907" s="74">
        <v>4696.2700000000004</v>
      </c>
      <c r="L1907" s="74">
        <v>4545.6899999999996</v>
      </c>
      <c r="M1907" s="74">
        <v>4372.92</v>
      </c>
      <c r="N1907" s="74">
        <v>3961</v>
      </c>
      <c r="O1907" s="74">
        <v>3213.77</v>
      </c>
      <c r="P1907" s="74">
        <v>3386.41</v>
      </c>
      <c r="Q1907" s="74">
        <v>3391.73</v>
      </c>
      <c r="R1907" s="74">
        <v>2579.16</v>
      </c>
      <c r="S1907" s="74">
        <v>1952.75</v>
      </c>
      <c r="T1907" s="74">
        <v>1942.94</v>
      </c>
      <c r="U1907" s="74">
        <v>2048.5500000000002</v>
      </c>
      <c r="V1907" s="74">
        <v>2591.56</v>
      </c>
      <c r="W1907" s="74">
        <v>1446.85</v>
      </c>
      <c r="X1907" s="74">
        <v>1492.61</v>
      </c>
      <c r="Y1907" s="74">
        <v>1346.52</v>
      </c>
      <c r="Z1907" s="74">
        <v>1263.48</v>
      </c>
      <c r="AA1907" s="74">
        <v>1080.94</v>
      </c>
      <c r="AB1907" s="74">
        <v>1086.5999999999999</v>
      </c>
      <c r="AC1907" s="74">
        <v>1068.08</v>
      </c>
      <c r="AD1907" s="74">
        <v>880.22</v>
      </c>
    </row>
    <row r="1908" spans="1:30" x14ac:dyDescent="0.2">
      <c r="A1908" s="72" t="s">
        <v>43</v>
      </c>
      <c r="B1908" s="74">
        <v>1680</v>
      </c>
      <c r="C1908" s="74">
        <v>1164.93</v>
      </c>
      <c r="D1908" s="74">
        <v>986.93</v>
      </c>
      <c r="E1908" s="74">
        <v>873.58</v>
      </c>
      <c r="F1908" s="74">
        <v>941.4</v>
      </c>
      <c r="G1908" s="74">
        <v>1383.16</v>
      </c>
      <c r="H1908" s="74">
        <v>1423.24</v>
      </c>
      <c r="I1908" s="74">
        <v>1073.05</v>
      </c>
      <c r="J1908" s="74">
        <v>661.04</v>
      </c>
      <c r="K1908" s="74">
        <v>552.51</v>
      </c>
      <c r="L1908" s="74">
        <v>819.08</v>
      </c>
      <c r="M1908" s="74">
        <v>821.71</v>
      </c>
      <c r="N1908" s="74">
        <v>683.47</v>
      </c>
      <c r="O1908" s="74">
        <v>709.36</v>
      </c>
      <c r="P1908" s="74">
        <v>841.48</v>
      </c>
      <c r="Q1908" s="74">
        <v>904.79</v>
      </c>
      <c r="R1908" s="74">
        <v>496.49</v>
      </c>
      <c r="S1908" s="74">
        <v>606.65</v>
      </c>
      <c r="T1908" s="74">
        <v>583.03</v>
      </c>
      <c r="U1908" s="74">
        <v>284.7</v>
      </c>
      <c r="V1908" s="74">
        <v>286.20999999999998</v>
      </c>
      <c r="W1908" s="74">
        <v>252.11</v>
      </c>
      <c r="X1908" s="74">
        <v>153.97999999999999</v>
      </c>
      <c r="Y1908" s="74">
        <v>137.94999999999999</v>
      </c>
      <c r="Z1908" s="74">
        <v>139.9</v>
      </c>
      <c r="AA1908" s="74">
        <v>140.65</v>
      </c>
      <c r="AB1908" s="74">
        <v>126.7</v>
      </c>
      <c r="AC1908" s="74">
        <v>105.51</v>
      </c>
      <c r="AD1908" s="74">
        <v>127.59</v>
      </c>
    </row>
    <row r="1909" spans="1:30" x14ac:dyDescent="0.2">
      <c r="A1909" s="72" t="s">
        <v>44</v>
      </c>
      <c r="B1909" s="74">
        <v>1331.01</v>
      </c>
      <c r="C1909" s="74">
        <v>953.77</v>
      </c>
      <c r="D1909" s="74">
        <v>1134.6099999999999</v>
      </c>
      <c r="E1909" s="74">
        <v>925.65</v>
      </c>
      <c r="F1909" s="74">
        <v>1123.23</v>
      </c>
      <c r="G1909" s="74">
        <v>1253.6600000000001</v>
      </c>
      <c r="H1909" s="74">
        <v>1212.81</v>
      </c>
      <c r="I1909" s="74">
        <v>1244.27</v>
      </c>
      <c r="J1909" s="74">
        <v>1317.41</v>
      </c>
      <c r="K1909" s="74">
        <v>1127.23</v>
      </c>
      <c r="L1909" s="74">
        <v>1248.51</v>
      </c>
      <c r="M1909" s="74">
        <v>1237.01</v>
      </c>
      <c r="N1909" s="74">
        <v>1103.97</v>
      </c>
      <c r="O1909" s="74">
        <v>1101.46</v>
      </c>
      <c r="P1909" s="74">
        <v>1222.94</v>
      </c>
      <c r="Q1909" s="74">
        <v>1167.6099999999999</v>
      </c>
      <c r="R1909" s="74">
        <v>1071.23</v>
      </c>
      <c r="S1909" s="74">
        <v>927.08</v>
      </c>
      <c r="T1909" s="74">
        <v>901.31</v>
      </c>
      <c r="U1909" s="74">
        <v>751.58</v>
      </c>
      <c r="V1909" s="74">
        <v>624.16</v>
      </c>
      <c r="W1909" s="74">
        <v>667.46</v>
      </c>
      <c r="X1909" s="74">
        <v>675.89</v>
      </c>
      <c r="Y1909" s="74">
        <v>510.1</v>
      </c>
      <c r="Z1909" s="74">
        <v>547.98</v>
      </c>
      <c r="AA1909" s="74">
        <v>577.4</v>
      </c>
      <c r="AB1909" s="74">
        <v>506.52</v>
      </c>
      <c r="AC1909" s="74">
        <v>431.2</v>
      </c>
      <c r="AD1909" s="74">
        <v>409.12</v>
      </c>
    </row>
    <row r="1910" spans="1:30" x14ac:dyDescent="0.2">
      <c r="A1910" s="72" t="s">
        <v>45</v>
      </c>
      <c r="B1910" s="74">
        <v>1020.25</v>
      </c>
      <c r="C1910" s="74">
        <v>936.27</v>
      </c>
      <c r="D1910" s="74">
        <v>829.34</v>
      </c>
      <c r="E1910" s="74">
        <v>782.62</v>
      </c>
      <c r="F1910" s="74">
        <v>793.79</v>
      </c>
      <c r="G1910" s="74">
        <v>888.83</v>
      </c>
      <c r="H1910" s="74">
        <v>821.37</v>
      </c>
      <c r="I1910" s="74">
        <v>834.36</v>
      </c>
      <c r="J1910" s="74">
        <v>794.79</v>
      </c>
      <c r="K1910" s="74">
        <v>935.04</v>
      </c>
      <c r="L1910" s="74">
        <v>984.82</v>
      </c>
      <c r="M1910" s="74">
        <v>870.63</v>
      </c>
      <c r="N1910" s="74">
        <v>764.28</v>
      </c>
      <c r="O1910" s="74">
        <v>881.41</v>
      </c>
      <c r="P1910" s="74">
        <v>532.44000000000005</v>
      </c>
      <c r="Q1910" s="74">
        <v>19.010000000000002</v>
      </c>
      <c r="R1910" s="74">
        <v>19.559999999999999</v>
      </c>
      <c r="S1910" s="74">
        <v>22.29</v>
      </c>
      <c r="T1910" s="74">
        <v>17.78</v>
      </c>
      <c r="U1910" s="74">
        <v>22.22</v>
      </c>
      <c r="V1910" s="74">
        <v>18.690000000000001</v>
      </c>
      <c r="W1910" s="74">
        <v>20.440000000000001</v>
      </c>
      <c r="X1910" s="74">
        <v>15.87</v>
      </c>
      <c r="Y1910" s="74">
        <v>18.399999999999999</v>
      </c>
      <c r="Z1910" s="74">
        <v>18.100000000000001</v>
      </c>
      <c r="AA1910" s="74">
        <v>19.62</v>
      </c>
      <c r="AB1910" s="74">
        <v>18.850000000000001</v>
      </c>
      <c r="AC1910" s="74">
        <v>19.100000000000001</v>
      </c>
      <c r="AD1910" s="74">
        <v>20.16</v>
      </c>
    </row>
    <row r="1911" spans="1:30" x14ac:dyDescent="0.2">
      <c r="A1911" s="72" t="s">
        <v>46</v>
      </c>
      <c r="B1911" s="74">
        <v>21362.639999999999</v>
      </c>
      <c r="C1911" s="74">
        <v>22102.23</v>
      </c>
      <c r="D1911" s="74">
        <v>24646.79</v>
      </c>
      <c r="E1911" s="74">
        <v>22627.01</v>
      </c>
      <c r="F1911" s="74">
        <v>25408.28</v>
      </c>
      <c r="G1911" s="74">
        <v>23578.62</v>
      </c>
      <c r="H1911" s="74">
        <v>24881.82</v>
      </c>
      <c r="I1911" s="74">
        <v>22295.040000000001</v>
      </c>
      <c r="J1911" s="74">
        <v>9508.0499999999993</v>
      </c>
      <c r="K1911" s="74">
        <v>5495.1</v>
      </c>
      <c r="L1911" s="74">
        <v>5242.16</v>
      </c>
      <c r="M1911" s="74">
        <v>7199.46</v>
      </c>
      <c r="N1911" s="74">
        <v>7767.72</v>
      </c>
      <c r="O1911" s="74">
        <v>8822.0499999999993</v>
      </c>
      <c r="P1911" s="74">
        <v>10147.459999999999</v>
      </c>
      <c r="Q1911" s="74">
        <v>8627.09</v>
      </c>
      <c r="R1911" s="74">
        <v>8458.74</v>
      </c>
      <c r="S1911" s="74">
        <v>10976.36</v>
      </c>
      <c r="T1911" s="74">
        <v>9625.58</v>
      </c>
      <c r="U1911" s="74">
        <v>9973.7000000000007</v>
      </c>
      <c r="V1911" s="74">
        <v>1867.08</v>
      </c>
      <c r="W1911" s="74">
        <v>1479.71</v>
      </c>
      <c r="X1911" s="74">
        <v>1200.77</v>
      </c>
      <c r="Y1911" s="74">
        <v>1233.7</v>
      </c>
      <c r="Z1911" s="74">
        <v>1139.6600000000001</v>
      </c>
      <c r="AA1911" s="74">
        <v>1173.42</v>
      </c>
      <c r="AB1911" s="74">
        <v>1107.02</v>
      </c>
      <c r="AC1911" s="74">
        <v>1101.29</v>
      </c>
      <c r="AD1911" s="74">
        <v>1093.45</v>
      </c>
    </row>
    <row r="1912" spans="1:30" x14ac:dyDescent="0.2">
      <c r="A1912" s="72" t="s">
        <v>47</v>
      </c>
      <c r="B1912" s="74">
        <v>5.45</v>
      </c>
      <c r="C1912" s="74">
        <v>5.79</v>
      </c>
      <c r="D1912" s="74">
        <v>4.47</v>
      </c>
      <c r="E1912" s="74">
        <v>4.62</v>
      </c>
      <c r="F1912" s="74">
        <v>5.07</v>
      </c>
      <c r="G1912" s="74">
        <v>5.36</v>
      </c>
      <c r="H1912" s="74">
        <v>5.66</v>
      </c>
      <c r="I1912" s="74">
        <v>5.96</v>
      </c>
      <c r="J1912" s="74">
        <v>6.26</v>
      </c>
      <c r="K1912" s="74">
        <v>6.85</v>
      </c>
      <c r="L1912" s="74">
        <v>7.45</v>
      </c>
      <c r="M1912" s="74">
        <v>6.51</v>
      </c>
      <c r="N1912" s="74">
        <v>5.82</v>
      </c>
      <c r="O1912" s="74">
        <v>5.83</v>
      </c>
      <c r="P1912" s="74">
        <v>5.94</v>
      </c>
      <c r="Q1912" s="74">
        <v>5.92</v>
      </c>
      <c r="R1912" s="74">
        <v>5.14</v>
      </c>
      <c r="S1912" s="74">
        <v>4.4800000000000004</v>
      </c>
      <c r="T1912" s="74">
        <v>4.7</v>
      </c>
      <c r="U1912" s="74">
        <v>4.2699999999999996</v>
      </c>
      <c r="V1912" s="74">
        <v>4.62</v>
      </c>
      <c r="W1912" s="74">
        <v>4.71</v>
      </c>
      <c r="X1912" s="74">
        <v>4.1900000000000004</v>
      </c>
      <c r="Y1912" s="74">
        <v>3.92</v>
      </c>
      <c r="Z1912" s="74">
        <v>3.15</v>
      </c>
      <c r="AA1912" s="74">
        <v>3.17</v>
      </c>
      <c r="AB1912" s="74">
        <v>3.12</v>
      </c>
      <c r="AC1912" s="74">
        <v>2.84</v>
      </c>
      <c r="AD1912" s="74">
        <v>2.39</v>
      </c>
    </row>
    <row r="1913" spans="1:30" x14ac:dyDescent="0.2">
      <c r="A1913" s="72" t="s">
        <v>48</v>
      </c>
      <c r="B1913" s="74">
        <v>1026.6600000000001</v>
      </c>
      <c r="C1913" s="74">
        <v>812.52</v>
      </c>
      <c r="D1913" s="74">
        <v>812.77</v>
      </c>
      <c r="E1913" s="74">
        <v>812.95</v>
      </c>
      <c r="F1913" s="74">
        <v>813.06</v>
      </c>
      <c r="G1913" s="74">
        <v>813.19</v>
      </c>
      <c r="H1913" s="74">
        <v>813.41</v>
      </c>
      <c r="I1913" s="74">
        <v>813.76</v>
      </c>
      <c r="J1913" s="74">
        <v>814.1</v>
      </c>
      <c r="K1913" s="74">
        <v>814.45</v>
      </c>
      <c r="L1913" s="74">
        <v>814.88</v>
      </c>
      <c r="M1913" s="74">
        <v>596.13</v>
      </c>
      <c r="N1913" s="74">
        <v>315.89</v>
      </c>
      <c r="O1913" s="74">
        <v>35.58</v>
      </c>
      <c r="P1913" s="74">
        <v>36.17</v>
      </c>
      <c r="Q1913" s="74">
        <v>36.950000000000003</v>
      </c>
      <c r="R1913" s="74">
        <v>37.840000000000003</v>
      </c>
      <c r="S1913" s="74">
        <v>39.119999999999997</v>
      </c>
      <c r="T1913" s="74">
        <v>40.1</v>
      </c>
      <c r="U1913" s="74">
        <v>40.53</v>
      </c>
      <c r="V1913" s="74">
        <v>40.72</v>
      </c>
      <c r="W1913" s="74">
        <v>40.9</v>
      </c>
      <c r="X1913" s="74">
        <v>40.99</v>
      </c>
      <c r="Y1913" s="74">
        <v>41.06</v>
      </c>
      <c r="Z1913" s="74">
        <v>41.21</v>
      </c>
      <c r="AA1913" s="74">
        <v>41.44</v>
      </c>
      <c r="AB1913" s="74">
        <v>42.57</v>
      </c>
      <c r="AC1913" s="74">
        <v>42.77</v>
      </c>
      <c r="AD1913" s="74">
        <v>42.98</v>
      </c>
    </row>
    <row r="1914" spans="1:30" x14ac:dyDescent="0.2">
      <c r="A1914" s="72" t="s">
        <v>49</v>
      </c>
      <c r="B1914" s="74">
        <v>1199.3699999999999</v>
      </c>
      <c r="C1914" s="74">
        <v>1013.35</v>
      </c>
      <c r="D1914" s="74">
        <v>1055.24</v>
      </c>
      <c r="E1914" s="74">
        <v>1010.19</v>
      </c>
      <c r="F1914" s="74">
        <v>987.26</v>
      </c>
      <c r="G1914" s="74">
        <v>984.04</v>
      </c>
      <c r="H1914" s="74">
        <v>1104.79</v>
      </c>
      <c r="I1914" s="74">
        <v>988.42</v>
      </c>
      <c r="J1914" s="74">
        <v>839.27</v>
      </c>
      <c r="K1914" s="74">
        <v>866.83</v>
      </c>
      <c r="L1914" s="74">
        <v>884.73</v>
      </c>
      <c r="M1914" s="74">
        <v>766.81</v>
      </c>
      <c r="N1914" s="74">
        <v>743.97</v>
      </c>
      <c r="O1914" s="74">
        <v>696.51</v>
      </c>
      <c r="P1914" s="74">
        <v>669.75</v>
      </c>
      <c r="Q1914" s="74">
        <v>668.55</v>
      </c>
      <c r="R1914" s="74">
        <v>569.94000000000005</v>
      </c>
      <c r="S1914" s="74">
        <v>567.30999999999995</v>
      </c>
      <c r="T1914" s="74">
        <v>551.25</v>
      </c>
      <c r="U1914" s="74">
        <v>498.6</v>
      </c>
      <c r="V1914" s="74">
        <v>557.12</v>
      </c>
      <c r="W1914" s="74">
        <v>601.59</v>
      </c>
      <c r="X1914" s="74">
        <v>439.64</v>
      </c>
      <c r="Y1914" s="74">
        <v>164.36</v>
      </c>
      <c r="Z1914" s="74">
        <v>168.78</v>
      </c>
      <c r="AA1914" s="74">
        <v>161.55000000000001</v>
      </c>
      <c r="AB1914" s="74">
        <v>155.59</v>
      </c>
      <c r="AC1914" s="74">
        <v>159.9</v>
      </c>
      <c r="AD1914" s="74">
        <v>159.13</v>
      </c>
    </row>
    <row r="1915" spans="1:30" x14ac:dyDescent="0.2">
      <c r="A1915" s="72" t="s">
        <v>50</v>
      </c>
      <c r="B1915" s="74">
        <v>3234</v>
      </c>
      <c r="C1915" s="74">
        <v>2819.26</v>
      </c>
      <c r="D1915" s="74">
        <v>2633.35</v>
      </c>
      <c r="E1915" s="74">
        <v>2365.5700000000002</v>
      </c>
      <c r="F1915" s="74">
        <v>2778.71</v>
      </c>
      <c r="G1915" s="74">
        <v>2994.66</v>
      </c>
      <c r="H1915" s="74">
        <v>3086.39</v>
      </c>
      <c r="I1915" s="74">
        <v>3004.63</v>
      </c>
      <c r="J1915" s="74">
        <v>2859.03</v>
      </c>
      <c r="K1915" s="74">
        <v>2984.06</v>
      </c>
      <c r="L1915" s="74">
        <v>2894.81</v>
      </c>
      <c r="M1915" s="74">
        <v>2900.54</v>
      </c>
      <c r="N1915" s="74">
        <v>2564.5</v>
      </c>
      <c r="O1915" s="74">
        <v>2547.98</v>
      </c>
      <c r="P1915" s="74">
        <v>2395.56</v>
      </c>
      <c r="Q1915" s="74">
        <v>2659.55</v>
      </c>
      <c r="R1915" s="74">
        <v>2539.65</v>
      </c>
      <c r="S1915" s="74">
        <v>2164.54</v>
      </c>
      <c r="T1915" s="74">
        <v>1907.35</v>
      </c>
      <c r="U1915" s="74">
        <v>1799.21</v>
      </c>
      <c r="V1915" s="74">
        <v>1412.81</v>
      </c>
      <c r="W1915" s="74">
        <v>1047.8</v>
      </c>
      <c r="X1915" s="74">
        <v>884.03</v>
      </c>
      <c r="Y1915" s="74">
        <v>827.16</v>
      </c>
      <c r="Z1915" s="74">
        <v>815.24</v>
      </c>
      <c r="AA1915" s="74">
        <v>734.49</v>
      </c>
      <c r="AB1915" s="74">
        <v>764.95</v>
      </c>
      <c r="AC1915" s="74">
        <v>734.18</v>
      </c>
      <c r="AD1915" s="74">
        <v>830.2</v>
      </c>
    </row>
    <row r="1916" spans="1:30" x14ac:dyDescent="0.2">
      <c r="A1916" s="72" t="s">
        <v>51</v>
      </c>
      <c r="B1916" s="74">
        <v>23830.76</v>
      </c>
      <c r="C1916" s="74">
        <v>24003.41</v>
      </c>
      <c r="D1916" s="74">
        <v>24458.66</v>
      </c>
      <c r="E1916" s="74">
        <v>24462.37</v>
      </c>
      <c r="F1916" s="74">
        <v>25112.31</v>
      </c>
      <c r="G1916" s="74">
        <v>25931.9</v>
      </c>
      <c r="H1916" s="74">
        <v>26418.51</v>
      </c>
      <c r="I1916" s="74">
        <v>25833.41</v>
      </c>
      <c r="J1916" s="74">
        <v>18626.98</v>
      </c>
      <c r="K1916" s="74">
        <v>13395.58</v>
      </c>
      <c r="L1916" s="74">
        <v>11924.02</v>
      </c>
      <c r="M1916" s="74">
        <v>11925.17</v>
      </c>
      <c r="N1916" s="74">
        <v>9610.52</v>
      </c>
      <c r="O1916" s="74">
        <v>9469.16</v>
      </c>
      <c r="P1916" s="74">
        <v>6705.97</v>
      </c>
      <c r="Q1916" s="74">
        <v>6760.45</v>
      </c>
      <c r="R1916" s="74">
        <v>6052.17</v>
      </c>
      <c r="S1916" s="74">
        <v>5632.18</v>
      </c>
      <c r="T1916" s="74">
        <v>4640.08</v>
      </c>
      <c r="U1916" s="74">
        <v>3926.16</v>
      </c>
      <c r="V1916" s="74">
        <v>2287.16</v>
      </c>
      <c r="W1916" s="74">
        <v>1386.48</v>
      </c>
      <c r="X1916" s="74">
        <v>1021.28</v>
      </c>
      <c r="Y1916" s="74">
        <v>1001.41</v>
      </c>
      <c r="Z1916" s="74">
        <v>1183.82</v>
      </c>
      <c r="AA1916" s="74">
        <v>1291.3800000000001</v>
      </c>
      <c r="AB1916" s="74">
        <v>1027.78</v>
      </c>
      <c r="AC1916" s="74">
        <v>1658.5</v>
      </c>
      <c r="AD1916" s="74">
        <v>1090.3</v>
      </c>
    </row>
    <row r="1917" spans="1:30" x14ac:dyDescent="0.2">
      <c r="A1917" s="72" t="s">
        <v>52</v>
      </c>
      <c r="B1917" s="74">
        <v>787.64</v>
      </c>
      <c r="C1917" s="74">
        <v>696.16</v>
      </c>
      <c r="D1917" s="74">
        <v>898.6</v>
      </c>
      <c r="E1917" s="74">
        <v>685.59</v>
      </c>
      <c r="F1917" s="74">
        <v>739.64</v>
      </c>
      <c r="G1917" s="74">
        <v>711.25</v>
      </c>
      <c r="H1917" s="74">
        <v>665.11</v>
      </c>
      <c r="I1917" s="74">
        <v>698.44</v>
      </c>
      <c r="J1917" s="74">
        <v>534.05999999999995</v>
      </c>
      <c r="K1917" s="74">
        <v>623.59</v>
      </c>
      <c r="L1917" s="74">
        <v>727.32</v>
      </c>
      <c r="M1917" s="74">
        <v>615.78</v>
      </c>
      <c r="N1917" s="74">
        <v>600.08000000000004</v>
      </c>
      <c r="O1917" s="74">
        <v>569.27</v>
      </c>
      <c r="P1917" s="74">
        <v>684.85</v>
      </c>
      <c r="Q1917" s="74">
        <v>670.12</v>
      </c>
      <c r="R1917" s="74">
        <v>662.7</v>
      </c>
      <c r="S1917" s="74">
        <v>727.75</v>
      </c>
      <c r="T1917" s="74">
        <v>743.16</v>
      </c>
      <c r="U1917" s="74">
        <v>625.49</v>
      </c>
      <c r="V1917" s="74">
        <v>794.86</v>
      </c>
      <c r="W1917" s="74">
        <v>789.26</v>
      </c>
      <c r="X1917" s="74">
        <v>701.69</v>
      </c>
      <c r="Y1917" s="74">
        <v>275.14999999999998</v>
      </c>
      <c r="Z1917" s="74">
        <v>269.52</v>
      </c>
      <c r="AA1917" s="74">
        <v>368.5</v>
      </c>
      <c r="AB1917" s="74">
        <v>164.25</v>
      </c>
      <c r="AC1917" s="74">
        <v>168.38</v>
      </c>
      <c r="AD1917" s="74">
        <v>121.55</v>
      </c>
    </row>
    <row r="1918" spans="1:30" x14ac:dyDescent="0.2">
      <c r="A1918" s="72" t="s">
        <v>53</v>
      </c>
      <c r="B1918" s="74">
        <v>7198.76</v>
      </c>
      <c r="C1918" s="74">
        <v>7533.28</v>
      </c>
      <c r="D1918" s="74">
        <v>7024.45</v>
      </c>
      <c r="E1918" s="74">
        <v>7196.24</v>
      </c>
      <c r="F1918" s="74">
        <v>6800.59</v>
      </c>
      <c r="G1918" s="74">
        <v>7700.76</v>
      </c>
      <c r="H1918" s="74">
        <v>7634.02</v>
      </c>
      <c r="I1918" s="74">
        <v>7670.56</v>
      </c>
      <c r="J1918" s="74">
        <v>7885.57</v>
      </c>
      <c r="K1918" s="74">
        <v>8013.37</v>
      </c>
      <c r="L1918" s="74">
        <v>8598.52</v>
      </c>
      <c r="M1918" s="74">
        <v>8808.58</v>
      </c>
      <c r="N1918" s="74">
        <v>8488.89</v>
      </c>
      <c r="O1918" s="74">
        <v>8103.33</v>
      </c>
      <c r="P1918" s="74">
        <v>8928.35</v>
      </c>
      <c r="Q1918" s="74">
        <v>8251.44</v>
      </c>
      <c r="R1918" s="74">
        <v>3321.12</v>
      </c>
      <c r="S1918" s="74">
        <v>2575.0700000000002</v>
      </c>
      <c r="T1918" s="74">
        <v>1723.44</v>
      </c>
      <c r="U1918" s="74">
        <v>1743.03</v>
      </c>
      <c r="V1918" s="74">
        <v>1223.99</v>
      </c>
      <c r="W1918" s="74">
        <v>838.36</v>
      </c>
      <c r="X1918" s="74">
        <v>827.24</v>
      </c>
      <c r="Y1918" s="74">
        <v>773.07</v>
      </c>
      <c r="Z1918" s="74">
        <v>631.20000000000005</v>
      </c>
      <c r="AA1918" s="74">
        <v>612.69000000000005</v>
      </c>
      <c r="AB1918" s="74">
        <v>628.80999999999995</v>
      </c>
      <c r="AC1918" s="74">
        <v>696.72</v>
      </c>
      <c r="AD1918" s="74">
        <v>674.64</v>
      </c>
    </row>
    <row r="1919" spans="1:30" x14ac:dyDescent="0.2">
      <c r="A1919" s="72" t="s">
        <v>54</v>
      </c>
      <c r="B1919" s="74">
        <v>47.88</v>
      </c>
      <c r="C1919" s="74">
        <v>48.86</v>
      </c>
      <c r="D1919" s="74">
        <v>49.8</v>
      </c>
      <c r="E1919" s="74">
        <v>50.6</v>
      </c>
      <c r="F1919" s="74">
        <v>51.34</v>
      </c>
      <c r="G1919" s="74">
        <v>51.96</v>
      </c>
      <c r="H1919" s="74">
        <v>52.54</v>
      </c>
      <c r="I1919" s="74">
        <v>52.62</v>
      </c>
      <c r="J1919" s="74">
        <v>52.98</v>
      </c>
      <c r="K1919" s="74">
        <v>53.47</v>
      </c>
      <c r="L1919" s="74">
        <v>54.15</v>
      </c>
      <c r="M1919" s="74">
        <v>54.41</v>
      </c>
      <c r="N1919" s="74">
        <v>55</v>
      </c>
      <c r="O1919" s="74">
        <v>55.56</v>
      </c>
      <c r="P1919" s="74">
        <v>56.19</v>
      </c>
      <c r="Q1919" s="74">
        <v>56.18</v>
      </c>
      <c r="R1919" s="74">
        <v>57.13</v>
      </c>
      <c r="S1919" s="74">
        <v>58.45</v>
      </c>
      <c r="T1919" s="74">
        <v>59.95</v>
      </c>
      <c r="U1919" s="74">
        <v>61.57</v>
      </c>
      <c r="V1919" s="74">
        <v>62.63</v>
      </c>
      <c r="W1919" s="74">
        <v>64.150000000000006</v>
      </c>
      <c r="X1919" s="74">
        <v>64.400000000000006</v>
      </c>
      <c r="Y1919" s="74">
        <v>63.73</v>
      </c>
      <c r="Z1919" s="74">
        <v>62.96</v>
      </c>
      <c r="AA1919" s="74">
        <v>62.97</v>
      </c>
      <c r="AB1919" s="74">
        <v>63.46</v>
      </c>
      <c r="AC1919" s="74">
        <v>64.209999999999994</v>
      </c>
      <c r="AD1919" s="74">
        <v>64.91</v>
      </c>
    </row>
    <row r="1920" spans="1:30" x14ac:dyDescent="0.2">
      <c r="A1920" s="72" t="s">
        <v>55</v>
      </c>
      <c r="B1920" s="74">
        <v>3.25</v>
      </c>
      <c r="C1920" s="74">
        <v>3.24</v>
      </c>
      <c r="D1920" s="74">
        <v>3.22</v>
      </c>
      <c r="E1920" s="74">
        <v>3.15</v>
      </c>
      <c r="F1920" s="74">
        <v>3.1</v>
      </c>
      <c r="G1920" s="74">
        <v>3.05</v>
      </c>
      <c r="H1920" s="74">
        <v>3.01</v>
      </c>
      <c r="I1920" s="74">
        <v>2.98</v>
      </c>
      <c r="J1920" s="74">
        <v>2.95</v>
      </c>
      <c r="K1920" s="74">
        <v>2.92</v>
      </c>
      <c r="L1920" s="74">
        <v>2.9</v>
      </c>
      <c r="M1920" s="74">
        <v>2.87</v>
      </c>
      <c r="N1920" s="74">
        <v>2.83</v>
      </c>
      <c r="O1920" s="74">
        <v>2.8</v>
      </c>
      <c r="P1920" s="74">
        <v>2.77</v>
      </c>
      <c r="Q1920" s="74">
        <v>2.74</v>
      </c>
      <c r="R1920" s="74">
        <v>2.71</v>
      </c>
      <c r="S1920" s="74">
        <v>2.69</v>
      </c>
      <c r="T1920" s="74">
        <v>2.4900000000000002</v>
      </c>
      <c r="U1920" s="74">
        <v>3.11</v>
      </c>
      <c r="V1920" s="74">
        <v>3.06</v>
      </c>
      <c r="W1920" s="74">
        <v>3.5</v>
      </c>
      <c r="X1920" s="74">
        <v>3.31</v>
      </c>
      <c r="Y1920" s="74">
        <v>3.43</v>
      </c>
      <c r="Z1920" s="74">
        <v>3.47</v>
      </c>
      <c r="AA1920" s="74">
        <v>3.57</v>
      </c>
      <c r="AB1920" s="74">
        <v>3.46</v>
      </c>
      <c r="AC1920" s="74">
        <v>3.69</v>
      </c>
      <c r="AD1920" s="74">
        <v>3.73</v>
      </c>
    </row>
    <row r="1921" spans="1:30" x14ac:dyDescent="0.2">
      <c r="A1921" s="72" t="s">
        <v>56</v>
      </c>
      <c r="B1921" s="74">
        <v>989.06</v>
      </c>
      <c r="C1921" s="74">
        <v>1031.4000000000001</v>
      </c>
      <c r="D1921" s="74">
        <v>776.63</v>
      </c>
      <c r="E1921" s="74">
        <v>810.11</v>
      </c>
      <c r="F1921" s="74">
        <v>650.37</v>
      </c>
      <c r="G1921" s="74">
        <v>712.46</v>
      </c>
      <c r="H1921" s="74">
        <v>943.84</v>
      </c>
      <c r="I1921" s="74">
        <v>1031.4000000000001</v>
      </c>
      <c r="J1921" s="74">
        <v>1306.98</v>
      </c>
      <c r="K1921" s="74">
        <v>1369.94</v>
      </c>
      <c r="L1921" s="74">
        <v>1592.95</v>
      </c>
      <c r="M1921" s="74">
        <v>1747.14</v>
      </c>
      <c r="N1921" s="74">
        <v>1881.39</v>
      </c>
      <c r="O1921" s="74">
        <v>1953.62</v>
      </c>
      <c r="P1921" s="74">
        <v>2152.69</v>
      </c>
      <c r="Q1921" s="74">
        <v>2389.2600000000002</v>
      </c>
      <c r="R1921" s="74">
        <v>2368.15</v>
      </c>
      <c r="S1921" s="74">
        <v>3022.57</v>
      </c>
      <c r="T1921" s="74">
        <v>2800.88</v>
      </c>
      <c r="U1921" s="74">
        <v>643.17999999999995</v>
      </c>
      <c r="V1921" s="74">
        <v>561.04</v>
      </c>
      <c r="W1921" s="74">
        <v>856.49</v>
      </c>
      <c r="X1921" s="74">
        <v>577.91999999999996</v>
      </c>
      <c r="Y1921" s="74">
        <v>340.68</v>
      </c>
      <c r="Z1921" s="74">
        <v>336.95</v>
      </c>
      <c r="AA1921" s="74">
        <v>262.77999999999997</v>
      </c>
      <c r="AB1921" s="74">
        <v>214.19</v>
      </c>
      <c r="AC1921" s="74">
        <v>232.71</v>
      </c>
      <c r="AD1921" s="74">
        <v>180.61</v>
      </c>
    </row>
    <row r="1922" spans="1:30" x14ac:dyDescent="0.2">
      <c r="A1922" s="72" t="s">
        <v>57</v>
      </c>
      <c r="B1922" s="74">
        <v>9.18</v>
      </c>
      <c r="C1922" s="74">
        <v>8.86</v>
      </c>
      <c r="D1922" s="74">
        <v>8.52</v>
      </c>
      <c r="E1922" s="74">
        <v>8.1999999999999993</v>
      </c>
      <c r="F1922" s="74">
        <v>7.9</v>
      </c>
      <c r="G1922" s="74">
        <v>7.58</v>
      </c>
      <c r="H1922" s="74">
        <v>7.26</v>
      </c>
      <c r="I1922" s="74">
        <v>6.93</v>
      </c>
      <c r="J1922" s="74">
        <v>6.61</v>
      </c>
      <c r="K1922" s="74">
        <v>6.27</v>
      </c>
      <c r="L1922" s="74">
        <v>5.92</v>
      </c>
      <c r="M1922" s="74">
        <v>5.54</v>
      </c>
      <c r="N1922" s="74">
        <v>5.59</v>
      </c>
      <c r="O1922" s="74">
        <v>5.42</v>
      </c>
      <c r="P1922" s="74">
        <v>4.9400000000000004</v>
      </c>
      <c r="Q1922" s="74">
        <v>4.6100000000000003</v>
      </c>
      <c r="R1922" s="74">
        <v>4.91</v>
      </c>
      <c r="S1922" s="74">
        <v>5.24</v>
      </c>
      <c r="T1922" s="74">
        <v>5.69</v>
      </c>
      <c r="U1922" s="74">
        <v>5.05</v>
      </c>
      <c r="V1922" s="74">
        <v>3.95</v>
      </c>
      <c r="W1922" s="74">
        <v>3.8</v>
      </c>
      <c r="X1922" s="74">
        <v>3.67</v>
      </c>
      <c r="Y1922" s="74">
        <v>3.36</v>
      </c>
      <c r="Z1922" s="74">
        <v>3.58</v>
      </c>
      <c r="AA1922" s="74">
        <v>3.48</v>
      </c>
      <c r="AB1922" s="74">
        <v>4.12</v>
      </c>
      <c r="AC1922" s="74">
        <v>4.2300000000000004</v>
      </c>
      <c r="AD1922" s="74">
        <v>4.4400000000000004</v>
      </c>
    </row>
    <row r="1923" spans="1:30" x14ac:dyDescent="0.2">
      <c r="A1923" s="72" t="s">
        <v>58</v>
      </c>
      <c r="B1923" s="74">
        <v>3222.92</v>
      </c>
      <c r="C1923" s="74">
        <v>1680.23</v>
      </c>
      <c r="D1923" s="74">
        <v>976.02</v>
      </c>
      <c r="E1923" s="74">
        <v>1417.12</v>
      </c>
      <c r="F1923" s="74">
        <v>2067.36</v>
      </c>
      <c r="G1923" s="74">
        <v>1417.86</v>
      </c>
      <c r="H1923" s="74">
        <v>1967.69</v>
      </c>
      <c r="I1923" s="74">
        <v>1893.39</v>
      </c>
      <c r="J1923" s="74">
        <v>1603.74</v>
      </c>
      <c r="K1923" s="74">
        <v>1414.2</v>
      </c>
      <c r="L1923" s="74">
        <v>1824.09</v>
      </c>
      <c r="M1923" s="74">
        <v>1974.38</v>
      </c>
      <c r="N1923" s="74">
        <v>1298.46</v>
      </c>
      <c r="O1923" s="74">
        <v>1368.2</v>
      </c>
      <c r="P1923" s="74">
        <v>1805.75</v>
      </c>
      <c r="Q1923" s="74">
        <v>1783.96</v>
      </c>
      <c r="R1923" s="74">
        <v>1479.34</v>
      </c>
      <c r="S1923" s="74">
        <v>980.58</v>
      </c>
      <c r="T1923" s="74">
        <v>120.89</v>
      </c>
      <c r="U1923" s="74">
        <v>105.34</v>
      </c>
      <c r="V1923" s="74">
        <v>99.11</v>
      </c>
      <c r="W1923" s="74">
        <v>98.87</v>
      </c>
      <c r="X1923" s="74">
        <v>99.95</v>
      </c>
      <c r="Y1923" s="74">
        <v>120.4</v>
      </c>
      <c r="Z1923" s="74">
        <v>179.93</v>
      </c>
      <c r="AA1923" s="74">
        <v>150.15</v>
      </c>
      <c r="AB1923" s="74">
        <v>146.44</v>
      </c>
      <c r="AC1923" s="74">
        <v>140.63</v>
      </c>
      <c r="AD1923" s="74">
        <v>205.5</v>
      </c>
    </row>
    <row r="1924" spans="1:30" x14ac:dyDescent="0.2">
      <c r="A1924" s="72" t="s">
        <v>59</v>
      </c>
      <c r="B1924" s="74">
        <v>2.64</v>
      </c>
      <c r="C1924" s="74">
        <v>2.65</v>
      </c>
      <c r="D1924" s="74">
        <v>2.65</v>
      </c>
      <c r="E1924" s="74">
        <v>2.65</v>
      </c>
      <c r="F1924" s="74">
        <v>2.65</v>
      </c>
      <c r="G1924" s="74">
        <v>2.66</v>
      </c>
      <c r="H1924" s="74">
        <v>2.66</v>
      </c>
      <c r="I1924" s="74">
        <v>2.66</v>
      </c>
      <c r="J1924" s="74">
        <v>2.66</v>
      </c>
      <c r="K1924" s="74">
        <v>2.89</v>
      </c>
      <c r="L1924" s="74">
        <v>3.16</v>
      </c>
      <c r="M1924" s="74">
        <v>2.5099999999999998</v>
      </c>
      <c r="N1924" s="74">
        <v>2.74</v>
      </c>
      <c r="O1924" s="74">
        <v>2.57</v>
      </c>
      <c r="P1924" s="74">
        <v>2.56</v>
      </c>
      <c r="Q1924" s="74">
        <v>2.46</v>
      </c>
      <c r="R1924" s="74">
        <v>2.2400000000000002</v>
      </c>
      <c r="S1924" s="74">
        <v>2.89</v>
      </c>
      <c r="T1924" s="74">
        <v>2.31</v>
      </c>
      <c r="U1924" s="74">
        <v>1.83</v>
      </c>
      <c r="V1924" s="74">
        <v>1.53</v>
      </c>
      <c r="W1924" s="74">
        <v>1.55</v>
      </c>
      <c r="X1924" s="74">
        <v>2.13</v>
      </c>
      <c r="Y1924" s="74">
        <v>1.45</v>
      </c>
      <c r="Z1924" s="74">
        <v>0.88</v>
      </c>
      <c r="AA1924" s="74">
        <v>0.66</v>
      </c>
      <c r="AB1924" s="74">
        <v>2</v>
      </c>
      <c r="AC1924" s="74">
        <v>0.79</v>
      </c>
      <c r="AD1924" s="74">
        <v>0.92</v>
      </c>
    </row>
    <row r="1925" spans="1:30" x14ac:dyDescent="0.2">
      <c r="A1925" s="72" t="s">
        <v>60</v>
      </c>
      <c r="B1925" s="74">
        <v>7293.42</v>
      </c>
      <c r="C1925" s="74">
        <v>7296.99</v>
      </c>
      <c r="D1925" s="74">
        <v>7353.56</v>
      </c>
      <c r="E1925" s="74">
        <v>7827.45</v>
      </c>
      <c r="F1925" s="74">
        <v>7659.67</v>
      </c>
      <c r="G1925" s="74">
        <v>7284.99</v>
      </c>
      <c r="H1925" s="74">
        <v>7292.8</v>
      </c>
      <c r="I1925" s="74">
        <v>7217.35</v>
      </c>
      <c r="J1925" s="74">
        <v>7229.59</v>
      </c>
      <c r="K1925" s="74">
        <v>6889.99</v>
      </c>
      <c r="L1925" s="74">
        <v>7031.14</v>
      </c>
      <c r="M1925" s="74">
        <v>6403.73</v>
      </c>
      <c r="N1925" s="74">
        <v>6127.02</v>
      </c>
      <c r="O1925" s="74">
        <v>6184.1</v>
      </c>
      <c r="P1925" s="74">
        <v>6769.07</v>
      </c>
      <c r="Q1925" s="74">
        <v>6803.87</v>
      </c>
      <c r="R1925" s="74">
        <v>6762.78</v>
      </c>
      <c r="S1925" s="74">
        <v>5449.19</v>
      </c>
      <c r="T1925" s="74">
        <v>1817.73</v>
      </c>
      <c r="U1925" s="74">
        <v>1894.9</v>
      </c>
      <c r="V1925" s="74">
        <v>1620.08</v>
      </c>
      <c r="W1925" s="74">
        <v>1621.68</v>
      </c>
      <c r="X1925" s="74">
        <v>1625.15</v>
      </c>
      <c r="Y1925" s="74">
        <v>1631.23</v>
      </c>
      <c r="Z1925" s="74">
        <v>1695.21</v>
      </c>
      <c r="AA1925" s="74">
        <v>1694.3</v>
      </c>
      <c r="AB1925" s="74">
        <v>1489.64</v>
      </c>
      <c r="AC1925" s="74">
        <v>1571.44</v>
      </c>
      <c r="AD1925" s="74">
        <v>1439.19</v>
      </c>
    </row>
    <row r="1926" spans="1:30" x14ac:dyDescent="0.2">
      <c r="A1926" s="72" t="s">
        <v>61</v>
      </c>
      <c r="B1926" s="74">
        <v>1100.22</v>
      </c>
      <c r="C1926" s="74">
        <v>1114.8699999999999</v>
      </c>
      <c r="D1926" s="74">
        <v>1028.56</v>
      </c>
      <c r="E1926" s="74">
        <v>1068.23</v>
      </c>
      <c r="F1926" s="74">
        <v>1016.8</v>
      </c>
      <c r="G1926" s="74">
        <v>1047.51</v>
      </c>
      <c r="H1926" s="74">
        <v>1063.8900000000001</v>
      </c>
      <c r="I1926" s="74">
        <v>1052.69</v>
      </c>
      <c r="J1926" s="74">
        <v>1085.52</v>
      </c>
      <c r="K1926" s="74">
        <v>1111.21</v>
      </c>
      <c r="L1926" s="74">
        <v>1138.28</v>
      </c>
      <c r="M1926" s="74">
        <v>968.2</v>
      </c>
      <c r="N1926" s="74">
        <v>976.81</v>
      </c>
      <c r="O1926" s="74">
        <v>1038.71</v>
      </c>
      <c r="P1926" s="74">
        <v>448.19</v>
      </c>
      <c r="Q1926" s="74">
        <v>430.43</v>
      </c>
      <c r="R1926" s="74">
        <v>427.21</v>
      </c>
      <c r="S1926" s="74">
        <v>413.62</v>
      </c>
      <c r="T1926" s="74">
        <v>463.69</v>
      </c>
      <c r="U1926" s="74">
        <v>299.04000000000002</v>
      </c>
      <c r="V1926" s="74">
        <v>205.44</v>
      </c>
      <c r="W1926" s="74">
        <v>186.82</v>
      </c>
      <c r="X1926" s="74">
        <v>185.95</v>
      </c>
      <c r="Y1926" s="74">
        <v>185.59</v>
      </c>
      <c r="Z1926" s="74">
        <v>182.73</v>
      </c>
      <c r="AA1926" s="74">
        <v>180.32</v>
      </c>
      <c r="AB1926" s="74">
        <v>169.5</v>
      </c>
      <c r="AC1926" s="74">
        <v>169.93</v>
      </c>
      <c r="AD1926" s="74">
        <v>186.56</v>
      </c>
    </row>
    <row r="1927" spans="1:30" x14ac:dyDescent="0.2">
      <c r="A1927" s="72" t="s">
        <v>62</v>
      </c>
      <c r="B1927" s="74">
        <v>3656.4</v>
      </c>
      <c r="C1927" s="74">
        <v>3272.32</v>
      </c>
      <c r="D1927" s="74">
        <v>3222.26</v>
      </c>
      <c r="E1927" s="74">
        <v>3654.12</v>
      </c>
      <c r="F1927" s="74">
        <v>3648.27</v>
      </c>
      <c r="G1927" s="74">
        <v>4024.05</v>
      </c>
      <c r="H1927" s="74">
        <v>4024.08</v>
      </c>
      <c r="I1927" s="74">
        <v>3795.75</v>
      </c>
      <c r="J1927" s="74">
        <v>3532.31</v>
      </c>
      <c r="K1927" s="74">
        <v>3476.56</v>
      </c>
      <c r="L1927" s="74">
        <v>4204.5600000000004</v>
      </c>
      <c r="M1927" s="74">
        <v>4308.47</v>
      </c>
      <c r="N1927" s="74">
        <v>3599.19</v>
      </c>
      <c r="O1927" s="74">
        <v>4257.16</v>
      </c>
      <c r="P1927" s="74">
        <v>4357.92</v>
      </c>
      <c r="Q1927" s="74">
        <v>4557.88</v>
      </c>
      <c r="R1927" s="74">
        <v>4531</v>
      </c>
      <c r="S1927" s="74">
        <v>4699.0200000000004</v>
      </c>
      <c r="T1927" s="74">
        <v>3983.74</v>
      </c>
      <c r="U1927" s="74">
        <v>1171.5899999999999</v>
      </c>
      <c r="V1927" s="74">
        <v>1236.44</v>
      </c>
      <c r="W1927" s="74">
        <v>1141.8</v>
      </c>
      <c r="X1927" s="74">
        <v>1249.76</v>
      </c>
      <c r="Y1927" s="74">
        <v>982.01</v>
      </c>
      <c r="Z1927" s="74">
        <v>859.92</v>
      </c>
      <c r="AA1927" s="74">
        <v>881.16</v>
      </c>
      <c r="AB1927" s="74">
        <v>971.62</v>
      </c>
      <c r="AC1927" s="74">
        <v>840.22</v>
      </c>
      <c r="AD1927" s="74">
        <v>877.55</v>
      </c>
    </row>
    <row r="1928" spans="1:30" x14ac:dyDescent="0.2">
      <c r="A1928" s="72" t="s">
        <v>63</v>
      </c>
      <c r="B1928" s="74">
        <v>580.74</v>
      </c>
      <c r="C1928" s="74">
        <v>543.92999999999995</v>
      </c>
      <c r="D1928" s="74">
        <v>534.69000000000005</v>
      </c>
      <c r="E1928" s="74">
        <v>435.71</v>
      </c>
      <c r="F1928" s="74">
        <v>369.56</v>
      </c>
      <c r="G1928" s="74">
        <v>516.41999999999996</v>
      </c>
      <c r="H1928" s="74">
        <v>529.66999999999996</v>
      </c>
      <c r="I1928" s="74">
        <v>549.72</v>
      </c>
      <c r="J1928" s="74">
        <v>606.74</v>
      </c>
      <c r="K1928" s="74">
        <v>568.1</v>
      </c>
      <c r="L1928" s="74">
        <v>607.87</v>
      </c>
      <c r="M1928" s="74">
        <v>565.70000000000005</v>
      </c>
      <c r="N1928" s="74">
        <v>570.22</v>
      </c>
      <c r="O1928" s="74">
        <v>590.59</v>
      </c>
      <c r="P1928" s="74">
        <v>643.20000000000005</v>
      </c>
      <c r="Q1928" s="74">
        <v>597.41999999999996</v>
      </c>
      <c r="R1928" s="74">
        <v>581.59</v>
      </c>
      <c r="S1928" s="74">
        <v>607.03</v>
      </c>
      <c r="T1928" s="74">
        <v>555.91</v>
      </c>
      <c r="U1928" s="74">
        <v>336.07</v>
      </c>
      <c r="V1928" s="74">
        <v>333.08</v>
      </c>
      <c r="W1928" s="74">
        <v>112.94</v>
      </c>
      <c r="X1928" s="74">
        <v>104.22</v>
      </c>
      <c r="Y1928" s="74">
        <v>93.01</v>
      </c>
      <c r="Z1928" s="74">
        <v>97.57</v>
      </c>
      <c r="AA1928" s="74">
        <v>84.12</v>
      </c>
      <c r="AB1928" s="74">
        <v>63.61</v>
      </c>
      <c r="AC1928" s="74">
        <v>76.430000000000007</v>
      </c>
      <c r="AD1928" s="74">
        <v>77.989999999999995</v>
      </c>
    </row>
    <row r="1929" spans="1:30" x14ac:dyDescent="0.2">
      <c r="A1929" s="72" t="s">
        <v>64</v>
      </c>
      <c r="B1929" s="74">
        <v>4135.84</v>
      </c>
      <c r="C1929" s="74">
        <v>2564.7199999999998</v>
      </c>
      <c r="D1929" s="74">
        <v>3254.14</v>
      </c>
      <c r="E1929" s="74">
        <v>3377.23</v>
      </c>
      <c r="F1929" s="74">
        <v>2952.28</v>
      </c>
      <c r="G1929" s="74">
        <v>3392.51</v>
      </c>
      <c r="H1929" s="74">
        <v>3464.52</v>
      </c>
      <c r="I1929" s="74">
        <v>2930.48</v>
      </c>
      <c r="J1929" s="74">
        <v>2360.92</v>
      </c>
      <c r="K1929" s="74">
        <v>2348.91</v>
      </c>
      <c r="L1929" s="74">
        <v>3246.95</v>
      </c>
      <c r="M1929" s="74">
        <v>2525.7800000000002</v>
      </c>
      <c r="N1929" s="74">
        <v>2146.37</v>
      </c>
      <c r="O1929" s="74">
        <v>2584.79</v>
      </c>
      <c r="P1929" s="74">
        <v>2893.78</v>
      </c>
      <c r="Q1929" s="74">
        <v>2982.06</v>
      </c>
      <c r="R1929" s="74">
        <v>2373.9899999999998</v>
      </c>
      <c r="S1929" s="74">
        <v>2666.8</v>
      </c>
      <c r="T1929" s="74">
        <v>1085.24</v>
      </c>
      <c r="U1929" s="74">
        <v>682.88</v>
      </c>
      <c r="V1929" s="74">
        <v>1190.1400000000001</v>
      </c>
      <c r="W1929" s="74">
        <v>1187.06</v>
      </c>
      <c r="X1929" s="74">
        <v>1002.67</v>
      </c>
      <c r="Y1929" s="74">
        <v>511.87</v>
      </c>
      <c r="Z1929" s="74">
        <v>408.5</v>
      </c>
      <c r="AA1929" s="74">
        <v>339.9</v>
      </c>
      <c r="AB1929" s="74">
        <v>345.43</v>
      </c>
      <c r="AC1929" s="74">
        <v>253.09</v>
      </c>
      <c r="AD1929" s="74">
        <v>233.57</v>
      </c>
    </row>
    <row r="1930" spans="1:30" x14ac:dyDescent="0.2">
      <c r="A1930" s="72" t="s">
        <v>65</v>
      </c>
      <c r="B1930" s="74">
        <v>41.72</v>
      </c>
      <c r="C1930" s="74">
        <v>35.76</v>
      </c>
      <c r="D1930" s="74">
        <v>26.82</v>
      </c>
      <c r="E1930" s="74">
        <v>18.920000000000002</v>
      </c>
      <c r="F1930" s="74">
        <v>18.11</v>
      </c>
      <c r="G1930" s="74">
        <v>16.579999999999998</v>
      </c>
      <c r="H1930" s="74">
        <v>17.98</v>
      </c>
      <c r="I1930" s="74">
        <v>18.23</v>
      </c>
      <c r="J1930" s="74">
        <v>26.9</v>
      </c>
      <c r="K1930" s="74">
        <v>31.17</v>
      </c>
      <c r="L1930" s="74">
        <v>41.11</v>
      </c>
      <c r="M1930" s="74">
        <v>34.99</v>
      </c>
      <c r="N1930" s="74">
        <v>35.15</v>
      </c>
      <c r="O1930" s="74">
        <v>32.07</v>
      </c>
      <c r="P1930" s="74">
        <v>37.75</v>
      </c>
      <c r="Q1930" s="74">
        <v>41.65</v>
      </c>
      <c r="R1930" s="74">
        <v>42.44</v>
      </c>
      <c r="S1930" s="74">
        <v>40.53</v>
      </c>
      <c r="T1930" s="74">
        <v>26.52</v>
      </c>
      <c r="U1930" s="74">
        <v>29.8</v>
      </c>
      <c r="V1930" s="74">
        <v>29.2</v>
      </c>
      <c r="W1930" s="74">
        <v>47.38</v>
      </c>
      <c r="X1930" s="74">
        <v>58.41</v>
      </c>
      <c r="Y1930" s="74">
        <v>35.76</v>
      </c>
      <c r="Z1930" s="74">
        <v>23.84</v>
      </c>
      <c r="AA1930" s="74">
        <v>38</v>
      </c>
      <c r="AB1930" s="74">
        <v>38</v>
      </c>
      <c r="AC1930" s="74">
        <v>20.260000000000002</v>
      </c>
      <c r="AD1930" s="74">
        <v>28.69</v>
      </c>
    </row>
    <row r="1931" spans="1:30" x14ac:dyDescent="0.2">
      <c r="A1931" s="72" t="s">
        <v>66</v>
      </c>
      <c r="B1931" s="74">
        <v>1158.31</v>
      </c>
      <c r="C1931" s="74">
        <v>816.1</v>
      </c>
      <c r="D1931" s="74">
        <v>733.32</v>
      </c>
      <c r="E1931" s="74">
        <v>576.47</v>
      </c>
      <c r="F1931" s="74">
        <v>997.15</v>
      </c>
      <c r="G1931" s="74">
        <v>1150.8599999999999</v>
      </c>
      <c r="H1931" s="74">
        <v>1335.13</v>
      </c>
      <c r="I1931" s="74">
        <v>1258.53</v>
      </c>
      <c r="J1931" s="74">
        <v>1074.5999999999999</v>
      </c>
      <c r="K1931" s="74">
        <v>812.63</v>
      </c>
      <c r="L1931" s="74">
        <v>1037.1099999999999</v>
      </c>
      <c r="M1931" s="74">
        <v>1182.5899999999999</v>
      </c>
      <c r="N1931" s="74">
        <v>1079.3699999999999</v>
      </c>
      <c r="O1931" s="74">
        <v>1195.8699999999999</v>
      </c>
      <c r="P1931" s="74">
        <v>1382.5</v>
      </c>
      <c r="Q1931" s="74">
        <v>1318.38</v>
      </c>
      <c r="R1931" s="74">
        <v>1602.01</v>
      </c>
      <c r="S1931" s="74">
        <v>1440.09</v>
      </c>
      <c r="T1931" s="74">
        <v>1339.82</v>
      </c>
      <c r="U1931" s="74">
        <v>1124.0899999999999</v>
      </c>
      <c r="V1931" s="74">
        <v>946.86</v>
      </c>
      <c r="W1931" s="74">
        <v>478.26</v>
      </c>
      <c r="X1931" s="74">
        <v>378.69</v>
      </c>
      <c r="Y1931" s="74">
        <v>252.31</v>
      </c>
      <c r="Z1931" s="74">
        <v>225.26</v>
      </c>
      <c r="AA1931" s="74">
        <v>208.56</v>
      </c>
      <c r="AB1931" s="74">
        <v>191.39</v>
      </c>
      <c r="AC1931" s="74">
        <v>175.32</v>
      </c>
      <c r="AD1931" s="74">
        <v>175.76</v>
      </c>
    </row>
    <row r="1932" spans="1:30" x14ac:dyDescent="0.2">
      <c r="A1932" s="72" t="s">
        <v>67</v>
      </c>
      <c r="B1932" s="74">
        <v>1657.79</v>
      </c>
      <c r="C1932" s="74">
        <v>1448.27</v>
      </c>
      <c r="D1932" s="74">
        <v>1318.24</v>
      </c>
      <c r="E1932" s="74">
        <v>1373.49</v>
      </c>
      <c r="F1932" s="74">
        <v>1445.45</v>
      </c>
      <c r="G1932" s="74">
        <v>1472.27</v>
      </c>
      <c r="H1932" s="74">
        <v>1472.67</v>
      </c>
      <c r="I1932" s="74">
        <v>1453.36</v>
      </c>
      <c r="J1932" s="74">
        <v>1388.37</v>
      </c>
      <c r="K1932" s="74">
        <v>1360.3</v>
      </c>
      <c r="L1932" s="74">
        <v>1366.59</v>
      </c>
      <c r="M1932" s="74">
        <v>1294.02</v>
      </c>
      <c r="N1932" s="74">
        <v>1330.95</v>
      </c>
      <c r="O1932" s="74">
        <v>1397.36</v>
      </c>
      <c r="P1932" s="74">
        <v>1482</v>
      </c>
      <c r="Q1932" s="74">
        <v>1611.22</v>
      </c>
      <c r="R1932" s="74">
        <v>1426.27</v>
      </c>
      <c r="S1932" s="74">
        <v>1462.61</v>
      </c>
      <c r="T1932" s="74">
        <v>1556.28</v>
      </c>
      <c r="U1932" s="74">
        <v>792.2</v>
      </c>
      <c r="V1932" s="74">
        <v>192.9</v>
      </c>
      <c r="W1932" s="74">
        <v>161.33000000000001</v>
      </c>
      <c r="X1932" s="74">
        <v>191.11</v>
      </c>
      <c r="Y1932" s="74">
        <v>239.34</v>
      </c>
      <c r="Z1932" s="74">
        <v>232.72</v>
      </c>
      <c r="AA1932" s="74">
        <v>283.58999999999997</v>
      </c>
      <c r="AB1932" s="74">
        <v>243.77</v>
      </c>
      <c r="AC1932" s="74">
        <v>257.39999999999998</v>
      </c>
      <c r="AD1932" s="74">
        <v>235.16</v>
      </c>
    </row>
    <row r="1933" spans="1:30" x14ac:dyDescent="0.2">
      <c r="A1933" s="72" t="s">
        <v>68</v>
      </c>
      <c r="B1933" s="74">
        <v>953.38</v>
      </c>
      <c r="C1933" s="74">
        <v>997.92</v>
      </c>
      <c r="D1933" s="74">
        <v>984.19</v>
      </c>
      <c r="E1933" s="74">
        <v>963.17</v>
      </c>
      <c r="F1933" s="74">
        <v>925.86</v>
      </c>
      <c r="G1933" s="74">
        <v>890.3</v>
      </c>
      <c r="H1933" s="74">
        <v>875.13</v>
      </c>
      <c r="I1933" s="74">
        <v>876.28</v>
      </c>
      <c r="J1933" s="74">
        <v>958.68</v>
      </c>
      <c r="K1933" s="74">
        <v>866</v>
      </c>
      <c r="L1933" s="74">
        <v>830.29</v>
      </c>
      <c r="M1933" s="74">
        <v>671.01</v>
      </c>
      <c r="N1933" s="74">
        <v>641.07000000000005</v>
      </c>
      <c r="O1933" s="74">
        <v>643.62</v>
      </c>
      <c r="P1933" s="74">
        <v>650.1</v>
      </c>
      <c r="Q1933" s="74">
        <v>644.84</v>
      </c>
      <c r="R1933" s="74">
        <v>657.24</v>
      </c>
      <c r="S1933" s="74">
        <v>435.9</v>
      </c>
      <c r="T1933" s="74">
        <v>463.89</v>
      </c>
      <c r="U1933" s="74">
        <v>481.9</v>
      </c>
      <c r="V1933" s="74">
        <v>506.5</v>
      </c>
      <c r="W1933" s="74">
        <v>218.83</v>
      </c>
      <c r="X1933" s="74">
        <v>244.42</v>
      </c>
      <c r="Y1933" s="74">
        <v>212.1</v>
      </c>
      <c r="Z1933" s="74">
        <v>229.77</v>
      </c>
      <c r="AA1933" s="74">
        <v>211.52</v>
      </c>
      <c r="AB1933" s="74">
        <v>216.47</v>
      </c>
      <c r="AC1933" s="74">
        <v>249.01</v>
      </c>
      <c r="AD1933" s="74">
        <v>233.66</v>
      </c>
    </row>
    <row r="1934" spans="1:30" x14ac:dyDescent="0.2">
      <c r="A1934" s="72" t="s">
        <v>69</v>
      </c>
      <c r="B1934" s="74">
        <v>24408.97</v>
      </c>
      <c r="C1934" s="74">
        <v>24577.7</v>
      </c>
      <c r="D1934" s="74">
        <v>20221.439999999999</v>
      </c>
      <c r="E1934" s="74">
        <v>16435.099999999999</v>
      </c>
      <c r="F1934" s="74">
        <v>16415.21</v>
      </c>
      <c r="G1934" s="74">
        <v>14903.94</v>
      </c>
      <c r="H1934" s="74">
        <v>14800.8</v>
      </c>
      <c r="I1934" s="74">
        <v>14980.23</v>
      </c>
      <c r="J1934" s="74">
        <v>15253.78</v>
      </c>
      <c r="K1934" s="74">
        <v>5754.08</v>
      </c>
      <c r="L1934" s="74">
        <v>5942.19</v>
      </c>
      <c r="M1934" s="74">
        <v>5246.11</v>
      </c>
      <c r="N1934" s="74">
        <v>3646.66</v>
      </c>
      <c r="O1934" s="74">
        <v>3415.97</v>
      </c>
      <c r="P1934" s="74">
        <v>4330.99</v>
      </c>
      <c r="Q1934" s="74">
        <v>3662.59</v>
      </c>
      <c r="R1934" s="74">
        <v>3106.42</v>
      </c>
      <c r="S1934" s="74">
        <v>3536.34</v>
      </c>
      <c r="T1934" s="74">
        <v>3351.14</v>
      </c>
      <c r="U1934" s="74">
        <v>1961.19</v>
      </c>
      <c r="V1934" s="74">
        <v>2086</v>
      </c>
      <c r="W1934" s="74">
        <v>1158.93</v>
      </c>
      <c r="X1934" s="74">
        <v>915.96</v>
      </c>
      <c r="Y1934" s="74">
        <v>866.05</v>
      </c>
      <c r="Z1934" s="74">
        <v>889.02</v>
      </c>
      <c r="AA1934" s="74">
        <v>851.68</v>
      </c>
      <c r="AB1934" s="74">
        <v>862.42</v>
      </c>
      <c r="AC1934" s="74">
        <v>892.46</v>
      </c>
      <c r="AD1934" s="74">
        <v>872.12</v>
      </c>
    </row>
    <row r="1936" spans="1:30" x14ac:dyDescent="0.2">
      <c r="A1936" s="72" t="s">
        <v>70</v>
      </c>
    </row>
    <row r="1937" spans="1:30" x14ac:dyDescent="0.2">
      <c r="A1937" s="72" t="s">
        <v>71</v>
      </c>
      <c r="B1937" s="74" t="s">
        <v>72</v>
      </c>
    </row>
    <row r="1939" spans="1:30" x14ac:dyDescent="0.2">
      <c r="A1939" s="72" t="s">
        <v>5</v>
      </c>
      <c r="B1939" s="74" t="s">
        <v>6</v>
      </c>
    </row>
    <row r="1940" spans="1:30" x14ac:dyDescent="0.2">
      <c r="A1940" s="72" t="s">
        <v>7</v>
      </c>
      <c r="B1940" s="74" t="s">
        <v>85</v>
      </c>
    </row>
    <row r="1941" spans="1:30" x14ac:dyDescent="0.2">
      <c r="A1941" s="72" t="s">
        <v>9</v>
      </c>
      <c r="B1941" s="74" t="s">
        <v>77</v>
      </c>
    </row>
    <row r="1943" spans="1:30" x14ac:dyDescent="0.2">
      <c r="A1943" s="72" t="s">
        <v>11</v>
      </c>
      <c r="B1943" s="74" t="s">
        <v>12</v>
      </c>
      <c r="C1943" s="74" t="s">
        <v>13</v>
      </c>
      <c r="D1943" s="74" t="s">
        <v>14</v>
      </c>
      <c r="E1943" s="74" t="s">
        <v>15</v>
      </c>
      <c r="F1943" s="74" t="s">
        <v>16</v>
      </c>
      <c r="G1943" s="74" t="s">
        <v>17</v>
      </c>
      <c r="H1943" s="74" t="s">
        <v>18</v>
      </c>
      <c r="I1943" s="74" t="s">
        <v>19</v>
      </c>
      <c r="J1943" s="74" t="s">
        <v>20</v>
      </c>
      <c r="K1943" s="74" t="s">
        <v>21</v>
      </c>
      <c r="L1943" s="74" t="s">
        <v>22</v>
      </c>
      <c r="M1943" s="74" t="s">
        <v>23</v>
      </c>
      <c r="N1943" s="74" t="s">
        <v>24</v>
      </c>
      <c r="O1943" s="74" t="s">
        <v>25</v>
      </c>
      <c r="P1943" s="74" t="s">
        <v>26</v>
      </c>
      <c r="Q1943" s="74" t="s">
        <v>27</v>
      </c>
      <c r="R1943" s="74" t="s">
        <v>28</v>
      </c>
      <c r="S1943" s="74" t="s">
        <v>29</v>
      </c>
      <c r="T1943" s="74" t="s">
        <v>30</v>
      </c>
      <c r="U1943" s="74" t="s">
        <v>31</v>
      </c>
      <c r="V1943" s="74" t="s">
        <v>32</v>
      </c>
      <c r="W1943" s="74" t="s">
        <v>33</v>
      </c>
      <c r="X1943" s="74" t="s">
        <v>34</v>
      </c>
      <c r="Y1943" s="74" t="s">
        <v>35</v>
      </c>
      <c r="Z1943" s="74" t="s">
        <v>36</v>
      </c>
      <c r="AA1943" s="74" t="s">
        <v>37</v>
      </c>
      <c r="AB1943" s="74" t="s">
        <v>38</v>
      </c>
      <c r="AC1943" s="74" t="s">
        <v>39</v>
      </c>
      <c r="AD1943" s="74" t="s">
        <v>40</v>
      </c>
    </row>
    <row r="1944" spans="1:30" x14ac:dyDescent="0.2">
      <c r="A1944" s="72" t="s">
        <v>41</v>
      </c>
      <c r="B1944" s="74">
        <v>225294.54</v>
      </c>
      <c r="C1944" s="74">
        <v>211911.5</v>
      </c>
      <c r="D1944" s="74">
        <v>200674.19</v>
      </c>
      <c r="E1944" s="74">
        <v>195787</v>
      </c>
      <c r="F1944" s="74">
        <v>193473.84</v>
      </c>
      <c r="G1944" s="74">
        <v>194916.68</v>
      </c>
      <c r="H1944" s="74">
        <v>196352.77</v>
      </c>
      <c r="I1944" s="74">
        <v>197371.46</v>
      </c>
      <c r="J1944" s="74">
        <v>196210.58</v>
      </c>
      <c r="K1944" s="74">
        <v>196484.2</v>
      </c>
      <c r="L1944" s="74">
        <v>194626.16</v>
      </c>
      <c r="M1944" s="74">
        <v>192843.47</v>
      </c>
      <c r="N1944" s="74">
        <v>188928.51</v>
      </c>
      <c r="O1944" s="74">
        <v>185270.47</v>
      </c>
      <c r="P1944" s="74">
        <v>189508.87</v>
      </c>
      <c r="Q1944" s="74">
        <v>184834.57</v>
      </c>
      <c r="R1944" s="74">
        <v>182620.75</v>
      </c>
      <c r="S1944" s="74">
        <v>183524.23</v>
      </c>
      <c r="T1944" s="74">
        <v>184153.48</v>
      </c>
      <c r="U1944" s="74">
        <v>178767</v>
      </c>
      <c r="V1944" s="74">
        <v>178525.6</v>
      </c>
      <c r="W1944" s="74">
        <v>180134.3</v>
      </c>
      <c r="X1944" s="74">
        <v>179348.47</v>
      </c>
      <c r="Y1944" s="74">
        <v>182166.06</v>
      </c>
      <c r="Z1944" s="74">
        <v>186242.53</v>
      </c>
      <c r="AA1944" s="74">
        <v>185973.1</v>
      </c>
      <c r="AB1944" s="74">
        <v>185866.43</v>
      </c>
      <c r="AC1944" s="74">
        <v>189310.38</v>
      </c>
      <c r="AD1944" s="74">
        <v>185365.2</v>
      </c>
    </row>
    <row r="1945" spans="1:30" x14ac:dyDescent="0.2">
      <c r="A1945" s="72" t="s">
        <v>42</v>
      </c>
      <c r="B1945" s="74">
        <v>5355.32</v>
      </c>
      <c r="C1945" s="74">
        <v>5298.18</v>
      </c>
      <c r="D1945" s="74">
        <v>5326.19</v>
      </c>
      <c r="E1945" s="74">
        <v>5365.05</v>
      </c>
      <c r="F1945" s="74">
        <v>5241.24</v>
      </c>
      <c r="G1945" s="74">
        <v>5380.06</v>
      </c>
      <c r="H1945" s="74">
        <v>5350.51</v>
      </c>
      <c r="I1945" s="74">
        <v>5421.93</v>
      </c>
      <c r="J1945" s="74">
        <v>5235.08</v>
      </c>
      <c r="K1945" s="74">
        <v>5405.4</v>
      </c>
      <c r="L1945" s="74">
        <v>4812.1499999999996</v>
      </c>
      <c r="M1945" s="74">
        <v>4608.47</v>
      </c>
      <c r="N1945" s="74">
        <v>4672.93</v>
      </c>
      <c r="O1945" s="74">
        <v>4500.8999999999996</v>
      </c>
      <c r="P1945" s="74">
        <v>4500.21</v>
      </c>
      <c r="Q1945" s="74">
        <v>4368.46</v>
      </c>
      <c r="R1945" s="74">
        <v>4168.22</v>
      </c>
      <c r="S1945" s="74">
        <v>4228.1400000000003</v>
      </c>
      <c r="T1945" s="74">
        <v>4144.9399999999996</v>
      </c>
      <c r="U1945" s="74">
        <v>4223.92</v>
      </c>
      <c r="V1945" s="74">
        <v>4140.76</v>
      </c>
      <c r="W1945" s="74">
        <v>4095.56</v>
      </c>
      <c r="X1945" s="74">
        <v>3943.63</v>
      </c>
      <c r="Y1945" s="74">
        <v>3989.05</v>
      </c>
      <c r="Z1945" s="74">
        <v>4129.24</v>
      </c>
      <c r="AA1945" s="74">
        <v>4051.04</v>
      </c>
      <c r="AB1945" s="74">
        <v>3889.36</v>
      </c>
      <c r="AC1945" s="74">
        <v>4120.24</v>
      </c>
      <c r="AD1945" s="74">
        <v>3958.08</v>
      </c>
    </row>
    <row r="1946" spans="1:30" x14ac:dyDescent="0.2">
      <c r="A1946" s="72" t="s">
        <v>43</v>
      </c>
      <c r="B1946" s="74">
        <v>6771.48</v>
      </c>
      <c r="C1946" s="74">
        <v>5435.12</v>
      </c>
      <c r="D1946" s="74">
        <v>4544.8999999999996</v>
      </c>
      <c r="E1946" s="74">
        <v>4070.3</v>
      </c>
      <c r="F1946" s="74">
        <v>3879.18</v>
      </c>
      <c r="G1946" s="74">
        <v>3269.57</v>
      </c>
      <c r="H1946" s="74">
        <v>3101.52</v>
      </c>
      <c r="I1946" s="74">
        <v>3230.51</v>
      </c>
      <c r="J1946" s="74">
        <v>2777.42</v>
      </c>
      <c r="K1946" s="74">
        <v>3073.47</v>
      </c>
      <c r="L1946" s="74">
        <v>2889.02</v>
      </c>
      <c r="M1946" s="74">
        <v>2967.35</v>
      </c>
      <c r="N1946" s="74">
        <v>3039.84</v>
      </c>
      <c r="O1946" s="74">
        <v>2836.47</v>
      </c>
      <c r="P1946" s="74">
        <v>3309.09</v>
      </c>
      <c r="Q1946" s="74">
        <v>3078.66</v>
      </c>
      <c r="R1946" s="74">
        <v>2994.59</v>
      </c>
      <c r="S1946" s="74">
        <v>2931</v>
      </c>
      <c r="T1946" s="74">
        <v>3208.06</v>
      </c>
      <c r="U1946" s="74">
        <v>3131.73</v>
      </c>
      <c r="V1946" s="74">
        <v>3606.28</v>
      </c>
      <c r="W1946" s="74">
        <v>3261.47</v>
      </c>
      <c r="X1946" s="74">
        <v>3453.22</v>
      </c>
      <c r="Y1946" s="74">
        <v>3888.44</v>
      </c>
      <c r="Z1946" s="74">
        <v>4342.6099999999997</v>
      </c>
      <c r="AA1946" s="74">
        <v>4416.84</v>
      </c>
      <c r="AB1946" s="74">
        <v>4774.57</v>
      </c>
      <c r="AC1946" s="74">
        <v>4769.6400000000003</v>
      </c>
      <c r="AD1946" s="74">
        <v>4645.1000000000004</v>
      </c>
    </row>
    <row r="1947" spans="1:30" x14ac:dyDescent="0.2">
      <c r="A1947" s="72" t="s">
        <v>44</v>
      </c>
      <c r="B1947" s="74">
        <v>7020.56</v>
      </c>
      <c r="C1947" s="74">
        <v>6155.2</v>
      </c>
      <c r="D1947" s="74">
        <v>5163.76</v>
      </c>
      <c r="E1947" s="74">
        <v>4642.71</v>
      </c>
      <c r="F1947" s="74">
        <v>4353.8599999999997</v>
      </c>
      <c r="G1947" s="74">
        <v>4506.92</v>
      </c>
      <c r="H1947" s="74">
        <v>4292.41</v>
      </c>
      <c r="I1947" s="74">
        <v>4254.7700000000004</v>
      </c>
      <c r="J1947" s="74">
        <v>4072.74</v>
      </c>
      <c r="K1947" s="74">
        <v>4083.15</v>
      </c>
      <c r="L1947" s="74">
        <v>4345.6400000000003</v>
      </c>
      <c r="M1947" s="74">
        <v>4654.54</v>
      </c>
      <c r="N1947" s="74">
        <v>4389.05</v>
      </c>
      <c r="O1947" s="74">
        <v>3904.52</v>
      </c>
      <c r="P1947" s="74">
        <v>4449.79</v>
      </c>
      <c r="Q1947" s="74">
        <v>4285.26</v>
      </c>
      <c r="R1947" s="74">
        <v>4260.4399999999996</v>
      </c>
      <c r="S1947" s="74">
        <v>4442.71</v>
      </c>
      <c r="T1947" s="74">
        <v>4541.08</v>
      </c>
      <c r="U1947" s="74">
        <v>3890.37</v>
      </c>
      <c r="V1947" s="74">
        <v>3882.99</v>
      </c>
      <c r="W1947" s="74">
        <v>4487.87</v>
      </c>
      <c r="X1947" s="74">
        <v>4355.0600000000004</v>
      </c>
      <c r="Y1947" s="74">
        <v>4302.84</v>
      </c>
      <c r="Z1947" s="74">
        <v>4355.1000000000004</v>
      </c>
      <c r="AA1947" s="74">
        <v>4705.1000000000004</v>
      </c>
      <c r="AB1947" s="74">
        <v>5075.75</v>
      </c>
      <c r="AC1947" s="74">
        <v>5064.47</v>
      </c>
      <c r="AD1947" s="74">
        <v>4746.87</v>
      </c>
    </row>
    <row r="1948" spans="1:30" x14ac:dyDescent="0.2">
      <c r="A1948" s="72" t="s">
        <v>45</v>
      </c>
      <c r="B1948" s="74">
        <v>6647.3</v>
      </c>
      <c r="C1948" s="74">
        <v>6485.28</v>
      </c>
      <c r="D1948" s="74">
        <v>6350.88</v>
      </c>
      <c r="E1948" s="74">
        <v>6160.01</v>
      </c>
      <c r="F1948" s="74">
        <v>6042.56</v>
      </c>
      <c r="G1948" s="74">
        <v>5887.25</v>
      </c>
      <c r="H1948" s="74">
        <v>5577.54</v>
      </c>
      <c r="I1948" s="74">
        <v>5578.57</v>
      </c>
      <c r="J1948" s="74">
        <v>5686.23</v>
      </c>
      <c r="K1948" s="74">
        <v>5483.09</v>
      </c>
      <c r="L1948" s="74">
        <v>5392.51</v>
      </c>
      <c r="M1948" s="74">
        <v>5302.36</v>
      </c>
      <c r="N1948" s="74">
        <v>5273.94</v>
      </c>
      <c r="O1948" s="74">
        <v>5043.3100000000004</v>
      </c>
      <c r="P1948" s="74">
        <v>5127.99</v>
      </c>
      <c r="Q1948" s="74">
        <v>5042.79</v>
      </c>
      <c r="R1948" s="74">
        <v>4883.49</v>
      </c>
      <c r="S1948" s="74">
        <v>5040.97</v>
      </c>
      <c r="T1948" s="74">
        <v>5052.51</v>
      </c>
      <c r="U1948" s="74">
        <v>4903.1000000000004</v>
      </c>
      <c r="V1948" s="74">
        <v>4784.76</v>
      </c>
      <c r="W1948" s="74">
        <v>4818.83</v>
      </c>
      <c r="X1948" s="74">
        <v>4755.7</v>
      </c>
      <c r="Y1948" s="74">
        <v>4726.71</v>
      </c>
      <c r="Z1948" s="74">
        <v>4840.3900000000003</v>
      </c>
      <c r="AA1948" s="74">
        <v>4839.53</v>
      </c>
      <c r="AB1948" s="74">
        <v>4954.75</v>
      </c>
      <c r="AC1948" s="74">
        <v>5012.74</v>
      </c>
      <c r="AD1948" s="74">
        <v>4807</v>
      </c>
    </row>
    <row r="1949" spans="1:30" x14ac:dyDescent="0.2">
      <c r="A1949" s="72" t="s">
        <v>46</v>
      </c>
      <c r="B1949" s="74">
        <v>32668.15</v>
      </c>
      <c r="C1949" s="74">
        <v>30208.57</v>
      </c>
      <c r="D1949" s="74">
        <v>29260.37</v>
      </c>
      <c r="E1949" s="74">
        <v>28814.45</v>
      </c>
      <c r="F1949" s="74">
        <v>27285.35</v>
      </c>
      <c r="G1949" s="74">
        <v>28563.61</v>
      </c>
      <c r="H1949" s="74">
        <v>28688.28</v>
      </c>
      <c r="I1949" s="74">
        <v>28605.55</v>
      </c>
      <c r="J1949" s="74">
        <v>28914.29</v>
      </c>
      <c r="K1949" s="74">
        <v>29581.13</v>
      </c>
      <c r="L1949" s="74">
        <v>30040.98</v>
      </c>
      <c r="M1949" s="74">
        <v>29520.67</v>
      </c>
      <c r="N1949" s="74">
        <v>28536.36</v>
      </c>
      <c r="O1949" s="74">
        <v>28165.51</v>
      </c>
      <c r="P1949" s="74">
        <v>28997.29</v>
      </c>
      <c r="Q1949" s="74">
        <v>28702.9</v>
      </c>
      <c r="R1949" s="74">
        <v>28531.32</v>
      </c>
      <c r="S1949" s="74">
        <v>27780.33</v>
      </c>
      <c r="T1949" s="74">
        <v>29471.26</v>
      </c>
      <c r="U1949" s="74">
        <v>28461.97</v>
      </c>
      <c r="V1949" s="74">
        <v>28262.86</v>
      </c>
      <c r="W1949" s="74">
        <v>29823.61</v>
      </c>
      <c r="X1949" s="74">
        <v>29353.759999999998</v>
      </c>
      <c r="Y1949" s="74">
        <v>29857.38</v>
      </c>
      <c r="Z1949" s="74">
        <v>30688.76</v>
      </c>
      <c r="AA1949" s="74">
        <v>31135.56</v>
      </c>
      <c r="AB1949" s="74">
        <v>30284.03</v>
      </c>
      <c r="AC1949" s="74">
        <v>29999.759999999998</v>
      </c>
      <c r="AD1949" s="74">
        <v>28107.99</v>
      </c>
    </row>
    <row r="1950" spans="1:30" x14ac:dyDescent="0.2">
      <c r="A1950" s="72" t="s">
        <v>47</v>
      </c>
      <c r="B1950" s="74">
        <v>1307.73</v>
      </c>
      <c r="C1950" s="74">
        <v>1275.27</v>
      </c>
      <c r="D1950" s="74">
        <v>1069</v>
      </c>
      <c r="E1950" s="74">
        <v>820.6</v>
      </c>
      <c r="F1950" s="74">
        <v>732.71</v>
      </c>
      <c r="G1950" s="74">
        <v>653.82000000000005</v>
      </c>
      <c r="H1950" s="74">
        <v>604.23</v>
      </c>
      <c r="I1950" s="74">
        <v>616.34</v>
      </c>
      <c r="J1950" s="74">
        <v>640.83000000000004</v>
      </c>
      <c r="K1950" s="74">
        <v>558.95000000000005</v>
      </c>
      <c r="L1950" s="74">
        <v>573.89</v>
      </c>
      <c r="M1950" s="74">
        <v>559.70000000000005</v>
      </c>
      <c r="N1950" s="74">
        <v>525.78</v>
      </c>
      <c r="O1950" s="74">
        <v>569.1</v>
      </c>
      <c r="P1950" s="74">
        <v>605.41999999999996</v>
      </c>
      <c r="Q1950" s="74">
        <v>601.61</v>
      </c>
      <c r="R1950" s="74">
        <v>594.52</v>
      </c>
      <c r="S1950" s="74">
        <v>648.59</v>
      </c>
      <c r="T1950" s="74">
        <v>706.95</v>
      </c>
      <c r="U1950" s="74">
        <v>654.66999999999996</v>
      </c>
      <c r="V1950" s="74">
        <v>654.89</v>
      </c>
      <c r="W1950" s="74">
        <v>667.14</v>
      </c>
      <c r="X1950" s="74">
        <v>717.71</v>
      </c>
      <c r="Y1950" s="74">
        <v>713.28</v>
      </c>
      <c r="Z1950" s="74">
        <v>739.15</v>
      </c>
      <c r="AA1950" s="74">
        <v>760.45</v>
      </c>
      <c r="AB1950" s="74">
        <v>726.91</v>
      </c>
      <c r="AC1950" s="74">
        <v>753.59</v>
      </c>
      <c r="AD1950" s="74">
        <v>743.41</v>
      </c>
    </row>
    <row r="1951" spans="1:30" x14ac:dyDescent="0.2">
      <c r="A1951" s="72" t="s">
        <v>48</v>
      </c>
      <c r="B1951" s="74">
        <v>6370.24</v>
      </c>
      <c r="C1951" s="74">
        <v>6334.86</v>
      </c>
      <c r="D1951" s="74">
        <v>6239.61</v>
      </c>
      <c r="E1951" s="74">
        <v>6348.24</v>
      </c>
      <c r="F1951" s="74">
        <v>6568.72</v>
      </c>
      <c r="G1951" s="74">
        <v>6814.59</v>
      </c>
      <c r="H1951" s="74">
        <v>6859.02</v>
      </c>
      <c r="I1951" s="74">
        <v>6686.32</v>
      </c>
      <c r="J1951" s="74">
        <v>7031.78</v>
      </c>
      <c r="K1951" s="74">
        <v>6998.57</v>
      </c>
      <c r="L1951" s="74">
        <v>6664.23</v>
      </c>
      <c r="M1951" s="74">
        <v>6372.89</v>
      </c>
      <c r="N1951" s="74">
        <v>6299</v>
      </c>
      <c r="O1951" s="74">
        <v>6459.42</v>
      </c>
      <c r="P1951" s="74">
        <v>6378.78</v>
      </c>
      <c r="Q1951" s="74">
        <v>6207.38</v>
      </c>
      <c r="R1951" s="74">
        <v>5941.88</v>
      </c>
      <c r="S1951" s="74">
        <v>5774.17</v>
      </c>
      <c r="T1951" s="74">
        <v>5717.4</v>
      </c>
      <c r="U1951" s="74">
        <v>5574.33</v>
      </c>
      <c r="V1951" s="74">
        <v>5832.3</v>
      </c>
      <c r="W1951" s="74">
        <v>5448.17</v>
      </c>
      <c r="X1951" s="74">
        <v>5610.76</v>
      </c>
      <c r="Y1951" s="74">
        <v>6064.22</v>
      </c>
      <c r="Z1951" s="74">
        <v>5887.28</v>
      </c>
      <c r="AA1951" s="74">
        <v>5881.5</v>
      </c>
      <c r="AB1951" s="74">
        <v>5962.37</v>
      </c>
      <c r="AC1951" s="74">
        <v>6242.17</v>
      </c>
      <c r="AD1951" s="74">
        <v>6436.77</v>
      </c>
    </row>
    <row r="1952" spans="1:30" x14ac:dyDescent="0.2">
      <c r="A1952" s="72" t="s">
        <v>49</v>
      </c>
      <c r="B1952" s="74">
        <v>5165.3100000000004</v>
      </c>
      <c r="C1952" s="74">
        <v>5184.58</v>
      </c>
      <c r="D1952" s="74">
        <v>4977.9799999999996</v>
      </c>
      <c r="E1952" s="74">
        <v>4442.74</v>
      </c>
      <c r="F1952" s="74">
        <v>4313.6400000000003</v>
      </c>
      <c r="G1952" s="74">
        <v>4527.0600000000004</v>
      </c>
      <c r="H1952" s="74">
        <v>4569.7</v>
      </c>
      <c r="I1952" s="74">
        <v>4477.83</v>
      </c>
      <c r="J1952" s="74">
        <v>4469.2299999999996</v>
      </c>
      <c r="K1952" s="74">
        <v>4382.5</v>
      </c>
      <c r="L1952" s="74">
        <v>4241.55</v>
      </c>
      <c r="M1952" s="74">
        <v>4194.12</v>
      </c>
      <c r="N1952" s="74">
        <v>4156.29</v>
      </c>
      <c r="O1952" s="74">
        <v>4095.45</v>
      </c>
      <c r="P1952" s="74">
        <v>4160.78</v>
      </c>
      <c r="Q1952" s="74">
        <v>3961.98</v>
      </c>
      <c r="R1952" s="74">
        <v>3855.7</v>
      </c>
      <c r="S1952" s="74">
        <v>3997.92</v>
      </c>
      <c r="T1952" s="74">
        <v>3801.55</v>
      </c>
      <c r="U1952" s="74">
        <v>3610.92</v>
      </c>
      <c r="V1952" s="74">
        <v>3837.54</v>
      </c>
      <c r="W1952" s="74">
        <v>3621.23</v>
      </c>
      <c r="X1952" s="74">
        <v>3557.27</v>
      </c>
      <c r="Y1952" s="74">
        <v>3575.77</v>
      </c>
      <c r="Z1952" s="74">
        <v>3343.75</v>
      </c>
      <c r="AA1952" s="74">
        <v>3277.88</v>
      </c>
      <c r="AB1952" s="74">
        <v>3367.28</v>
      </c>
      <c r="AC1952" s="74">
        <v>3405.31</v>
      </c>
      <c r="AD1952" s="74">
        <v>3321.21</v>
      </c>
    </row>
    <row r="1953" spans="1:30" x14ac:dyDescent="0.2">
      <c r="A1953" s="72" t="s">
        <v>50</v>
      </c>
      <c r="B1953" s="74">
        <v>12625.96</v>
      </c>
      <c r="C1953" s="74">
        <v>12445</v>
      </c>
      <c r="D1953" s="74">
        <v>12078.75</v>
      </c>
      <c r="E1953" s="74">
        <v>11176.08</v>
      </c>
      <c r="F1953" s="74">
        <v>12231.32</v>
      </c>
      <c r="G1953" s="74">
        <v>11769.47</v>
      </c>
      <c r="H1953" s="74">
        <v>13677.91</v>
      </c>
      <c r="I1953" s="74">
        <v>13133.85</v>
      </c>
      <c r="J1953" s="74">
        <v>13779.65</v>
      </c>
      <c r="K1953" s="74">
        <v>14430.69</v>
      </c>
      <c r="L1953" s="74">
        <v>15344.67</v>
      </c>
      <c r="M1953" s="74">
        <v>14723.86</v>
      </c>
      <c r="N1953" s="74">
        <v>14184.35</v>
      </c>
      <c r="O1953" s="74">
        <v>15243.9</v>
      </c>
      <c r="P1953" s="74">
        <v>14703.1</v>
      </c>
      <c r="Q1953" s="74">
        <v>13604.09</v>
      </c>
      <c r="R1953" s="74">
        <v>13644.11</v>
      </c>
      <c r="S1953" s="74">
        <v>14054.43</v>
      </c>
      <c r="T1953" s="74">
        <v>12358.95</v>
      </c>
      <c r="U1953" s="74">
        <v>12458.22</v>
      </c>
      <c r="V1953" s="74">
        <v>13319.7</v>
      </c>
      <c r="W1953" s="74">
        <v>12716.97</v>
      </c>
      <c r="X1953" s="74">
        <v>12398.55</v>
      </c>
      <c r="Y1953" s="74">
        <v>13154.81</v>
      </c>
      <c r="Z1953" s="74">
        <v>13976.47</v>
      </c>
      <c r="AA1953" s="74">
        <v>14087.1</v>
      </c>
      <c r="AB1953" s="74">
        <v>13866.61</v>
      </c>
      <c r="AC1953" s="74">
        <v>14402.76</v>
      </c>
      <c r="AD1953" s="74">
        <v>14229.05</v>
      </c>
    </row>
    <row r="1954" spans="1:30" x14ac:dyDescent="0.2">
      <c r="A1954" s="72" t="s">
        <v>51</v>
      </c>
      <c r="B1954" s="74">
        <v>38243.31</v>
      </c>
      <c r="C1954" s="74">
        <v>38440.44</v>
      </c>
      <c r="D1954" s="74">
        <v>37680.019999999997</v>
      </c>
      <c r="E1954" s="74">
        <v>36834.89</v>
      </c>
      <c r="F1954" s="74">
        <v>36264.269999999997</v>
      </c>
      <c r="G1954" s="74">
        <v>36655.72</v>
      </c>
      <c r="H1954" s="74">
        <v>37268.01</v>
      </c>
      <c r="I1954" s="74">
        <v>37641.32</v>
      </c>
      <c r="J1954" s="74">
        <v>37831.18</v>
      </c>
      <c r="K1954" s="74">
        <v>38102.15</v>
      </c>
      <c r="L1954" s="74">
        <v>38595.65</v>
      </c>
      <c r="M1954" s="74">
        <v>38138.57</v>
      </c>
      <c r="N1954" s="74">
        <v>37611.72</v>
      </c>
      <c r="O1954" s="74">
        <v>35833.65</v>
      </c>
      <c r="P1954" s="74">
        <v>36975.4</v>
      </c>
      <c r="Q1954" s="74">
        <v>36086.61</v>
      </c>
      <c r="R1954" s="74">
        <v>35608.75</v>
      </c>
      <c r="S1954" s="74">
        <v>36317.269999999997</v>
      </c>
      <c r="T1954" s="74">
        <v>36567.43</v>
      </c>
      <c r="U1954" s="74">
        <v>35957.800000000003</v>
      </c>
      <c r="V1954" s="74">
        <v>35263.839999999997</v>
      </c>
      <c r="W1954" s="74">
        <v>34732.480000000003</v>
      </c>
      <c r="X1954" s="74">
        <v>35211.54</v>
      </c>
      <c r="Y1954" s="74">
        <v>34856.78</v>
      </c>
      <c r="Z1954" s="74">
        <v>36024.400000000001</v>
      </c>
      <c r="AA1954" s="74">
        <v>35652.269999999997</v>
      </c>
      <c r="AB1954" s="74">
        <v>34810.22</v>
      </c>
      <c r="AC1954" s="74">
        <v>35671.949999999997</v>
      </c>
      <c r="AD1954" s="74">
        <v>34619.599999999999</v>
      </c>
    </row>
    <row r="1955" spans="1:30" x14ac:dyDescent="0.2">
      <c r="A1955" s="72" t="s">
        <v>52</v>
      </c>
      <c r="B1955" s="74">
        <v>1827.03</v>
      </c>
      <c r="C1955" s="74">
        <v>1796.22</v>
      </c>
      <c r="D1955" s="74">
        <v>1602.22</v>
      </c>
      <c r="E1955" s="74">
        <v>1407.21</v>
      </c>
      <c r="F1955" s="74">
        <v>1390.33</v>
      </c>
      <c r="G1955" s="74">
        <v>1339.54</v>
      </c>
      <c r="H1955" s="74">
        <v>1333.18</v>
      </c>
      <c r="I1955" s="74">
        <v>1494.59</v>
      </c>
      <c r="J1955" s="74">
        <v>1323.52</v>
      </c>
      <c r="K1955" s="74">
        <v>1420.07</v>
      </c>
      <c r="L1955" s="74">
        <v>1413.98</v>
      </c>
      <c r="M1955" s="74">
        <v>1496.81</v>
      </c>
      <c r="N1955" s="74">
        <v>1475.12</v>
      </c>
      <c r="O1955" s="74">
        <v>1390.55</v>
      </c>
      <c r="P1955" s="74">
        <v>1498.19</v>
      </c>
      <c r="Q1955" s="74">
        <v>1502.43</v>
      </c>
      <c r="R1955" s="74">
        <v>1522.54</v>
      </c>
      <c r="S1955" s="74">
        <v>1503.18</v>
      </c>
      <c r="T1955" s="74">
        <v>1792.38</v>
      </c>
      <c r="U1955" s="74">
        <v>1273.03</v>
      </c>
      <c r="V1955" s="74">
        <v>1346.7</v>
      </c>
      <c r="W1955" s="74">
        <v>1429.41</v>
      </c>
      <c r="X1955" s="74">
        <v>1315.94</v>
      </c>
      <c r="Y1955" s="74">
        <v>1147.99</v>
      </c>
      <c r="Z1955" s="74">
        <v>1098.56</v>
      </c>
      <c r="AA1955" s="74">
        <v>1179.5</v>
      </c>
      <c r="AB1955" s="74">
        <v>1127.3499999999999</v>
      </c>
      <c r="AC1955" s="74">
        <v>1256.0899999999999</v>
      </c>
      <c r="AD1955" s="74">
        <v>1259.8</v>
      </c>
    </row>
    <row r="1956" spans="1:30" x14ac:dyDescent="0.2">
      <c r="A1956" s="72" t="s">
        <v>53</v>
      </c>
      <c r="B1956" s="74">
        <v>12906.64</v>
      </c>
      <c r="C1956" s="74">
        <v>13445.12</v>
      </c>
      <c r="D1956" s="74">
        <v>13501.97</v>
      </c>
      <c r="E1956" s="74">
        <v>13829.21</v>
      </c>
      <c r="F1956" s="74">
        <v>13516.02</v>
      </c>
      <c r="G1956" s="74">
        <v>13225.37</v>
      </c>
      <c r="H1956" s="74">
        <v>13022.73</v>
      </c>
      <c r="I1956" s="74">
        <v>13605.88</v>
      </c>
      <c r="J1956" s="74">
        <v>13181.14</v>
      </c>
      <c r="K1956" s="74">
        <v>13340.78</v>
      </c>
      <c r="L1956" s="74">
        <v>13096.36</v>
      </c>
      <c r="M1956" s="74">
        <v>13023.24</v>
      </c>
      <c r="N1956" s="74">
        <v>12884.86</v>
      </c>
      <c r="O1956" s="74">
        <v>12702.29</v>
      </c>
      <c r="P1956" s="74">
        <v>12778.77</v>
      </c>
      <c r="Q1956" s="74">
        <v>12329.62</v>
      </c>
      <c r="R1956" s="74">
        <v>12323.66</v>
      </c>
      <c r="S1956" s="74">
        <v>12336.26</v>
      </c>
      <c r="T1956" s="74">
        <v>11675.49</v>
      </c>
      <c r="U1956" s="74">
        <v>10863.75</v>
      </c>
      <c r="V1956" s="74">
        <v>10651.92</v>
      </c>
      <c r="W1956" s="74">
        <v>11109.29</v>
      </c>
      <c r="X1956" s="74">
        <v>11532.3</v>
      </c>
      <c r="Y1956" s="74">
        <v>10858.04</v>
      </c>
      <c r="Z1956" s="74">
        <v>10710.01</v>
      </c>
      <c r="AA1956" s="74">
        <v>10675.67</v>
      </c>
      <c r="AB1956" s="74">
        <v>10980.2</v>
      </c>
      <c r="AC1956" s="74">
        <v>10777.53</v>
      </c>
      <c r="AD1956" s="74">
        <v>10515.55</v>
      </c>
    </row>
    <row r="1957" spans="1:30" x14ac:dyDescent="0.2">
      <c r="A1957" s="72" t="s">
        <v>54</v>
      </c>
      <c r="B1957" s="74">
        <v>201.66</v>
      </c>
      <c r="C1957" s="74">
        <v>199.44</v>
      </c>
      <c r="D1957" s="74">
        <v>222.77</v>
      </c>
      <c r="E1957" s="74">
        <v>238.6</v>
      </c>
      <c r="F1957" s="74">
        <v>226.56</v>
      </c>
      <c r="G1957" s="74">
        <v>263.64</v>
      </c>
      <c r="H1957" s="74">
        <v>234.72</v>
      </c>
      <c r="I1957" s="74">
        <v>224.87</v>
      </c>
      <c r="J1957" s="74">
        <v>244.62</v>
      </c>
      <c r="K1957" s="74">
        <v>231.47</v>
      </c>
      <c r="L1957" s="74">
        <v>229.29</v>
      </c>
      <c r="M1957" s="74">
        <v>257.33999999999997</v>
      </c>
      <c r="N1957" s="74">
        <v>259.01</v>
      </c>
      <c r="O1957" s="74">
        <v>252</v>
      </c>
      <c r="P1957" s="74">
        <v>239.69</v>
      </c>
      <c r="Q1957" s="74">
        <v>213.95</v>
      </c>
      <c r="R1957" s="74">
        <v>226.58</v>
      </c>
      <c r="S1957" s="74">
        <v>217</v>
      </c>
      <c r="T1957" s="74">
        <v>202.39</v>
      </c>
      <c r="U1957" s="74">
        <v>198.91</v>
      </c>
      <c r="V1957" s="74">
        <v>213.9</v>
      </c>
      <c r="W1957" s="74">
        <v>200.47</v>
      </c>
      <c r="X1957" s="74">
        <v>196.82</v>
      </c>
      <c r="Y1957" s="74">
        <v>177.66</v>
      </c>
      <c r="Z1957" s="74">
        <v>172.83</v>
      </c>
      <c r="AA1957" s="74">
        <v>178.54</v>
      </c>
      <c r="AB1957" s="74">
        <v>183.38</v>
      </c>
      <c r="AC1957" s="74">
        <v>187.05</v>
      </c>
      <c r="AD1957" s="74">
        <v>187.3</v>
      </c>
    </row>
    <row r="1958" spans="1:30" x14ac:dyDescent="0.2">
      <c r="A1958" s="72" t="s">
        <v>55</v>
      </c>
      <c r="B1958" s="74">
        <v>2816.82</v>
      </c>
      <c r="C1958" s="74">
        <v>2654.83</v>
      </c>
      <c r="D1958" s="74">
        <v>2179.08</v>
      </c>
      <c r="E1958" s="74">
        <v>1782.25</v>
      </c>
      <c r="F1958" s="74">
        <v>1640.22</v>
      </c>
      <c r="G1958" s="74">
        <v>1498.6</v>
      </c>
      <c r="H1958" s="74">
        <v>1496.86</v>
      </c>
      <c r="I1958" s="74">
        <v>1493.8</v>
      </c>
      <c r="J1958" s="74">
        <v>1449.83</v>
      </c>
      <c r="K1958" s="74">
        <v>1382.98</v>
      </c>
      <c r="L1958" s="74">
        <v>1393.77</v>
      </c>
      <c r="M1958" s="74">
        <v>1461.8</v>
      </c>
      <c r="N1958" s="74">
        <v>1423.95</v>
      </c>
      <c r="O1958" s="74">
        <v>1460.24</v>
      </c>
      <c r="P1958" s="74">
        <v>1436.68</v>
      </c>
      <c r="Q1958" s="74">
        <v>1473.93</v>
      </c>
      <c r="R1958" s="74">
        <v>1466.48</v>
      </c>
      <c r="S1958" s="74">
        <v>1505.47</v>
      </c>
      <c r="T1958" s="74">
        <v>1494.36</v>
      </c>
      <c r="U1958" s="74">
        <v>1513.74</v>
      </c>
      <c r="V1958" s="74">
        <v>1539.94</v>
      </c>
      <c r="W1958" s="74">
        <v>1534.06</v>
      </c>
      <c r="X1958" s="74">
        <v>1592.65</v>
      </c>
      <c r="Y1958" s="74">
        <v>1614.28</v>
      </c>
      <c r="Z1958" s="74">
        <v>1647.02</v>
      </c>
      <c r="AA1958" s="74">
        <v>1688.08</v>
      </c>
      <c r="AB1958" s="74">
        <v>1685.18</v>
      </c>
      <c r="AC1958" s="74">
        <v>1693.02</v>
      </c>
      <c r="AD1958" s="74">
        <v>1625</v>
      </c>
    </row>
    <row r="1959" spans="1:30" x14ac:dyDescent="0.2">
      <c r="A1959" s="72" t="s">
        <v>56</v>
      </c>
      <c r="B1959" s="74">
        <v>3840.35</v>
      </c>
      <c r="C1959" s="74">
        <v>3962.62</v>
      </c>
      <c r="D1959" s="74">
        <v>2605.21</v>
      </c>
      <c r="E1959" s="74">
        <v>2121.96</v>
      </c>
      <c r="F1959" s="74">
        <v>1940.88</v>
      </c>
      <c r="G1959" s="74">
        <v>1844.14</v>
      </c>
      <c r="H1959" s="74">
        <v>2091.96</v>
      </c>
      <c r="I1959" s="74">
        <v>2121.5700000000002</v>
      </c>
      <c r="J1959" s="74">
        <v>2082.75</v>
      </c>
      <c r="K1959" s="74">
        <v>1990.78</v>
      </c>
      <c r="L1959" s="74">
        <v>1982.5</v>
      </c>
      <c r="M1959" s="74">
        <v>1941.13</v>
      </c>
      <c r="N1959" s="74">
        <v>2034.03</v>
      </c>
      <c r="O1959" s="74">
        <v>2063.1999999999998</v>
      </c>
      <c r="P1959" s="74">
        <v>2082.75</v>
      </c>
      <c r="Q1959" s="74">
        <v>2104.35</v>
      </c>
      <c r="R1959" s="74">
        <v>2070.4699999999998</v>
      </c>
      <c r="S1959" s="74">
        <v>2199.41</v>
      </c>
      <c r="T1959" s="74">
        <v>2157.33</v>
      </c>
      <c r="U1959" s="74">
        <v>2267.19</v>
      </c>
      <c r="V1959" s="74">
        <v>2243.17</v>
      </c>
      <c r="W1959" s="74">
        <v>2293.9899999999998</v>
      </c>
      <c r="X1959" s="74">
        <v>2391.12</v>
      </c>
      <c r="Y1959" s="74">
        <v>2396.8200000000002</v>
      </c>
      <c r="Z1959" s="74">
        <v>2529.84</v>
      </c>
      <c r="AA1959" s="74">
        <v>2619.46</v>
      </c>
      <c r="AB1959" s="74">
        <v>2578.1999999999998</v>
      </c>
      <c r="AC1959" s="74">
        <v>2588.59</v>
      </c>
      <c r="AD1959" s="74">
        <v>2518</v>
      </c>
    </row>
    <row r="1960" spans="1:30" x14ac:dyDescent="0.2">
      <c r="A1960" s="72" t="s">
        <v>57</v>
      </c>
      <c r="B1960" s="74">
        <v>261.17</v>
      </c>
      <c r="C1960" s="74">
        <v>266.89999999999998</v>
      </c>
      <c r="D1960" s="74">
        <v>271</v>
      </c>
      <c r="E1960" s="74">
        <v>261.01</v>
      </c>
      <c r="F1960" s="74">
        <v>252.96</v>
      </c>
      <c r="G1960" s="74">
        <v>255.21</v>
      </c>
      <c r="H1960" s="74">
        <v>256.61</v>
      </c>
      <c r="I1960" s="74">
        <v>253.01</v>
      </c>
      <c r="J1960" s="74">
        <v>249.67</v>
      </c>
      <c r="K1960" s="74">
        <v>253.27</v>
      </c>
      <c r="L1960" s="74">
        <v>250.64</v>
      </c>
      <c r="M1960" s="74">
        <v>232.03</v>
      </c>
      <c r="N1960" s="74">
        <v>228.91</v>
      </c>
      <c r="O1960" s="74">
        <v>205.85</v>
      </c>
      <c r="P1960" s="74">
        <v>230.52</v>
      </c>
      <c r="Q1960" s="74">
        <v>212.85</v>
      </c>
      <c r="R1960" s="74">
        <v>210.72</v>
      </c>
      <c r="S1960" s="74">
        <v>212.01</v>
      </c>
      <c r="T1960" s="74">
        <v>214.01</v>
      </c>
      <c r="U1960" s="74">
        <v>212.99</v>
      </c>
      <c r="V1960" s="74">
        <v>216.28</v>
      </c>
      <c r="W1960" s="74">
        <v>215.84</v>
      </c>
      <c r="X1960" s="74">
        <v>212.24</v>
      </c>
      <c r="Y1960" s="74">
        <v>211.57</v>
      </c>
      <c r="Z1960" s="74">
        <v>211.82</v>
      </c>
      <c r="AA1960" s="74">
        <v>212.08</v>
      </c>
      <c r="AB1960" s="74">
        <v>220.13</v>
      </c>
      <c r="AC1960" s="74">
        <v>220.92</v>
      </c>
      <c r="AD1960" s="74">
        <v>216.09</v>
      </c>
    </row>
    <row r="1961" spans="1:30" x14ac:dyDescent="0.2">
      <c r="A1961" s="72" t="s">
        <v>58</v>
      </c>
      <c r="B1961" s="74">
        <v>4683.4799999999996</v>
      </c>
      <c r="C1961" s="74">
        <v>3575.52</v>
      </c>
      <c r="D1961" s="74">
        <v>3057.01</v>
      </c>
      <c r="E1961" s="74">
        <v>2810.6</v>
      </c>
      <c r="F1961" s="74">
        <v>3127.69</v>
      </c>
      <c r="G1961" s="74">
        <v>2951.63</v>
      </c>
      <c r="H1961" s="74">
        <v>2984.8</v>
      </c>
      <c r="I1961" s="74">
        <v>3048.99</v>
      </c>
      <c r="J1961" s="74">
        <v>3244.85</v>
      </c>
      <c r="K1961" s="74">
        <v>3252.09</v>
      </c>
      <c r="L1961" s="74">
        <v>3164.68</v>
      </c>
      <c r="M1961" s="74">
        <v>3459.36</v>
      </c>
      <c r="N1961" s="74">
        <v>3474.91</v>
      </c>
      <c r="O1961" s="74">
        <v>3298.31</v>
      </c>
      <c r="P1961" s="74">
        <v>3662.49</v>
      </c>
      <c r="Q1961" s="74">
        <v>3401.95</v>
      </c>
      <c r="R1961" s="74">
        <v>3449.73</v>
      </c>
      <c r="S1961" s="74">
        <v>3398.18</v>
      </c>
      <c r="T1961" s="74">
        <v>3556.31</v>
      </c>
      <c r="U1961" s="74">
        <v>3256.08</v>
      </c>
      <c r="V1961" s="74">
        <v>3192.74</v>
      </c>
      <c r="W1961" s="74">
        <v>3388.41</v>
      </c>
      <c r="X1961" s="74">
        <v>3335.38</v>
      </c>
      <c r="Y1961" s="74">
        <v>3654.83</v>
      </c>
      <c r="Z1961" s="74">
        <v>3828.08</v>
      </c>
      <c r="AA1961" s="74">
        <v>3936.62</v>
      </c>
      <c r="AB1961" s="74">
        <v>4204.43</v>
      </c>
      <c r="AC1961" s="74">
        <v>4201.93</v>
      </c>
      <c r="AD1961" s="74">
        <v>4206.71</v>
      </c>
    </row>
    <row r="1962" spans="1:30" x14ac:dyDescent="0.2">
      <c r="A1962" s="72" t="s">
        <v>59</v>
      </c>
      <c r="B1962" s="74">
        <v>35.18</v>
      </c>
      <c r="C1962" s="74">
        <v>35.21</v>
      </c>
      <c r="D1962" s="74">
        <v>35.700000000000003</v>
      </c>
      <c r="E1962" s="74">
        <v>35.799999999999997</v>
      </c>
      <c r="F1962" s="74">
        <v>35.25</v>
      </c>
      <c r="G1962" s="74">
        <v>37.03</v>
      </c>
      <c r="H1962" s="74">
        <v>34.97</v>
      </c>
      <c r="I1962" s="74">
        <v>35.770000000000003</v>
      </c>
      <c r="J1962" s="74">
        <v>36.74</v>
      </c>
      <c r="K1962" s="74">
        <v>34.659999999999997</v>
      </c>
      <c r="L1962" s="74">
        <v>35.53</v>
      </c>
      <c r="M1962" s="74">
        <v>35.19</v>
      </c>
      <c r="N1962" s="74">
        <v>34.380000000000003</v>
      </c>
      <c r="O1962" s="74">
        <v>33.119999999999997</v>
      </c>
      <c r="P1962" s="74">
        <v>33.130000000000003</v>
      </c>
      <c r="Q1962" s="74">
        <v>32.950000000000003</v>
      </c>
      <c r="R1962" s="74">
        <v>33.32</v>
      </c>
      <c r="S1962" s="74">
        <v>33.81</v>
      </c>
      <c r="T1962" s="74">
        <v>31.61</v>
      </c>
      <c r="U1962" s="74">
        <v>30.58</v>
      </c>
      <c r="V1962" s="74">
        <v>30.31</v>
      </c>
      <c r="W1962" s="74">
        <v>28.48</v>
      </c>
      <c r="X1962" s="74">
        <v>29.3</v>
      </c>
      <c r="Y1962" s="74">
        <v>29.5</v>
      </c>
      <c r="Z1962" s="74">
        <v>29.53</v>
      </c>
      <c r="AA1962" s="74">
        <v>29.79</v>
      </c>
      <c r="AB1962" s="74">
        <v>28.81</v>
      </c>
      <c r="AC1962" s="74">
        <v>28.63</v>
      </c>
      <c r="AD1962" s="74">
        <v>29.13</v>
      </c>
    </row>
    <row r="1963" spans="1:30" x14ac:dyDescent="0.2">
      <c r="A1963" s="72" t="s">
        <v>60</v>
      </c>
      <c r="B1963" s="74">
        <v>10214.16</v>
      </c>
      <c r="C1963" s="74">
        <v>10364.34</v>
      </c>
      <c r="D1963" s="74">
        <v>10518.97</v>
      </c>
      <c r="E1963" s="74">
        <v>10255.85</v>
      </c>
      <c r="F1963" s="74">
        <v>9896.31</v>
      </c>
      <c r="G1963" s="74">
        <v>10130.57</v>
      </c>
      <c r="H1963" s="74">
        <v>10128.41</v>
      </c>
      <c r="I1963" s="74">
        <v>9944.98</v>
      </c>
      <c r="J1963" s="74">
        <v>9352.69</v>
      </c>
      <c r="K1963" s="74">
        <v>9022.7199999999993</v>
      </c>
      <c r="L1963" s="74">
        <v>8339.5400000000009</v>
      </c>
      <c r="M1963" s="74">
        <v>7979.56</v>
      </c>
      <c r="N1963" s="74">
        <v>7449.44</v>
      </c>
      <c r="O1963" s="74">
        <v>7280.55</v>
      </c>
      <c r="P1963" s="74">
        <v>7139.02</v>
      </c>
      <c r="Q1963" s="74">
        <v>7007.63</v>
      </c>
      <c r="R1963" s="74">
        <v>7026.45</v>
      </c>
      <c r="S1963" s="74">
        <v>6678.29</v>
      </c>
      <c r="T1963" s="74">
        <v>6526.48</v>
      </c>
      <c r="U1963" s="74">
        <v>6247.44</v>
      </c>
      <c r="V1963" s="74">
        <v>6227.27</v>
      </c>
      <c r="W1963" s="74">
        <v>6015.09</v>
      </c>
      <c r="X1963" s="74">
        <v>5843.34</v>
      </c>
      <c r="Y1963" s="74">
        <v>6027.64</v>
      </c>
      <c r="Z1963" s="74">
        <v>6101.6</v>
      </c>
      <c r="AA1963" s="74">
        <v>6298.87</v>
      </c>
      <c r="AB1963" s="74">
        <v>6171.98</v>
      </c>
      <c r="AC1963" s="74">
        <v>6275.92</v>
      </c>
      <c r="AD1963" s="74">
        <v>6123.31</v>
      </c>
    </row>
    <row r="1964" spans="1:30" x14ac:dyDescent="0.2">
      <c r="A1964" s="72" t="s">
        <v>61</v>
      </c>
      <c r="B1964" s="74">
        <v>2672.57</v>
      </c>
      <c r="C1964" s="74">
        <v>2651.23</v>
      </c>
      <c r="D1964" s="74">
        <v>2556.9699999999998</v>
      </c>
      <c r="E1964" s="74">
        <v>2535.66</v>
      </c>
      <c r="F1964" s="74">
        <v>2529.14</v>
      </c>
      <c r="G1964" s="74">
        <v>2572.08</v>
      </c>
      <c r="H1964" s="74">
        <v>2547.56</v>
      </c>
      <c r="I1964" s="74">
        <v>2588.85</v>
      </c>
      <c r="J1964" s="74">
        <v>2591.7199999999998</v>
      </c>
      <c r="K1964" s="74">
        <v>2541.87</v>
      </c>
      <c r="L1964" s="74">
        <v>2484.52</v>
      </c>
      <c r="M1964" s="74">
        <v>2493.58</v>
      </c>
      <c r="N1964" s="74">
        <v>2481.61</v>
      </c>
      <c r="O1964" s="74">
        <v>2384.21</v>
      </c>
      <c r="P1964" s="74">
        <v>2369.75</v>
      </c>
      <c r="Q1964" s="74">
        <v>2355.11</v>
      </c>
      <c r="R1964" s="74">
        <v>2345.71</v>
      </c>
      <c r="S1964" s="74">
        <v>2366</v>
      </c>
      <c r="T1964" s="74">
        <v>2493.2600000000002</v>
      </c>
      <c r="U1964" s="74">
        <v>2449.89</v>
      </c>
      <c r="V1964" s="74">
        <v>2316.16</v>
      </c>
      <c r="W1964" s="74">
        <v>2429.11</v>
      </c>
      <c r="X1964" s="74">
        <v>2392.25</v>
      </c>
      <c r="Y1964" s="74">
        <v>2371.2199999999998</v>
      </c>
      <c r="Z1964" s="74">
        <v>2477.46</v>
      </c>
      <c r="AA1964" s="74">
        <v>2476.3000000000002</v>
      </c>
      <c r="AB1964" s="74">
        <v>2559.5500000000002</v>
      </c>
      <c r="AC1964" s="74">
        <v>2487.5300000000002</v>
      </c>
      <c r="AD1964" s="74">
        <v>2440.58</v>
      </c>
    </row>
    <row r="1965" spans="1:30" x14ac:dyDescent="0.2">
      <c r="A1965" s="72" t="s">
        <v>62</v>
      </c>
      <c r="B1965" s="74">
        <v>22040.63</v>
      </c>
      <c r="C1965" s="74">
        <v>18087.86</v>
      </c>
      <c r="D1965" s="74">
        <v>16298.28</v>
      </c>
      <c r="E1965" s="74">
        <v>16567.93</v>
      </c>
      <c r="F1965" s="74">
        <v>16445.64</v>
      </c>
      <c r="G1965" s="74">
        <v>16974.080000000002</v>
      </c>
      <c r="H1965" s="74">
        <v>16705.34</v>
      </c>
      <c r="I1965" s="74">
        <v>16877.72</v>
      </c>
      <c r="J1965" s="74">
        <v>17154.96</v>
      </c>
      <c r="K1965" s="74">
        <v>16580.73</v>
      </c>
      <c r="L1965" s="74">
        <v>16101.31</v>
      </c>
      <c r="M1965" s="74">
        <v>16341.91</v>
      </c>
      <c r="N1965" s="74">
        <v>15727.28</v>
      </c>
      <c r="O1965" s="74">
        <v>15227.65</v>
      </c>
      <c r="P1965" s="74">
        <v>15714.82</v>
      </c>
      <c r="Q1965" s="74">
        <v>15694.74</v>
      </c>
      <c r="R1965" s="74">
        <v>16338.81</v>
      </c>
      <c r="S1965" s="74">
        <v>17045.97</v>
      </c>
      <c r="T1965" s="74">
        <v>17334.919999999998</v>
      </c>
      <c r="U1965" s="74">
        <v>17003.09</v>
      </c>
      <c r="V1965" s="74">
        <v>16379.81</v>
      </c>
      <c r="W1965" s="74">
        <v>16792.060000000001</v>
      </c>
      <c r="X1965" s="74">
        <v>16740.23</v>
      </c>
      <c r="Y1965" s="74">
        <v>17192.07</v>
      </c>
      <c r="Z1965" s="74">
        <v>16953.53</v>
      </c>
      <c r="AA1965" s="74">
        <v>16149.51</v>
      </c>
      <c r="AB1965" s="74">
        <v>16590.240000000002</v>
      </c>
      <c r="AC1965" s="74">
        <v>17567.849999999999</v>
      </c>
      <c r="AD1965" s="74">
        <v>17589</v>
      </c>
    </row>
    <row r="1966" spans="1:30" x14ac:dyDescent="0.2">
      <c r="A1966" s="72" t="s">
        <v>63</v>
      </c>
      <c r="B1966" s="74">
        <v>2603.9499999999998</v>
      </c>
      <c r="C1966" s="74">
        <v>2585.8000000000002</v>
      </c>
      <c r="D1966" s="74">
        <v>2544.12</v>
      </c>
      <c r="E1966" s="74">
        <v>2528.7800000000002</v>
      </c>
      <c r="F1966" s="74">
        <v>2544.65</v>
      </c>
      <c r="G1966" s="74">
        <v>2507.34</v>
      </c>
      <c r="H1966" s="74">
        <v>2647.84</v>
      </c>
      <c r="I1966" s="74">
        <v>2639.37</v>
      </c>
      <c r="J1966" s="74">
        <v>2563.3000000000002</v>
      </c>
      <c r="K1966" s="74">
        <v>2612.84</v>
      </c>
      <c r="L1966" s="74">
        <v>2756.53</v>
      </c>
      <c r="M1966" s="74">
        <v>2658.59</v>
      </c>
      <c r="N1966" s="74">
        <v>2672.67</v>
      </c>
      <c r="O1966" s="74">
        <v>2316.6</v>
      </c>
      <c r="P1966" s="74">
        <v>2398.0100000000002</v>
      </c>
      <c r="Q1966" s="74">
        <v>2271.83</v>
      </c>
      <c r="R1966" s="74">
        <v>2177.86</v>
      </c>
      <c r="S1966" s="74">
        <v>2328.5500000000002</v>
      </c>
      <c r="T1966" s="74">
        <v>2284.6999999999998</v>
      </c>
      <c r="U1966" s="74">
        <v>2241.91</v>
      </c>
      <c r="V1966" s="74">
        <v>2241.19</v>
      </c>
      <c r="W1966" s="74">
        <v>2237.2600000000002</v>
      </c>
      <c r="X1966" s="74">
        <v>2305.66</v>
      </c>
      <c r="Y1966" s="74">
        <v>2361.2600000000002</v>
      </c>
      <c r="Z1966" s="74">
        <v>2477.71</v>
      </c>
      <c r="AA1966" s="74">
        <v>2406.0300000000002</v>
      </c>
      <c r="AB1966" s="74">
        <v>2349.8000000000002</v>
      </c>
      <c r="AC1966" s="74">
        <v>2373.37</v>
      </c>
      <c r="AD1966" s="74">
        <v>2360.5500000000002</v>
      </c>
    </row>
    <row r="1967" spans="1:30" x14ac:dyDescent="0.2">
      <c r="A1967" s="72" t="s">
        <v>64</v>
      </c>
      <c r="B1967" s="74">
        <v>10654.37</v>
      </c>
      <c r="C1967" s="74">
        <v>7611.03</v>
      </c>
      <c r="D1967" s="74">
        <v>6587.34</v>
      </c>
      <c r="E1967" s="74">
        <v>7225.09</v>
      </c>
      <c r="F1967" s="74">
        <v>6902.59</v>
      </c>
      <c r="G1967" s="74">
        <v>7092.77</v>
      </c>
      <c r="H1967" s="74">
        <v>6451.86</v>
      </c>
      <c r="I1967" s="74">
        <v>6575.31</v>
      </c>
      <c r="J1967" s="74">
        <v>6018.27</v>
      </c>
      <c r="K1967" s="74">
        <v>5625.93</v>
      </c>
      <c r="L1967" s="74">
        <v>5141.45</v>
      </c>
      <c r="M1967" s="74">
        <v>5792.93</v>
      </c>
      <c r="N1967" s="74">
        <v>5457.79</v>
      </c>
      <c r="O1967" s="74">
        <v>5578.26</v>
      </c>
      <c r="P1967" s="74">
        <v>6537.79</v>
      </c>
      <c r="Q1967" s="74">
        <v>6427.79</v>
      </c>
      <c r="R1967" s="74">
        <v>5839.38</v>
      </c>
      <c r="S1967" s="74">
        <v>5514.6</v>
      </c>
      <c r="T1967" s="74">
        <v>5862.55</v>
      </c>
      <c r="U1967" s="74">
        <v>5692.69</v>
      </c>
      <c r="V1967" s="74">
        <v>5419.28</v>
      </c>
      <c r="W1967" s="74">
        <v>5734.56</v>
      </c>
      <c r="X1967" s="74">
        <v>5199.08</v>
      </c>
      <c r="Y1967" s="74">
        <v>5936.71</v>
      </c>
      <c r="Z1967" s="74">
        <v>5758.19</v>
      </c>
      <c r="AA1967" s="74">
        <v>5958.53</v>
      </c>
      <c r="AB1967" s="74">
        <v>6012.23</v>
      </c>
      <c r="AC1967" s="74">
        <v>6415.61</v>
      </c>
      <c r="AD1967" s="74">
        <v>7188.26</v>
      </c>
    </row>
    <row r="1968" spans="1:30" x14ac:dyDescent="0.2">
      <c r="A1968" s="72" t="s">
        <v>65</v>
      </c>
      <c r="B1968" s="74">
        <v>525.76</v>
      </c>
      <c r="C1968" s="74">
        <v>486.8</v>
      </c>
      <c r="D1968" s="74">
        <v>570.62</v>
      </c>
      <c r="E1968" s="74">
        <v>523.14</v>
      </c>
      <c r="F1968" s="74">
        <v>533.48</v>
      </c>
      <c r="G1968" s="74">
        <v>534.96</v>
      </c>
      <c r="H1968" s="74">
        <v>522.13</v>
      </c>
      <c r="I1968" s="74">
        <v>536.08000000000004</v>
      </c>
      <c r="J1968" s="74">
        <v>547.92999999999995</v>
      </c>
      <c r="K1968" s="74">
        <v>550.59</v>
      </c>
      <c r="L1968" s="74">
        <v>568.02</v>
      </c>
      <c r="M1968" s="74">
        <v>565.84</v>
      </c>
      <c r="N1968" s="74">
        <v>580.28</v>
      </c>
      <c r="O1968" s="74">
        <v>555.79</v>
      </c>
      <c r="P1968" s="74">
        <v>527.84</v>
      </c>
      <c r="Q1968" s="74">
        <v>527.66999999999996</v>
      </c>
      <c r="R1968" s="74">
        <v>533.26</v>
      </c>
      <c r="S1968" s="74">
        <v>541.95000000000005</v>
      </c>
      <c r="T1968" s="74">
        <v>505.85</v>
      </c>
      <c r="U1968" s="74">
        <v>524.4</v>
      </c>
      <c r="V1968" s="74">
        <v>517.96</v>
      </c>
      <c r="W1968" s="74">
        <v>507.76</v>
      </c>
      <c r="X1968" s="74">
        <v>498.89</v>
      </c>
      <c r="Y1968" s="74">
        <v>494.41</v>
      </c>
      <c r="Z1968" s="74">
        <v>521.15</v>
      </c>
      <c r="AA1968" s="74">
        <v>525.01</v>
      </c>
      <c r="AB1968" s="74">
        <v>526.49</v>
      </c>
      <c r="AC1968" s="74">
        <v>515.91999999999996</v>
      </c>
      <c r="AD1968" s="74">
        <v>519.55999999999995</v>
      </c>
    </row>
    <row r="1969" spans="1:30" x14ac:dyDescent="0.2">
      <c r="A1969" s="72" t="s">
        <v>66</v>
      </c>
      <c r="B1969" s="74">
        <v>2720.45</v>
      </c>
      <c r="C1969" s="74">
        <v>2186.94</v>
      </c>
      <c r="D1969" s="74">
        <v>1690.46</v>
      </c>
      <c r="E1969" s="74">
        <v>1397.87</v>
      </c>
      <c r="F1969" s="74">
        <v>1442.09</v>
      </c>
      <c r="G1969" s="74">
        <v>1421.56</v>
      </c>
      <c r="H1969" s="74">
        <v>1421.11</v>
      </c>
      <c r="I1969" s="74">
        <v>1497.77</v>
      </c>
      <c r="J1969" s="74">
        <v>1379.12</v>
      </c>
      <c r="K1969" s="74">
        <v>1213.43</v>
      </c>
      <c r="L1969" s="74">
        <v>1203.71</v>
      </c>
      <c r="M1969" s="74">
        <v>1318.74</v>
      </c>
      <c r="N1969" s="74">
        <v>1372.32</v>
      </c>
      <c r="O1969" s="74">
        <v>1246.3399999999999</v>
      </c>
      <c r="P1969" s="74">
        <v>1294.95</v>
      </c>
      <c r="Q1969" s="74">
        <v>1285.25</v>
      </c>
      <c r="R1969" s="74">
        <v>1219.46</v>
      </c>
      <c r="S1969" s="74">
        <v>1260.5899999999999</v>
      </c>
      <c r="T1969" s="74">
        <v>1316.39</v>
      </c>
      <c r="U1969" s="74">
        <v>1210.98</v>
      </c>
      <c r="V1969" s="74">
        <v>1191.45</v>
      </c>
      <c r="W1969" s="74">
        <v>1289.3399999999999</v>
      </c>
      <c r="X1969" s="74">
        <v>1304.6500000000001</v>
      </c>
      <c r="Y1969" s="74">
        <v>1425.68</v>
      </c>
      <c r="Z1969" s="74">
        <v>1565.56</v>
      </c>
      <c r="AA1969" s="74">
        <v>1483.46</v>
      </c>
      <c r="AB1969" s="74">
        <v>1588.17</v>
      </c>
      <c r="AC1969" s="74">
        <v>1479.47</v>
      </c>
      <c r="AD1969" s="74">
        <v>1564.17</v>
      </c>
    </row>
    <row r="1970" spans="1:30" x14ac:dyDescent="0.2">
      <c r="A1970" s="72" t="s">
        <v>67</v>
      </c>
      <c r="B1970" s="74">
        <v>4063.04</v>
      </c>
      <c r="C1970" s="74">
        <v>3835.63</v>
      </c>
      <c r="D1970" s="74">
        <v>3540.07</v>
      </c>
      <c r="E1970" s="74">
        <v>3620.51</v>
      </c>
      <c r="F1970" s="74">
        <v>3637.4</v>
      </c>
      <c r="G1970" s="74">
        <v>3748</v>
      </c>
      <c r="H1970" s="74">
        <v>3746.89</v>
      </c>
      <c r="I1970" s="74">
        <v>3772.49</v>
      </c>
      <c r="J1970" s="74">
        <v>3669.15</v>
      </c>
      <c r="K1970" s="74">
        <v>3654.31</v>
      </c>
      <c r="L1970" s="74">
        <v>3734.94</v>
      </c>
      <c r="M1970" s="74">
        <v>3661.32</v>
      </c>
      <c r="N1970" s="74">
        <v>3645.07</v>
      </c>
      <c r="O1970" s="74">
        <v>3674.66</v>
      </c>
      <c r="P1970" s="74">
        <v>3691.06</v>
      </c>
      <c r="Q1970" s="74">
        <v>3720.06</v>
      </c>
      <c r="R1970" s="74">
        <v>3638.84</v>
      </c>
      <c r="S1970" s="74">
        <v>3678.27</v>
      </c>
      <c r="T1970" s="74">
        <v>3779.21</v>
      </c>
      <c r="U1970" s="74">
        <v>3720.07</v>
      </c>
      <c r="V1970" s="74">
        <v>3830.16</v>
      </c>
      <c r="W1970" s="74">
        <v>3764.8</v>
      </c>
      <c r="X1970" s="74">
        <v>3754.21</v>
      </c>
      <c r="Y1970" s="74">
        <v>3750.49</v>
      </c>
      <c r="Z1970" s="74">
        <v>3840.79</v>
      </c>
      <c r="AA1970" s="74">
        <v>3821.25</v>
      </c>
      <c r="AB1970" s="74">
        <v>3845.32</v>
      </c>
      <c r="AC1970" s="74">
        <v>3884.16</v>
      </c>
      <c r="AD1970" s="74">
        <v>3819.56</v>
      </c>
    </row>
    <row r="1971" spans="1:30" x14ac:dyDescent="0.2">
      <c r="A1971" s="72" t="s">
        <v>68</v>
      </c>
      <c r="B1971" s="74">
        <v>3941.17</v>
      </c>
      <c r="C1971" s="74">
        <v>3739.59</v>
      </c>
      <c r="D1971" s="74">
        <v>3578.55</v>
      </c>
      <c r="E1971" s="74">
        <v>3788.87</v>
      </c>
      <c r="F1971" s="74">
        <v>3848.42</v>
      </c>
      <c r="G1971" s="74">
        <v>3741.87</v>
      </c>
      <c r="H1971" s="74">
        <v>3769.77</v>
      </c>
      <c r="I1971" s="74">
        <v>3818.94</v>
      </c>
      <c r="J1971" s="74">
        <v>3793.96</v>
      </c>
      <c r="K1971" s="74">
        <v>3683.4</v>
      </c>
      <c r="L1971" s="74">
        <v>3712.41</v>
      </c>
      <c r="M1971" s="74">
        <v>3727.27</v>
      </c>
      <c r="N1971" s="74">
        <v>3650.54</v>
      </c>
      <c r="O1971" s="74">
        <v>3609.87</v>
      </c>
      <c r="P1971" s="74">
        <v>3598.12</v>
      </c>
      <c r="Q1971" s="74">
        <v>3482.46</v>
      </c>
      <c r="R1971" s="74">
        <v>3403.97</v>
      </c>
      <c r="S1971" s="74">
        <v>3457.81</v>
      </c>
      <c r="T1971" s="74">
        <v>3495.93</v>
      </c>
      <c r="U1971" s="74">
        <v>3287.98</v>
      </c>
      <c r="V1971" s="74">
        <v>3397.41</v>
      </c>
      <c r="W1971" s="74">
        <v>3416.99</v>
      </c>
      <c r="X1971" s="74">
        <v>3361.97</v>
      </c>
      <c r="Y1971" s="74">
        <v>3416.13</v>
      </c>
      <c r="Z1971" s="74">
        <v>3491.83</v>
      </c>
      <c r="AA1971" s="74">
        <v>3518.15</v>
      </c>
      <c r="AB1971" s="74">
        <v>3490.03</v>
      </c>
      <c r="AC1971" s="74">
        <v>3620.86</v>
      </c>
      <c r="AD1971" s="74">
        <v>3391.76</v>
      </c>
    </row>
    <row r="1972" spans="1:30" x14ac:dyDescent="0.2">
      <c r="A1972" s="72" t="s">
        <v>69</v>
      </c>
      <c r="B1972" s="74">
        <v>17110.75</v>
      </c>
      <c r="C1972" s="74">
        <v>17163.89</v>
      </c>
      <c r="D1972" s="74">
        <v>16622.37</v>
      </c>
      <c r="E1972" s="74">
        <v>16181.58</v>
      </c>
      <c r="F1972" s="74">
        <v>16651.349999999999</v>
      </c>
      <c r="G1972" s="74">
        <v>16750.22</v>
      </c>
      <c r="H1972" s="74">
        <v>16966.91</v>
      </c>
      <c r="I1972" s="74">
        <v>17194.47</v>
      </c>
      <c r="J1972" s="74">
        <v>16887.93</v>
      </c>
      <c r="K1972" s="74">
        <v>16993.189999999999</v>
      </c>
      <c r="L1972" s="74">
        <v>16116.7</v>
      </c>
      <c r="M1972" s="74">
        <v>15354.28</v>
      </c>
      <c r="N1972" s="74">
        <v>15387.07</v>
      </c>
      <c r="O1972" s="74">
        <v>15338.77</v>
      </c>
      <c r="P1972" s="74">
        <v>15067.45</v>
      </c>
      <c r="Q1972" s="74">
        <v>14850.25</v>
      </c>
      <c r="R1972" s="74">
        <v>14310.49</v>
      </c>
      <c r="S1972" s="74">
        <v>14031.33</v>
      </c>
      <c r="T1972" s="74">
        <v>13860.21</v>
      </c>
      <c r="U1972" s="74">
        <v>13905.26</v>
      </c>
      <c r="V1972" s="74">
        <v>13984.05</v>
      </c>
      <c r="W1972" s="74">
        <v>14074.04</v>
      </c>
      <c r="X1972" s="74">
        <v>13985.24</v>
      </c>
      <c r="Y1972" s="74">
        <v>13970.5</v>
      </c>
      <c r="Z1972" s="74">
        <v>14499.87</v>
      </c>
      <c r="AA1972" s="74">
        <v>14008.94</v>
      </c>
      <c r="AB1972" s="74">
        <v>14013.08</v>
      </c>
      <c r="AC1972" s="74">
        <v>14293.29</v>
      </c>
      <c r="AD1972" s="74">
        <v>14195.78</v>
      </c>
    </row>
    <row r="1974" spans="1:30" x14ac:dyDescent="0.2">
      <c r="A1974" s="72" t="s">
        <v>70</v>
      </c>
    </row>
    <row r="1975" spans="1:30" x14ac:dyDescent="0.2">
      <c r="A1975" s="72" t="s">
        <v>71</v>
      </c>
      <c r="B1975" s="74" t="s">
        <v>72</v>
      </c>
    </row>
    <row r="1977" spans="1:30" x14ac:dyDescent="0.2">
      <c r="A1977" s="72" t="s">
        <v>5</v>
      </c>
      <c r="B1977" s="74" t="s">
        <v>6</v>
      </c>
    </row>
    <row r="1978" spans="1:30" x14ac:dyDescent="0.2">
      <c r="A1978" s="72" t="s">
        <v>7</v>
      </c>
      <c r="B1978" s="74" t="s">
        <v>85</v>
      </c>
    </row>
    <row r="1979" spans="1:30" x14ac:dyDescent="0.2">
      <c r="A1979" s="72" t="s">
        <v>9</v>
      </c>
      <c r="B1979" s="74" t="s">
        <v>78</v>
      </c>
    </row>
    <row r="1981" spans="1:30" x14ac:dyDescent="0.2">
      <c r="A1981" s="72" t="s">
        <v>11</v>
      </c>
      <c r="B1981" s="74" t="s">
        <v>12</v>
      </c>
      <c r="C1981" s="74" t="s">
        <v>13</v>
      </c>
      <c r="D1981" s="74" t="s">
        <v>14</v>
      </c>
      <c r="E1981" s="74" t="s">
        <v>15</v>
      </c>
      <c r="F1981" s="74" t="s">
        <v>16</v>
      </c>
      <c r="G1981" s="74" t="s">
        <v>17</v>
      </c>
      <c r="H1981" s="74" t="s">
        <v>18</v>
      </c>
      <c r="I1981" s="74" t="s">
        <v>19</v>
      </c>
      <c r="J1981" s="74" t="s">
        <v>20</v>
      </c>
      <c r="K1981" s="74" t="s">
        <v>21</v>
      </c>
      <c r="L1981" s="74" t="s">
        <v>22</v>
      </c>
      <c r="M1981" s="74" t="s">
        <v>23</v>
      </c>
      <c r="N1981" s="74" t="s">
        <v>24</v>
      </c>
      <c r="O1981" s="74" t="s">
        <v>25</v>
      </c>
      <c r="P1981" s="74" t="s">
        <v>26</v>
      </c>
      <c r="Q1981" s="74" t="s">
        <v>27</v>
      </c>
      <c r="R1981" s="74" t="s">
        <v>28</v>
      </c>
      <c r="S1981" s="74" t="s">
        <v>29</v>
      </c>
      <c r="T1981" s="74" t="s">
        <v>30</v>
      </c>
      <c r="U1981" s="74" t="s">
        <v>31</v>
      </c>
      <c r="V1981" s="74" t="s">
        <v>32</v>
      </c>
      <c r="W1981" s="74" t="s">
        <v>33</v>
      </c>
      <c r="X1981" s="74" t="s">
        <v>34</v>
      </c>
      <c r="Y1981" s="74" t="s">
        <v>35</v>
      </c>
      <c r="Z1981" s="74" t="s">
        <v>36</v>
      </c>
      <c r="AA1981" s="74" t="s">
        <v>37</v>
      </c>
      <c r="AB1981" s="74" t="s">
        <v>38</v>
      </c>
      <c r="AC1981" s="74" t="s">
        <v>39</v>
      </c>
      <c r="AD1981" s="74" t="s">
        <v>40</v>
      </c>
    </row>
    <row r="1982" spans="1:30" x14ac:dyDescent="0.2">
      <c r="A1982" s="72" t="s">
        <v>41</v>
      </c>
      <c r="B1982" s="74">
        <v>15237.14</v>
      </c>
      <c r="C1982" s="74">
        <v>15437.93</v>
      </c>
      <c r="D1982" s="74">
        <v>15321.78</v>
      </c>
      <c r="E1982" s="74">
        <v>15400.58</v>
      </c>
      <c r="F1982" s="74">
        <v>15808.55</v>
      </c>
      <c r="G1982" s="74">
        <v>15405.21</v>
      </c>
      <c r="H1982" s="74">
        <v>15284.51</v>
      </c>
      <c r="I1982" s="74">
        <v>15196.19</v>
      </c>
      <c r="J1982" s="74">
        <v>15406.13</v>
      </c>
      <c r="K1982" s="74">
        <v>15142.32</v>
      </c>
      <c r="L1982" s="74">
        <v>15539.25</v>
      </c>
      <c r="M1982" s="74">
        <v>15163.16</v>
      </c>
      <c r="N1982" s="74">
        <v>15127.41</v>
      </c>
      <c r="O1982" s="74">
        <v>15577.77</v>
      </c>
      <c r="P1982" s="74">
        <v>15179.62</v>
      </c>
      <c r="Q1982" s="74">
        <v>15416.94</v>
      </c>
      <c r="R1982" s="74">
        <v>15221.92</v>
      </c>
      <c r="S1982" s="74">
        <v>15420.88</v>
      </c>
      <c r="T1982" s="74">
        <v>15078.88</v>
      </c>
      <c r="U1982" s="74">
        <v>15218.13</v>
      </c>
      <c r="V1982" s="74">
        <v>15103.2</v>
      </c>
      <c r="W1982" s="74">
        <v>15192.9</v>
      </c>
      <c r="X1982" s="74">
        <v>15473.37</v>
      </c>
      <c r="Y1982" s="74">
        <v>14970.36</v>
      </c>
      <c r="Z1982" s="74">
        <v>15109.95</v>
      </c>
      <c r="AA1982" s="74">
        <v>15228.24</v>
      </c>
      <c r="AB1982" s="74">
        <v>16310.21</v>
      </c>
      <c r="AC1982" s="74">
        <v>15785.72</v>
      </c>
      <c r="AD1982" s="74">
        <v>15460.22</v>
      </c>
    </row>
    <row r="1983" spans="1:30" x14ac:dyDescent="0.2">
      <c r="A1983" s="72" t="s">
        <v>42</v>
      </c>
      <c r="B1983" s="74">
        <v>10.8</v>
      </c>
      <c r="C1983" s="74">
        <v>14.93</v>
      </c>
      <c r="D1983" s="74">
        <v>18.329999999999998</v>
      </c>
      <c r="E1983" s="74">
        <v>23.11</v>
      </c>
      <c r="F1983" s="74">
        <v>26.47</v>
      </c>
      <c r="G1983" s="74">
        <v>27.01</v>
      </c>
      <c r="H1983" s="74">
        <v>254.04</v>
      </c>
      <c r="I1983" s="74">
        <v>37.5</v>
      </c>
      <c r="J1983" s="74">
        <v>42.95</v>
      </c>
      <c r="K1983" s="74">
        <v>44.33</v>
      </c>
      <c r="L1983" s="74">
        <v>47.9</v>
      </c>
      <c r="M1983" s="74">
        <v>52.39</v>
      </c>
      <c r="N1983" s="74">
        <v>58.62</v>
      </c>
      <c r="O1983" s="74">
        <v>62.12</v>
      </c>
      <c r="P1983" s="74">
        <v>65.14</v>
      </c>
      <c r="Q1983" s="74">
        <v>69.52</v>
      </c>
      <c r="R1983" s="74">
        <v>73.92</v>
      </c>
      <c r="S1983" s="74">
        <v>78.63</v>
      </c>
      <c r="T1983" s="74">
        <v>82.73</v>
      </c>
      <c r="U1983" s="74">
        <v>87.18</v>
      </c>
      <c r="V1983" s="74">
        <v>92.5</v>
      </c>
      <c r="W1983" s="74">
        <v>168.14</v>
      </c>
      <c r="X1983" s="74">
        <v>100.17</v>
      </c>
      <c r="Y1983" s="74">
        <v>100.99</v>
      </c>
      <c r="Z1983" s="74">
        <v>101.83</v>
      </c>
      <c r="AA1983" s="74">
        <v>102.71</v>
      </c>
      <c r="AB1983" s="74">
        <v>102.08</v>
      </c>
      <c r="AC1983" s="74">
        <v>101.5</v>
      </c>
      <c r="AD1983" s="74">
        <v>100.98</v>
      </c>
    </row>
    <row r="1984" spans="1:30" x14ac:dyDescent="0.2">
      <c r="A1984" s="72" t="s">
        <v>43</v>
      </c>
      <c r="B1984" s="74">
        <v>236.73</v>
      </c>
      <c r="C1984" s="74">
        <v>233.36</v>
      </c>
      <c r="D1984" s="74">
        <v>238.12</v>
      </c>
      <c r="E1984" s="74">
        <v>255.59</v>
      </c>
      <c r="F1984" s="74">
        <v>253.23</v>
      </c>
      <c r="G1984" s="74">
        <v>225.26</v>
      </c>
      <c r="H1984" s="74">
        <v>226.74</v>
      </c>
      <c r="I1984" s="74">
        <v>226.02</v>
      </c>
      <c r="J1984" s="74">
        <v>237.04</v>
      </c>
      <c r="K1984" s="74">
        <v>253.58</v>
      </c>
      <c r="L1984" s="74">
        <v>332.61</v>
      </c>
      <c r="M1984" s="74">
        <v>276.49</v>
      </c>
      <c r="N1984" s="74">
        <v>257.95</v>
      </c>
      <c r="O1984" s="74">
        <v>258.33</v>
      </c>
      <c r="P1984" s="74">
        <v>254.63</v>
      </c>
      <c r="Q1984" s="74">
        <v>261.83999999999997</v>
      </c>
      <c r="R1984" s="74">
        <v>272.33</v>
      </c>
      <c r="S1984" s="74">
        <v>341.85</v>
      </c>
      <c r="T1984" s="74">
        <v>303.23</v>
      </c>
      <c r="U1984" s="74">
        <v>309.85000000000002</v>
      </c>
      <c r="V1984" s="74">
        <v>352.06</v>
      </c>
      <c r="W1984" s="74">
        <v>381.96</v>
      </c>
      <c r="X1984" s="74">
        <v>427.03</v>
      </c>
      <c r="Y1984" s="74">
        <v>477.46</v>
      </c>
      <c r="Z1984" s="74">
        <v>476.05</v>
      </c>
      <c r="AA1984" s="74">
        <v>501.29</v>
      </c>
      <c r="AB1984" s="74">
        <v>504.6</v>
      </c>
      <c r="AC1984" s="74">
        <v>502.43</v>
      </c>
      <c r="AD1984" s="74">
        <v>496.64</v>
      </c>
    </row>
    <row r="1985" spans="1:30" x14ac:dyDescent="0.2">
      <c r="A1985" s="72" t="s">
        <v>44</v>
      </c>
      <c r="B1985" s="74">
        <v>40.020000000000003</v>
      </c>
      <c r="C1985" s="74">
        <v>32.270000000000003</v>
      </c>
      <c r="D1985" s="74">
        <v>35.01</v>
      </c>
      <c r="E1985" s="74">
        <v>37.700000000000003</v>
      </c>
      <c r="F1985" s="74">
        <v>37.119999999999997</v>
      </c>
      <c r="G1985" s="74">
        <v>33.880000000000003</v>
      </c>
      <c r="H1985" s="74">
        <v>43.59</v>
      </c>
      <c r="I1985" s="74">
        <v>47.96</v>
      </c>
      <c r="J1985" s="74">
        <v>40.590000000000003</v>
      </c>
      <c r="K1985" s="74">
        <v>36.06</v>
      </c>
      <c r="L1985" s="74">
        <v>33.770000000000003</v>
      </c>
      <c r="M1985" s="74">
        <v>33.97</v>
      </c>
      <c r="N1985" s="74">
        <v>36.04</v>
      </c>
      <c r="O1985" s="74">
        <v>45.66</v>
      </c>
      <c r="P1985" s="74">
        <v>40.61</v>
      </c>
      <c r="Q1985" s="74">
        <v>38.840000000000003</v>
      </c>
      <c r="R1985" s="74">
        <v>46.98</v>
      </c>
      <c r="S1985" s="74">
        <v>58.86</v>
      </c>
      <c r="T1985" s="74">
        <v>47.41</v>
      </c>
      <c r="U1985" s="74">
        <v>41.26</v>
      </c>
      <c r="V1985" s="74">
        <v>43.35</v>
      </c>
      <c r="W1985" s="74">
        <v>23.24</v>
      </c>
      <c r="X1985" s="74">
        <v>25.22</v>
      </c>
      <c r="Y1985" s="74">
        <v>22.67</v>
      </c>
      <c r="Z1985" s="74">
        <v>25.37</v>
      </c>
      <c r="AA1985" s="74">
        <v>26.98</v>
      </c>
      <c r="AB1985" s="74">
        <v>13.53</v>
      </c>
      <c r="AC1985" s="74">
        <v>14.38</v>
      </c>
      <c r="AD1985" s="74">
        <v>18.04</v>
      </c>
    </row>
    <row r="1986" spans="1:30" x14ac:dyDescent="0.2">
      <c r="A1986" s="72" t="s">
        <v>45</v>
      </c>
      <c r="B1986" s="74">
        <v>27.51</v>
      </c>
      <c r="C1986" s="74">
        <v>27.31</v>
      </c>
      <c r="D1986" s="74">
        <v>27.52</v>
      </c>
      <c r="E1986" s="74">
        <v>27.71</v>
      </c>
      <c r="F1986" s="74">
        <v>27.89</v>
      </c>
      <c r="G1986" s="74">
        <v>28.06</v>
      </c>
      <c r="H1986" s="74">
        <v>28.21</v>
      </c>
      <c r="I1986" s="74">
        <v>28.35</v>
      </c>
      <c r="J1986" s="74">
        <v>28.49</v>
      </c>
      <c r="K1986" s="74">
        <v>28.58</v>
      </c>
      <c r="L1986" s="74">
        <v>28.67</v>
      </c>
      <c r="M1986" s="74">
        <v>28.76</v>
      </c>
      <c r="N1986" s="74">
        <v>28.83</v>
      </c>
      <c r="O1986" s="74">
        <v>28.88</v>
      </c>
      <c r="P1986" s="74">
        <v>29.35</v>
      </c>
      <c r="Q1986" s="74">
        <v>29.67</v>
      </c>
      <c r="R1986" s="74">
        <v>29.98</v>
      </c>
      <c r="S1986" s="74">
        <v>30.27</v>
      </c>
      <c r="T1986" s="74">
        <v>30.56</v>
      </c>
      <c r="U1986" s="74">
        <v>30.83</v>
      </c>
      <c r="V1986" s="74">
        <v>31.7</v>
      </c>
      <c r="W1986" s="74">
        <v>32.57</v>
      </c>
      <c r="X1986" s="74">
        <v>34.28</v>
      </c>
      <c r="Y1986" s="74">
        <v>34.99</v>
      </c>
      <c r="Z1986" s="74">
        <v>35.94</v>
      </c>
      <c r="AA1986" s="74">
        <v>40.93</v>
      </c>
      <c r="AB1986" s="74">
        <v>40.65</v>
      </c>
      <c r="AC1986" s="74">
        <v>37.9</v>
      </c>
      <c r="AD1986" s="74">
        <v>41.21</v>
      </c>
    </row>
    <row r="1987" spans="1:30" x14ac:dyDescent="0.2">
      <c r="A1987" s="72" t="s">
        <v>46</v>
      </c>
      <c r="B1987" s="74">
        <v>783.7</v>
      </c>
      <c r="C1987" s="74">
        <v>847.4</v>
      </c>
      <c r="D1987" s="74">
        <v>829.73</v>
      </c>
      <c r="E1987" s="74">
        <v>803.56</v>
      </c>
      <c r="F1987" s="74">
        <v>790.22</v>
      </c>
      <c r="G1987" s="74">
        <v>778.86</v>
      </c>
      <c r="H1987" s="74">
        <v>772.76</v>
      </c>
      <c r="I1987" s="74">
        <v>763.41</v>
      </c>
      <c r="J1987" s="74">
        <v>756.57</v>
      </c>
      <c r="K1987" s="74">
        <v>751.1</v>
      </c>
      <c r="L1987" s="74">
        <v>746.6</v>
      </c>
      <c r="M1987" s="74">
        <v>794.62</v>
      </c>
      <c r="N1987" s="74">
        <v>844.76</v>
      </c>
      <c r="O1987" s="74">
        <v>899.19</v>
      </c>
      <c r="P1987" s="74">
        <v>948.05</v>
      </c>
      <c r="Q1987" s="74">
        <v>1000.31</v>
      </c>
      <c r="R1987" s="74">
        <v>1025.7</v>
      </c>
      <c r="S1987" s="74">
        <v>1051.3599999999999</v>
      </c>
      <c r="T1987" s="74">
        <v>1079.8699999999999</v>
      </c>
      <c r="U1987" s="74">
        <v>1118.07</v>
      </c>
      <c r="V1987" s="74">
        <v>1156.56</v>
      </c>
      <c r="W1987" s="74">
        <v>1202.01</v>
      </c>
      <c r="X1987" s="74">
        <v>1250.6600000000001</v>
      </c>
      <c r="Y1987" s="74">
        <v>1271.05</v>
      </c>
      <c r="Z1987" s="74">
        <v>1292.9100000000001</v>
      </c>
      <c r="AA1987" s="74">
        <v>1317.43</v>
      </c>
      <c r="AB1987" s="74">
        <v>1341.45</v>
      </c>
      <c r="AC1987" s="74">
        <v>1375.29</v>
      </c>
      <c r="AD1987" s="74">
        <v>1417.07</v>
      </c>
    </row>
    <row r="1988" spans="1:30" x14ac:dyDescent="0.2">
      <c r="A1988" s="72" t="s">
        <v>47</v>
      </c>
      <c r="B1988" s="74">
        <v>256.39999999999998</v>
      </c>
      <c r="C1988" s="74">
        <v>256.5</v>
      </c>
      <c r="D1988" s="74">
        <v>257</v>
      </c>
      <c r="E1988" s="74">
        <v>257.04000000000002</v>
      </c>
      <c r="F1988" s="74">
        <v>257.32</v>
      </c>
      <c r="G1988" s="74">
        <v>257.58999999999997</v>
      </c>
      <c r="H1988" s="74">
        <v>258.01</v>
      </c>
      <c r="I1988" s="74">
        <v>258.49</v>
      </c>
      <c r="J1988" s="74">
        <v>258.68</v>
      </c>
      <c r="K1988" s="74">
        <v>259.39</v>
      </c>
      <c r="L1988" s="74">
        <v>260.08</v>
      </c>
      <c r="M1988" s="74">
        <v>260.64999999999998</v>
      </c>
      <c r="N1988" s="74">
        <v>261.88</v>
      </c>
      <c r="O1988" s="74">
        <v>262.66000000000003</v>
      </c>
      <c r="P1988" s="74">
        <v>263.77999999999997</v>
      </c>
      <c r="Q1988" s="74">
        <v>265.35000000000002</v>
      </c>
      <c r="R1988" s="74">
        <v>268.39999999999998</v>
      </c>
      <c r="S1988" s="74">
        <v>270.08999999999997</v>
      </c>
      <c r="T1988" s="74">
        <v>272.70999999999998</v>
      </c>
      <c r="U1988" s="74">
        <v>275.04000000000002</v>
      </c>
      <c r="V1988" s="74">
        <v>276.89999999999998</v>
      </c>
      <c r="W1988" s="74">
        <v>278.24</v>
      </c>
      <c r="X1988" s="74">
        <v>279.74</v>
      </c>
      <c r="Y1988" s="74">
        <v>280.95999999999998</v>
      </c>
      <c r="Z1988" s="74">
        <v>282.12</v>
      </c>
      <c r="AA1988" s="74">
        <v>283.33999999999997</v>
      </c>
      <c r="AB1988" s="74">
        <v>284.33</v>
      </c>
      <c r="AC1988" s="74">
        <v>284.63</v>
      </c>
      <c r="AD1988" s="74">
        <v>285.14999999999998</v>
      </c>
    </row>
    <row r="1989" spans="1:30" x14ac:dyDescent="0.2">
      <c r="A1989" s="72" t="s">
        <v>48</v>
      </c>
      <c r="B1989" s="74">
        <v>143.25</v>
      </c>
      <c r="C1989" s="74">
        <v>164.32</v>
      </c>
      <c r="D1989" s="74">
        <v>129.38</v>
      </c>
      <c r="E1989" s="74">
        <v>142.33000000000001</v>
      </c>
      <c r="F1989" s="74">
        <v>151.63</v>
      </c>
      <c r="G1989" s="74">
        <v>190.4</v>
      </c>
      <c r="H1989" s="74">
        <v>183.23</v>
      </c>
      <c r="I1989" s="74">
        <v>201.07</v>
      </c>
      <c r="J1989" s="74">
        <v>191.06</v>
      </c>
      <c r="K1989" s="74">
        <v>183.71</v>
      </c>
      <c r="L1989" s="74">
        <v>202.23</v>
      </c>
      <c r="M1989" s="74">
        <v>236.96</v>
      </c>
      <c r="N1989" s="74">
        <v>260.32</v>
      </c>
      <c r="O1989" s="74">
        <v>310.77999999999997</v>
      </c>
      <c r="P1989" s="74">
        <v>288.43</v>
      </c>
      <c r="Q1989" s="74">
        <v>298.22000000000003</v>
      </c>
      <c r="R1989" s="74">
        <v>296.08999999999997</v>
      </c>
      <c r="S1989" s="74">
        <v>299.94</v>
      </c>
      <c r="T1989" s="74">
        <v>326.04000000000002</v>
      </c>
      <c r="U1989" s="74">
        <v>353.9</v>
      </c>
      <c r="V1989" s="74">
        <v>453.89</v>
      </c>
      <c r="W1989" s="74">
        <v>406.33</v>
      </c>
      <c r="X1989" s="74">
        <v>395.23</v>
      </c>
      <c r="Y1989" s="74">
        <v>428.49</v>
      </c>
      <c r="Z1989" s="74">
        <v>425.53</v>
      </c>
      <c r="AA1989" s="74">
        <v>426</v>
      </c>
      <c r="AB1989" s="74">
        <v>400.42</v>
      </c>
      <c r="AC1989" s="74">
        <v>462.97</v>
      </c>
      <c r="AD1989" s="74">
        <v>404.55</v>
      </c>
    </row>
    <row r="1990" spans="1:30" x14ac:dyDescent="0.2">
      <c r="A1990" s="72" t="s">
        <v>49</v>
      </c>
      <c r="B1990" s="74">
        <v>6.46</v>
      </c>
      <c r="C1990" s="74">
        <v>4.92</v>
      </c>
      <c r="D1990" s="74">
        <v>10.66</v>
      </c>
      <c r="E1990" s="74">
        <v>10.73</v>
      </c>
      <c r="F1990" s="74">
        <v>10.84</v>
      </c>
      <c r="G1990" s="74">
        <v>8.6999999999999993</v>
      </c>
      <c r="H1990" s="74">
        <v>8.07</v>
      </c>
      <c r="I1990" s="74">
        <v>11.5</v>
      </c>
      <c r="J1990" s="74">
        <v>20.399999999999999</v>
      </c>
      <c r="K1990" s="74">
        <v>9.1999999999999993</v>
      </c>
      <c r="L1990" s="74">
        <v>26.54</v>
      </c>
      <c r="M1990" s="74">
        <v>13.16</v>
      </c>
      <c r="N1990" s="74">
        <v>11.95</v>
      </c>
      <c r="O1990" s="74">
        <v>12.86</v>
      </c>
      <c r="P1990" s="74">
        <v>14.47</v>
      </c>
      <c r="Q1990" s="74">
        <v>14.76</v>
      </c>
      <c r="R1990" s="74">
        <v>16.440000000000001</v>
      </c>
      <c r="S1990" s="74">
        <v>42.11</v>
      </c>
      <c r="T1990" s="74">
        <v>20.12</v>
      </c>
      <c r="U1990" s="74">
        <v>20.8</v>
      </c>
      <c r="V1990" s="74">
        <v>17.5</v>
      </c>
      <c r="W1990" s="74">
        <v>16.93</v>
      </c>
      <c r="X1990" s="74">
        <v>19.36</v>
      </c>
      <c r="Y1990" s="74">
        <v>16.55</v>
      </c>
      <c r="Z1990" s="74">
        <v>15.62</v>
      </c>
      <c r="AA1990" s="74">
        <v>15.52</v>
      </c>
      <c r="AB1990" s="74">
        <v>16.96</v>
      </c>
      <c r="AC1990" s="74">
        <v>15.73</v>
      </c>
      <c r="AD1990" s="74">
        <v>15.69</v>
      </c>
    </row>
    <row r="1991" spans="1:30" x14ac:dyDescent="0.2">
      <c r="A1991" s="72" t="s">
        <v>50</v>
      </c>
      <c r="B1991" s="74">
        <v>371.25</v>
      </c>
      <c r="C1991" s="74">
        <v>469.27</v>
      </c>
      <c r="D1991" s="74">
        <v>284.89</v>
      </c>
      <c r="E1991" s="74">
        <v>266.69</v>
      </c>
      <c r="F1991" s="74">
        <v>701.24</v>
      </c>
      <c r="G1991" s="74">
        <v>393.78</v>
      </c>
      <c r="H1991" s="74">
        <v>284.95</v>
      </c>
      <c r="I1991" s="74">
        <v>366.34</v>
      </c>
      <c r="J1991" s="74">
        <v>420.72</v>
      </c>
      <c r="K1991" s="74">
        <v>364.69</v>
      </c>
      <c r="L1991" s="74">
        <v>538.16999999999996</v>
      </c>
      <c r="M1991" s="74">
        <v>394.63</v>
      </c>
      <c r="N1991" s="74">
        <v>419.76</v>
      </c>
      <c r="O1991" s="74">
        <v>473.46</v>
      </c>
      <c r="P1991" s="74">
        <v>466.09</v>
      </c>
      <c r="Q1991" s="74">
        <v>543.41999999999996</v>
      </c>
      <c r="R1991" s="74">
        <v>502.75</v>
      </c>
      <c r="S1991" s="74">
        <v>369.03</v>
      </c>
      <c r="T1991" s="74">
        <v>336.8</v>
      </c>
      <c r="U1991" s="74">
        <v>429.56</v>
      </c>
      <c r="V1991" s="74">
        <v>328.21</v>
      </c>
      <c r="W1991" s="74">
        <v>385.47</v>
      </c>
      <c r="X1991" s="74">
        <v>526.08000000000004</v>
      </c>
      <c r="Y1991" s="74">
        <v>293.33999999999997</v>
      </c>
      <c r="Z1991" s="74">
        <v>265.26</v>
      </c>
      <c r="AA1991" s="74">
        <v>342.16</v>
      </c>
      <c r="AB1991" s="74">
        <v>443.28</v>
      </c>
      <c r="AC1991" s="74">
        <v>303.94</v>
      </c>
      <c r="AD1991" s="74">
        <v>288.55</v>
      </c>
    </row>
    <row r="1992" spans="1:30" x14ac:dyDescent="0.2">
      <c r="A1992" s="72" t="s">
        <v>51</v>
      </c>
      <c r="B1992" s="74">
        <v>3259.74</v>
      </c>
      <c r="C1992" s="74">
        <v>3213.95</v>
      </c>
      <c r="D1992" s="74">
        <v>3243.95</v>
      </c>
      <c r="E1992" s="74">
        <v>3244.84</v>
      </c>
      <c r="F1992" s="74">
        <v>3235.89</v>
      </c>
      <c r="G1992" s="74">
        <v>3221.47</v>
      </c>
      <c r="H1992" s="74">
        <v>3190.3</v>
      </c>
      <c r="I1992" s="74">
        <v>3205.52</v>
      </c>
      <c r="J1992" s="74">
        <v>3200.61</v>
      </c>
      <c r="K1992" s="74">
        <v>3169.55</v>
      </c>
      <c r="L1992" s="74">
        <v>3221.86</v>
      </c>
      <c r="M1992" s="74">
        <v>3150.36</v>
      </c>
      <c r="N1992" s="74">
        <v>3134.33</v>
      </c>
      <c r="O1992" s="74">
        <v>3176.28</v>
      </c>
      <c r="P1992" s="74">
        <v>3082.26</v>
      </c>
      <c r="Q1992" s="74">
        <v>3093.17</v>
      </c>
      <c r="R1992" s="74">
        <v>3079.64</v>
      </c>
      <c r="S1992" s="74">
        <v>3096.09</v>
      </c>
      <c r="T1992" s="74">
        <v>3113.56</v>
      </c>
      <c r="U1992" s="74">
        <v>3146.62</v>
      </c>
      <c r="V1992" s="74">
        <v>3166.7</v>
      </c>
      <c r="W1992" s="74">
        <v>3164.35</v>
      </c>
      <c r="X1992" s="74">
        <v>3148.19</v>
      </c>
      <c r="Y1992" s="74">
        <v>3109.41</v>
      </c>
      <c r="Z1992" s="74">
        <v>3120.51</v>
      </c>
      <c r="AA1992" s="74">
        <v>3127.08</v>
      </c>
      <c r="AB1992" s="74">
        <v>3135.38</v>
      </c>
      <c r="AC1992" s="74">
        <v>3151.89</v>
      </c>
      <c r="AD1992" s="74">
        <v>3127.33</v>
      </c>
    </row>
    <row r="1993" spans="1:30" x14ac:dyDescent="0.2">
      <c r="A1993" s="72" t="s">
        <v>52</v>
      </c>
      <c r="B1993" s="74">
        <v>48.09</v>
      </c>
      <c r="C1993" s="74">
        <v>48.32</v>
      </c>
      <c r="D1993" s="74">
        <v>55.7</v>
      </c>
      <c r="E1993" s="74">
        <v>67.34</v>
      </c>
      <c r="F1993" s="74">
        <v>50.83</v>
      </c>
      <c r="G1993" s="74">
        <v>47</v>
      </c>
      <c r="H1993" s="74">
        <v>52.22</v>
      </c>
      <c r="I1993" s="74">
        <v>51.83</v>
      </c>
      <c r="J1993" s="74">
        <v>70.55</v>
      </c>
      <c r="K1993" s="74">
        <v>42.06</v>
      </c>
      <c r="L1993" s="74">
        <v>104.45</v>
      </c>
      <c r="M1993" s="74">
        <v>55.94</v>
      </c>
      <c r="N1993" s="74">
        <v>52.49</v>
      </c>
      <c r="O1993" s="74">
        <v>81.39</v>
      </c>
      <c r="P1993" s="74">
        <v>61.9</v>
      </c>
      <c r="Q1993" s="74">
        <v>67.400000000000006</v>
      </c>
      <c r="R1993" s="74">
        <v>75.400000000000006</v>
      </c>
      <c r="S1993" s="74">
        <v>100.96</v>
      </c>
      <c r="T1993" s="74">
        <v>93.72</v>
      </c>
      <c r="U1993" s="74">
        <v>98.38</v>
      </c>
      <c r="V1993" s="74">
        <v>104.06</v>
      </c>
      <c r="W1993" s="74">
        <v>125.63</v>
      </c>
      <c r="X1993" s="74">
        <v>147.72</v>
      </c>
      <c r="Y1993" s="74">
        <v>122.37</v>
      </c>
      <c r="Z1993" s="74">
        <v>121.14</v>
      </c>
      <c r="AA1993" s="74">
        <v>130.81</v>
      </c>
      <c r="AB1993" s="74">
        <v>127.45</v>
      </c>
      <c r="AC1993" s="74">
        <v>169.87</v>
      </c>
      <c r="AD1993" s="74">
        <v>122.05</v>
      </c>
    </row>
    <row r="1994" spans="1:30" x14ac:dyDescent="0.2">
      <c r="A1994" s="72" t="s">
        <v>53</v>
      </c>
      <c r="B1994" s="74">
        <v>924.59</v>
      </c>
      <c r="C1994" s="74">
        <v>986</v>
      </c>
      <c r="D1994" s="74">
        <v>989.43</v>
      </c>
      <c r="E1994" s="74">
        <v>1107.3699999999999</v>
      </c>
      <c r="F1994" s="74">
        <v>1055.78</v>
      </c>
      <c r="G1994" s="74">
        <v>928.8</v>
      </c>
      <c r="H1994" s="74">
        <v>747.6</v>
      </c>
      <c r="I1994" s="74">
        <v>784.96</v>
      </c>
      <c r="J1994" s="74">
        <v>835.94</v>
      </c>
      <c r="K1994" s="74">
        <v>695.76</v>
      </c>
      <c r="L1994" s="74">
        <v>735.15</v>
      </c>
      <c r="M1994" s="74">
        <v>684.84</v>
      </c>
      <c r="N1994" s="74">
        <v>637.26</v>
      </c>
      <c r="O1994" s="74">
        <v>695.2</v>
      </c>
      <c r="P1994" s="74">
        <v>659.55</v>
      </c>
      <c r="Q1994" s="74">
        <v>658.12</v>
      </c>
      <c r="R1994" s="74">
        <v>643.74</v>
      </c>
      <c r="S1994" s="74">
        <v>881.23</v>
      </c>
      <c r="T1994" s="74">
        <v>681.95</v>
      </c>
      <c r="U1994" s="74">
        <v>641.46</v>
      </c>
      <c r="V1994" s="74">
        <v>429.18</v>
      </c>
      <c r="W1994" s="74">
        <v>457.15</v>
      </c>
      <c r="X1994" s="74">
        <v>540.49</v>
      </c>
      <c r="Y1994" s="74">
        <v>334.55</v>
      </c>
      <c r="Z1994" s="74">
        <v>359.72</v>
      </c>
      <c r="AA1994" s="74">
        <v>327.37</v>
      </c>
      <c r="AB1994" s="74">
        <v>432.38</v>
      </c>
      <c r="AC1994" s="74">
        <v>521.85</v>
      </c>
      <c r="AD1994" s="74">
        <v>473</v>
      </c>
    </row>
    <row r="1995" spans="1:30" x14ac:dyDescent="0.2">
      <c r="A1995" s="72" t="s">
        <v>54</v>
      </c>
      <c r="B1995" s="74">
        <v>0.02</v>
      </c>
      <c r="C1995" s="74">
        <v>0.06</v>
      </c>
      <c r="D1995" s="74">
        <v>0.02</v>
      </c>
      <c r="E1995" s="74">
        <v>0.14000000000000001</v>
      </c>
      <c r="F1995" s="74">
        <v>0.37</v>
      </c>
      <c r="G1995" s="74">
        <v>0.15</v>
      </c>
      <c r="H1995" s="74">
        <v>0.24</v>
      </c>
      <c r="I1995" s="74">
        <v>0.35</v>
      </c>
      <c r="J1995" s="74">
        <v>1.18</v>
      </c>
      <c r="K1995" s="74">
        <v>0.01</v>
      </c>
      <c r="L1995" s="74">
        <v>2.52</v>
      </c>
      <c r="M1995" s="74">
        <v>0.85</v>
      </c>
      <c r="N1995" s="74">
        <v>0.02</v>
      </c>
      <c r="O1995" s="74">
        <v>0.11</v>
      </c>
      <c r="P1995" s="74">
        <v>0.21</v>
      </c>
      <c r="Q1995" s="74">
        <v>7.0000000000000007E-2</v>
      </c>
      <c r="R1995" s="74">
        <v>0.18</v>
      </c>
      <c r="S1995" s="74">
        <v>1.7</v>
      </c>
      <c r="T1995" s="74">
        <v>0.06</v>
      </c>
      <c r="U1995" s="74">
        <v>0.1</v>
      </c>
      <c r="V1995" s="74">
        <v>0.39</v>
      </c>
      <c r="W1995" s="74">
        <v>0.33</v>
      </c>
      <c r="X1995" s="74">
        <v>0.37</v>
      </c>
      <c r="Y1995" s="74">
        <v>0.13</v>
      </c>
      <c r="Z1995" s="74">
        <v>0.14000000000000001</v>
      </c>
      <c r="AA1995" s="74">
        <v>0.05</v>
      </c>
      <c r="AB1995" s="74">
        <v>4.21</v>
      </c>
      <c r="AC1995" s="74">
        <v>0.13</v>
      </c>
      <c r="AD1995" s="74">
        <v>0.26</v>
      </c>
    </row>
    <row r="1996" spans="1:30" x14ac:dyDescent="0.2">
      <c r="A1996" s="72" t="s">
        <v>55</v>
      </c>
      <c r="B1996" s="74">
        <v>542.91999999999996</v>
      </c>
      <c r="C1996" s="74">
        <v>564.86</v>
      </c>
      <c r="D1996" s="74">
        <v>574.80999999999995</v>
      </c>
      <c r="E1996" s="74">
        <v>567.05999999999995</v>
      </c>
      <c r="F1996" s="74">
        <v>567.33000000000004</v>
      </c>
      <c r="G1996" s="74">
        <v>568.98</v>
      </c>
      <c r="H1996" s="74">
        <v>570.83000000000004</v>
      </c>
      <c r="I1996" s="74">
        <v>571.9</v>
      </c>
      <c r="J1996" s="74">
        <v>573.79999999999995</v>
      </c>
      <c r="K1996" s="74">
        <v>577.84</v>
      </c>
      <c r="L1996" s="74">
        <v>576.9</v>
      </c>
      <c r="M1996" s="74">
        <v>574.19000000000005</v>
      </c>
      <c r="N1996" s="74">
        <v>579</v>
      </c>
      <c r="O1996" s="74">
        <v>577.94000000000005</v>
      </c>
      <c r="P1996" s="74">
        <v>578.24</v>
      </c>
      <c r="Q1996" s="74">
        <v>576.04999999999995</v>
      </c>
      <c r="R1996" s="74">
        <v>584.04</v>
      </c>
      <c r="S1996" s="74">
        <v>578.28</v>
      </c>
      <c r="T1996" s="74">
        <v>578.98</v>
      </c>
      <c r="U1996" s="74">
        <v>580.71</v>
      </c>
      <c r="V1996" s="74">
        <v>585.04</v>
      </c>
      <c r="W1996" s="74">
        <v>583.51</v>
      </c>
      <c r="X1996" s="74">
        <v>588.65</v>
      </c>
      <c r="Y1996" s="74">
        <v>594.04</v>
      </c>
      <c r="Z1996" s="74">
        <v>585.54999999999995</v>
      </c>
      <c r="AA1996" s="74">
        <v>594.28</v>
      </c>
      <c r="AB1996" s="74">
        <v>603.4</v>
      </c>
      <c r="AC1996" s="74">
        <v>612.61</v>
      </c>
      <c r="AD1996" s="74">
        <v>626.30999999999995</v>
      </c>
    </row>
    <row r="1997" spans="1:30" x14ac:dyDescent="0.2">
      <c r="A1997" s="72" t="s">
        <v>56</v>
      </c>
      <c r="B1997" s="74">
        <v>128.58000000000001</v>
      </c>
      <c r="C1997" s="74">
        <v>128.77000000000001</v>
      </c>
      <c r="D1997" s="74">
        <v>133.63</v>
      </c>
      <c r="E1997" s="74">
        <v>130.99</v>
      </c>
      <c r="F1997" s="74">
        <v>144.55000000000001</v>
      </c>
      <c r="G1997" s="74">
        <v>135.36000000000001</v>
      </c>
      <c r="H1997" s="74">
        <v>133.9</v>
      </c>
      <c r="I1997" s="74">
        <v>131.78</v>
      </c>
      <c r="J1997" s="74">
        <v>128.72</v>
      </c>
      <c r="K1997" s="74">
        <v>136.38</v>
      </c>
      <c r="L1997" s="74">
        <v>129.41</v>
      </c>
      <c r="M1997" s="74">
        <v>125.68</v>
      </c>
      <c r="N1997" s="74">
        <v>123.16</v>
      </c>
      <c r="O1997" s="74">
        <v>128.34</v>
      </c>
      <c r="P1997" s="74">
        <v>136.65</v>
      </c>
      <c r="Q1997" s="74">
        <v>127.46</v>
      </c>
      <c r="R1997" s="74">
        <v>145.80000000000001</v>
      </c>
      <c r="S1997" s="74">
        <v>133.55000000000001</v>
      </c>
      <c r="T1997" s="74">
        <v>142.94999999999999</v>
      </c>
      <c r="U1997" s="74">
        <v>161.68</v>
      </c>
      <c r="V1997" s="74">
        <v>157.63</v>
      </c>
      <c r="W1997" s="74">
        <v>155.82</v>
      </c>
      <c r="X1997" s="74">
        <v>150.51</v>
      </c>
      <c r="Y1997" s="74">
        <v>156.99</v>
      </c>
      <c r="Z1997" s="74">
        <v>158.55000000000001</v>
      </c>
      <c r="AA1997" s="74">
        <v>159.01</v>
      </c>
      <c r="AB1997" s="74">
        <v>169.19</v>
      </c>
      <c r="AC1997" s="74">
        <v>176.81</v>
      </c>
      <c r="AD1997" s="74">
        <v>171.21</v>
      </c>
    </row>
    <row r="1998" spans="1:30" x14ac:dyDescent="0.2">
      <c r="A1998" s="72" t="s">
        <v>57</v>
      </c>
      <c r="B1998" s="74">
        <v>21.32</v>
      </c>
      <c r="C1998" s="74">
        <v>21.32</v>
      </c>
      <c r="D1998" s="74">
        <v>21.32</v>
      </c>
      <c r="E1998" s="74">
        <v>21.32</v>
      </c>
      <c r="F1998" s="74">
        <v>21.32</v>
      </c>
      <c r="G1998" s="74">
        <v>21.32</v>
      </c>
      <c r="H1998" s="74">
        <v>21.32</v>
      </c>
      <c r="I1998" s="74">
        <v>21.32</v>
      </c>
      <c r="J1998" s="74">
        <v>21.32</v>
      </c>
      <c r="K1998" s="74">
        <v>21.32</v>
      </c>
      <c r="L1998" s="74">
        <v>21.01</v>
      </c>
      <c r="M1998" s="74">
        <v>20.69</v>
      </c>
      <c r="N1998" s="74">
        <v>20.37</v>
      </c>
      <c r="O1998" s="74">
        <v>20.059999999999999</v>
      </c>
      <c r="P1998" s="74">
        <v>19.739999999999998</v>
      </c>
      <c r="Q1998" s="74">
        <v>19.420000000000002</v>
      </c>
      <c r="R1998" s="74">
        <v>19.11</v>
      </c>
      <c r="S1998" s="74">
        <v>18.79</v>
      </c>
      <c r="T1998" s="74">
        <v>18.079999999999998</v>
      </c>
      <c r="U1998" s="74">
        <v>17.36</v>
      </c>
      <c r="V1998" s="74">
        <v>16.7</v>
      </c>
      <c r="W1998" s="74">
        <v>16.010000000000002</v>
      </c>
      <c r="X1998" s="74">
        <v>15.32</v>
      </c>
      <c r="Y1998" s="74">
        <v>14.58</v>
      </c>
      <c r="Z1998" s="74">
        <v>13.81</v>
      </c>
      <c r="AA1998" s="74">
        <v>13.03</v>
      </c>
      <c r="AB1998" s="74">
        <v>12.24</v>
      </c>
      <c r="AC1998" s="74">
        <v>11.52</v>
      </c>
      <c r="AD1998" s="74">
        <v>10.8</v>
      </c>
    </row>
    <row r="1999" spans="1:30" x14ac:dyDescent="0.2">
      <c r="A1999" s="72" t="s">
        <v>58</v>
      </c>
      <c r="B1999" s="74">
        <v>39.71</v>
      </c>
      <c r="C1999" s="74">
        <v>34.590000000000003</v>
      </c>
      <c r="D1999" s="74">
        <v>40.61</v>
      </c>
      <c r="E1999" s="74">
        <v>52.23</v>
      </c>
      <c r="F1999" s="74">
        <v>58.93</v>
      </c>
      <c r="G1999" s="74">
        <v>51.86</v>
      </c>
      <c r="H1999" s="74">
        <v>51.01</v>
      </c>
      <c r="I1999" s="74">
        <v>55.33</v>
      </c>
      <c r="J1999" s="74">
        <v>57.47</v>
      </c>
      <c r="K1999" s="74">
        <v>52.37</v>
      </c>
      <c r="L1999" s="74">
        <v>63.94</v>
      </c>
      <c r="M1999" s="74">
        <v>60.79</v>
      </c>
      <c r="N1999" s="74">
        <v>62.31</v>
      </c>
      <c r="O1999" s="74">
        <v>62.66</v>
      </c>
      <c r="P1999" s="74">
        <v>59.19</v>
      </c>
      <c r="Q1999" s="74">
        <v>66.989999999999995</v>
      </c>
      <c r="R1999" s="74">
        <v>53.98</v>
      </c>
      <c r="S1999" s="74">
        <v>62.93</v>
      </c>
      <c r="T1999" s="74">
        <v>53.7</v>
      </c>
      <c r="U1999" s="74">
        <v>62.11</v>
      </c>
      <c r="V1999" s="74">
        <v>48.78</v>
      </c>
      <c r="W1999" s="74">
        <v>59.5</v>
      </c>
      <c r="X1999" s="74">
        <v>75.12</v>
      </c>
      <c r="Y1999" s="74">
        <v>51.08</v>
      </c>
      <c r="Z1999" s="74">
        <v>56.24</v>
      </c>
      <c r="AA1999" s="74">
        <v>55.28</v>
      </c>
      <c r="AB1999" s="74">
        <v>44.74</v>
      </c>
      <c r="AC1999" s="74">
        <v>50.03</v>
      </c>
      <c r="AD1999" s="74">
        <v>41.8</v>
      </c>
    </row>
    <row r="2000" spans="1:30" x14ac:dyDescent="0.2">
      <c r="A2000" s="72" t="s">
        <v>59</v>
      </c>
      <c r="B2000" s="74">
        <v>0.83</v>
      </c>
      <c r="C2000" s="74">
        <v>0.86</v>
      </c>
      <c r="D2000" s="74">
        <v>0.84</v>
      </c>
      <c r="E2000" s="74">
        <v>0.77</v>
      </c>
      <c r="F2000" s="74">
        <v>0.79</v>
      </c>
      <c r="G2000" s="74">
        <v>0.75</v>
      </c>
      <c r="H2000" s="74">
        <v>0.76</v>
      </c>
      <c r="I2000" s="74">
        <v>0.75</v>
      </c>
      <c r="J2000" s="74">
        <v>0.74</v>
      </c>
      <c r="K2000" s="74">
        <v>0.71</v>
      </c>
      <c r="L2000" s="74">
        <v>0.69</v>
      </c>
      <c r="M2000" s="74">
        <v>0.61</v>
      </c>
      <c r="N2000" s="74">
        <v>0.54</v>
      </c>
      <c r="O2000" s="74">
        <v>0.54</v>
      </c>
      <c r="P2000" s="74">
        <v>0.53</v>
      </c>
      <c r="Q2000" s="74">
        <v>0.53</v>
      </c>
      <c r="R2000" s="74">
        <v>0.52</v>
      </c>
      <c r="S2000" s="74">
        <v>0.52</v>
      </c>
      <c r="T2000" s="74">
        <v>0.51</v>
      </c>
      <c r="U2000" s="74">
        <v>0.5</v>
      </c>
      <c r="V2000" s="74">
        <v>0.46</v>
      </c>
      <c r="W2000" s="74">
        <v>0.46</v>
      </c>
      <c r="X2000" s="74">
        <v>0.46</v>
      </c>
      <c r="Y2000" s="74">
        <v>0.46</v>
      </c>
      <c r="Z2000" s="74">
        <v>0.46</v>
      </c>
      <c r="AA2000" s="74">
        <v>0.46</v>
      </c>
      <c r="AB2000" s="74">
        <v>0.46</v>
      </c>
      <c r="AC2000" s="74">
        <v>0.46</v>
      </c>
      <c r="AD2000" s="74">
        <v>0.46</v>
      </c>
    </row>
    <row r="2001" spans="1:30" x14ac:dyDescent="0.2">
      <c r="A2001" s="72" t="s">
        <v>60</v>
      </c>
      <c r="B2001" s="74">
        <v>6.83</v>
      </c>
      <c r="C2001" s="74">
        <v>12.38</v>
      </c>
      <c r="D2001" s="74">
        <v>17.93</v>
      </c>
      <c r="E2001" s="74">
        <v>23.48</v>
      </c>
      <c r="F2001" s="74">
        <v>29.03</v>
      </c>
      <c r="G2001" s="74">
        <v>34.57</v>
      </c>
      <c r="H2001" s="74">
        <v>40.119999999999997</v>
      </c>
      <c r="I2001" s="74">
        <v>45.67</v>
      </c>
      <c r="J2001" s="74">
        <v>51.21</v>
      </c>
      <c r="K2001" s="74">
        <v>56.76</v>
      </c>
      <c r="L2001" s="74">
        <v>62.31</v>
      </c>
      <c r="M2001" s="74">
        <v>67.849999999999994</v>
      </c>
      <c r="N2001" s="74">
        <v>73.400000000000006</v>
      </c>
      <c r="O2001" s="74">
        <v>78.94</v>
      </c>
      <c r="P2001" s="74">
        <v>82.5</v>
      </c>
      <c r="Q2001" s="74">
        <v>86.19</v>
      </c>
      <c r="R2001" s="74">
        <v>90</v>
      </c>
      <c r="S2001" s="74">
        <v>93.93</v>
      </c>
      <c r="T2001" s="74">
        <v>97.99</v>
      </c>
      <c r="U2001" s="74">
        <v>103.51</v>
      </c>
      <c r="V2001" s="74">
        <v>105.2</v>
      </c>
      <c r="W2001" s="74">
        <v>107.51</v>
      </c>
      <c r="X2001" s="74">
        <v>110.44</v>
      </c>
      <c r="Y2001" s="74">
        <v>106.05</v>
      </c>
      <c r="Z2001" s="74">
        <v>102.09</v>
      </c>
      <c r="AA2001" s="74">
        <v>98.58</v>
      </c>
      <c r="AB2001" s="74">
        <v>95.52</v>
      </c>
      <c r="AC2001" s="74">
        <v>97.43</v>
      </c>
      <c r="AD2001" s="74">
        <v>99.66</v>
      </c>
    </row>
    <row r="2002" spans="1:30" x14ac:dyDescent="0.2">
      <c r="A2002" s="72" t="s">
        <v>61</v>
      </c>
      <c r="B2002" s="74">
        <v>143.9</v>
      </c>
      <c r="C2002" s="74">
        <v>146.02000000000001</v>
      </c>
      <c r="D2002" s="74">
        <v>148.57</v>
      </c>
      <c r="E2002" s="74">
        <v>150.97</v>
      </c>
      <c r="F2002" s="74">
        <v>148.96</v>
      </c>
      <c r="G2002" s="74">
        <v>145.97999999999999</v>
      </c>
      <c r="H2002" s="74">
        <v>143.04</v>
      </c>
      <c r="I2002" s="74">
        <v>140.08000000000001</v>
      </c>
      <c r="J2002" s="74">
        <v>137.28</v>
      </c>
      <c r="K2002" s="74">
        <v>136.32</v>
      </c>
      <c r="L2002" s="74">
        <v>135.55000000000001</v>
      </c>
      <c r="M2002" s="74">
        <v>134.71</v>
      </c>
      <c r="N2002" s="74">
        <v>134.49</v>
      </c>
      <c r="O2002" s="74">
        <v>134.06</v>
      </c>
      <c r="P2002" s="74">
        <v>132.88</v>
      </c>
      <c r="Q2002" s="74">
        <v>132.27000000000001</v>
      </c>
      <c r="R2002" s="74">
        <v>132.52000000000001</v>
      </c>
      <c r="S2002" s="74">
        <v>132.66999999999999</v>
      </c>
      <c r="T2002" s="74">
        <v>133.94999999999999</v>
      </c>
      <c r="U2002" s="74">
        <v>134.6</v>
      </c>
      <c r="V2002" s="74">
        <v>134.68</v>
      </c>
      <c r="W2002" s="74">
        <v>134.36000000000001</v>
      </c>
      <c r="X2002" s="74">
        <v>134.83000000000001</v>
      </c>
      <c r="Y2002" s="74">
        <v>134.25</v>
      </c>
      <c r="Z2002" s="74">
        <v>134.21</v>
      </c>
      <c r="AA2002" s="74">
        <v>136.06</v>
      </c>
      <c r="AB2002" s="74">
        <v>135.99</v>
      </c>
      <c r="AC2002" s="74">
        <v>135.47999999999999</v>
      </c>
      <c r="AD2002" s="74">
        <v>134.63</v>
      </c>
    </row>
    <row r="2003" spans="1:30" x14ac:dyDescent="0.2">
      <c r="A2003" s="72" t="s">
        <v>62</v>
      </c>
      <c r="B2003" s="74">
        <v>523.67999999999995</v>
      </c>
      <c r="C2003" s="74">
        <v>507.26</v>
      </c>
      <c r="D2003" s="74">
        <v>597.91</v>
      </c>
      <c r="E2003" s="74">
        <v>522.86</v>
      </c>
      <c r="F2003" s="74">
        <v>527.29999999999995</v>
      </c>
      <c r="G2003" s="74">
        <v>520.04999999999995</v>
      </c>
      <c r="H2003" s="74">
        <v>501.48</v>
      </c>
      <c r="I2003" s="74">
        <v>466.46</v>
      </c>
      <c r="J2003" s="74">
        <v>456.26</v>
      </c>
      <c r="K2003" s="74">
        <v>452.72</v>
      </c>
      <c r="L2003" s="74">
        <v>411.84</v>
      </c>
      <c r="M2003" s="74">
        <v>404.73</v>
      </c>
      <c r="N2003" s="74">
        <v>380.44</v>
      </c>
      <c r="O2003" s="74">
        <v>394.19</v>
      </c>
      <c r="P2003" s="74">
        <v>352.62</v>
      </c>
      <c r="Q2003" s="74">
        <v>343.22</v>
      </c>
      <c r="R2003" s="74">
        <v>339.08</v>
      </c>
      <c r="S2003" s="74">
        <v>338.51</v>
      </c>
      <c r="T2003" s="74">
        <v>337.08</v>
      </c>
      <c r="U2003" s="74">
        <v>342.35</v>
      </c>
      <c r="V2003" s="74">
        <v>349.59</v>
      </c>
      <c r="W2003" s="74">
        <v>346.74</v>
      </c>
      <c r="X2003" s="74">
        <v>387.67</v>
      </c>
      <c r="Y2003" s="74">
        <v>377.9</v>
      </c>
      <c r="Z2003" s="74">
        <v>554.98</v>
      </c>
      <c r="AA2003" s="74">
        <v>570.26</v>
      </c>
      <c r="AB2003" s="74">
        <v>1414.14</v>
      </c>
      <c r="AC2003" s="74">
        <v>613.85</v>
      </c>
      <c r="AD2003" s="74">
        <v>688.73</v>
      </c>
    </row>
    <row r="2004" spans="1:30" x14ac:dyDescent="0.2">
      <c r="A2004" s="72" t="s">
        <v>63</v>
      </c>
      <c r="B2004" s="74">
        <v>576.70000000000005</v>
      </c>
      <c r="C2004" s="74">
        <v>577.04</v>
      </c>
      <c r="D2004" s="74">
        <v>503.92</v>
      </c>
      <c r="E2004" s="74">
        <v>481.58</v>
      </c>
      <c r="F2004" s="74">
        <v>480.91</v>
      </c>
      <c r="G2004" s="74">
        <v>517.49</v>
      </c>
      <c r="H2004" s="74">
        <v>479.04</v>
      </c>
      <c r="I2004" s="74">
        <v>453.09</v>
      </c>
      <c r="J2004" s="74">
        <v>522.98</v>
      </c>
      <c r="K2004" s="74">
        <v>463.24</v>
      </c>
      <c r="L2004" s="74">
        <v>492.89</v>
      </c>
      <c r="M2004" s="74">
        <v>474.98</v>
      </c>
      <c r="N2004" s="74">
        <v>476.11</v>
      </c>
      <c r="O2004" s="74">
        <v>597.77</v>
      </c>
      <c r="P2004" s="74">
        <v>463.68</v>
      </c>
      <c r="Q2004" s="74">
        <v>563.05999999999995</v>
      </c>
      <c r="R2004" s="74">
        <v>420.93</v>
      </c>
      <c r="S2004" s="74">
        <v>378.43</v>
      </c>
      <c r="T2004" s="74">
        <v>351.24</v>
      </c>
      <c r="U2004" s="74">
        <v>376.21</v>
      </c>
      <c r="V2004" s="74">
        <v>397.93</v>
      </c>
      <c r="W2004" s="74">
        <v>376.07</v>
      </c>
      <c r="X2004" s="74">
        <v>400.22</v>
      </c>
      <c r="Y2004" s="74">
        <v>413.55</v>
      </c>
      <c r="Z2004" s="74">
        <v>357.33</v>
      </c>
      <c r="AA2004" s="74">
        <v>366.94</v>
      </c>
      <c r="AB2004" s="74">
        <v>395.04</v>
      </c>
      <c r="AC2004" s="74">
        <v>568.11</v>
      </c>
      <c r="AD2004" s="74">
        <v>331.84</v>
      </c>
    </row>
    <row r="2005" spans="1:30" x14ac:dyDescent="0.2">
      <c r="A2005" s="72" t="s">
        <v>64</v>
      </c>
      <c r="B2005" s="74">
        <v>1331.76</v>
      </c>
      <c r="C2005" s="74">
        <v>1382.81</v>
      </c>
      <c r="D2005" s="74">
        <v>1431.37</v>
      </c>
      <c r="E2005" s="74">
        <v>1477.03</v>
      </c>
      <c r="F2005" s="74">
        <v>1520</v>
      </c>
      <c r="G2005" s="74">
        <v>1560.31</v>
      </c>
      <c r="H2005" s="74">
        <v>1597.97</v>
      </c>
      <c r="I2005" s="74">
        <v>1632.89</v>
      </c>
      <c r="J2005" s="74">
        <v>1665.19</v>
      </c>
      <c r="K2005" s="74">
        <v>1694.85</v>
      </c>
      <c r="L2005" s="74">
        <v>1722.76</v>
      </c>
      <c r="M2005" s="74">
        <v>1746.15</v>
      </c>
      <c r="N2005" s="74">
        <v>1768.47</v>
      </c>
      <c r="O2005" s="74">
        <v>1786.42</v>
      </c>
      <c r="P2005" s="74">
        <v>1802.35</v>
      </c>
      <c r="Q2005" s="74">
        <v>1815.82</v>
      </c>
      <c r="R2005" s="74">
        <v>1826.82</v>
      </c>
      <c r="S2005" s="74">
        <v>1835.42</v>
      </c>
      <c r="T2005" s="74">
        <v>1840.13</v>
      </c>
      <c r="U2005" s="74">
        <v>1842.97</v>
      </c>
      <c r="V2005" s="74">
        <v>1842.73</v>
      </c>
      <c r="W2005" s="74">
        <v>1843.27</v>
      </c>
      <c r="X2005" s="74">
        <v>1844.29</v>
      </c>
      <c r="Y2005" s="74">
        <v>1842.88</v>
      </c>
      <c r="Z2005" s="74">
        <v>1842.81</v>
      </c>
      <c r="AA2005" s="74">
        <v>1843.15</v>
      </c>
      <c r="AB2005" s="74">
        <v>1842.92</v>
      </c>
      <c r="AC2005" s="74">
        <v>1843.31</v>
      </c>
      <c r="AD2005" s="74">
        <v>1832.15</v>
      </c>
    </row>
    <row r="2006" spans="1:30" x14ac:dyDescent="0.2">
      <c r="A2006" s="72" t="s">
        <v>65</v>
      </c>
      <c r="B2006" s="74">
        <v>57.41</v>
      </c>
      <c r="C2006" s="74">
        <v>57.29</v>
      </c>
      <c r="D2006" s="74">
        <v>56.87</v>
      </c>
      <c r="E2006" s="74">
        <v>58.46</v>
      </c>
      <c r="F2006" s="74">
        <v>57.77</v>
      </c>
      <c r="G2006" s="74">
        <v>56.35</v>
      </c>
      <c r="H2006" s="74">
        <v>56.04</v>
      </c>
      <c r="I2006" s="74">
        <v>55.85</v>
      </c>
      <c r="J2006" s="74">
        <v>56.14</v>
      </c>
      <c r="K2006" s="74">
        <v>54.71</v>
      </c>
      <c r="L2006" s="74">
        <v>53.72</v>
      </c>
      <c r="M2006" s="74">
        <v>53.5</v>
      </c>
      <c r="N2006" s="74">
        <v>52.56</v>
      </c>
      <c r="O2006" s="74">
        <v>56.05</v>
      </c>
      <c r="P2006" s="74">
        <v>51.43</v>
      </c>
      <c r="Q2006" s="74">
        <v>51.05</v>
      </c>
      <c r="R2006" s="74">
        <v>53.05</v>
      </c>
      <c r="S2006" s="74">
        <v>48.99</v>
      </c>
      <c r="T2006" s="74">
        <v>47.41</v>
      </c>
      <c r="U2006" s="74">
        <v>46.23</v>
      </c>
      <c r="V2006" s="74">
        <v>44.62</v>
      </c>
      <c r="W2006" s="74">
        <v>43.62</v>
      </c>
      <c r="X2006" s="74">
        <v>43.68</v>
      </c>
      <c r="Y2006" s="74">
        <v>39.69</v>
      </c>
      <c r="Z2006" s="74">
        <v>37.35</v>
      </c>
      <c r="AA2006" s="74">
        <v>35.21</v>
      </c>
      <c r="AB2006" s="74">
        <v>34.1</v>
      </c>
      <c r="AC2006" s="74">
        <v>32.119999999999997</v>
      </c>
      <c r="AD2006" s="74">
        <v>29.79</v>
      </c>
    </row>
    <row r="2007" spans="1:30" x14ac:dyDescent="0.2">
      <c r="A2007" s="72" t="s">
        <v>66</v>
      </c>
      <c r="B2007" s="74">
        <v>96.54</v>
      </c>
      <c r="C2007" s="74">
        <v>84.11</v>
      </c>
      <c r="D2007" s="74">
        <v>84.58</v>
      </c>
      <c r="E2007" s="74">
        <v>89.82</v>
      </c>
      <c r="F2007" s="74">
        <v>75.239999999999995</v>
      </c>
      <c r="G2007" s="74">
        <v>66.42</v>
      </c>
      <c r="H2007" s="74">
        <v>64.17</v>
      </c>
      <c r="I2007" s="74">
        <v>57.41</v>
      </c>
      <c r="J2007" s="74">
        <v>53.28</v>
      </c>
      <c r="K2007" s="74">
        <v>78.11</v>
      </c>
      <c r="L2007" s="74">
        <v>54.67</v>
      </c>
      <c r="M2007" s="74">
        <v>42.21</v>
      </c>
      <c r="N2007" s="74">
        <v>43.48</v>
      </c>
      <c r="O2007" s="74">
        <v>52.58</v>
      </c>
      <c r="P2007" s="74">
        <v>36.24</v>
      </c>
      <c r="Q2007" s="74">
        <v>41.22</v>
      </c>
      <c r="R2007" s="74">
        <v>33.68</v>
      </c>
      <c r="S2007" s="74">
        <v>38.49</v>
      </c>
      <c r="T2007" s="74">
        <v>30.46</v>
      </c>
      <c r="U2007" s="74">
        <v>34.299999999999997</v>
      </c>
      <c r="V2007" s="74">
        <v>29.78</v>
      </c>
      <c r="W2007" s="74">
        <v>32.11</v>
      </c>
      <c r="X2007" s="74">
        <v>45.98</v>
      </c>
      <c r="Y2007" s="74">
        <v>28.3</v>
      </c>
      <c r="Z2007" s="74">
        <v>33.68</v>
      </c>
      <c r="AA2007" s="74">
        <v>37.71</v>
      </c>
      <c r="AB2007" s="74">
        <v>35.369999999999997</v>
      </c>
      <c r="AC2007" s="74">
        <v>36.74</v>
      </c>
      <c r="AD2007" s="74">
        <v>37.18</v>
      </c>
    </row>
    <row r="2008" spans="1:30" x14ac:dyDescent="0.2">
      <c r="A2008" s="72" t="s">
        <v>67</v>
      </c>
      <c r="B2008" s="74">
        <v>2130.83</v>
      </c>
      <c r="C2008" s="74">
        <v>2128.25</v>
      </c>
      <c r="D2008" s="74">
        <v>2123.9899999999998</v>
      </c>
      <c r="E2008" s="74">
        <v>2122.84</v>
      </c>
      <c r="F2008" s="74">
        <v>2133.83</v>
      </c>
      <c r="G2008" s="74">
        <v>2133.69</v>
      </c>
      <c r="H2008" s="74">
        <v>2138.42</v>
      </c>
      <c r="I2008" s="74">
        <v>2145.9899999999998</v>
      </c>
      <c r="J2008" s="74">
        <v>2149.61</v>
      </c>
      <c r="K2008" s="74">
        <v>2149.3200000000002</v>
      </c>
      <c r="L2008" s="74">
        <v>2149.35</v>
      </c>
      <c r="M2008" s="74">
        <v>2152</v>
      </c>
      <c r="N2008" s="74">
        <v>2147.17</v>
      </c>
      <c r="O2008" s="74">
        <v>2142.5100000000002</v>
      </c>
      <c r="P2008" s="74">
        <v>2136.98</v>
      </c>
      <c r="Q2008" s="74">
        <v>2132.21</v>
      </c>
      <c r="R2008" s="74">
        <v>2133.42</v>
      </c>
      <c r="S2008" s="74">
        <v>2127.62</v>
      </c>
      <c r="T2008" s="74">
        <v>2133.92</v>
      </c>
      <c r="U2008" s="74">
        <v>2117.1</v>
      </c>
      <c r="V2008" s="74">
        <v>2106.85</v>
      </c>
      <c r="W2008" s="74">
        <v>2097.19</v>
      </c>
      <c r="X2008" s="74">
        <v>2074.9499999999998</v>
      </c>
      <c r="Y2008" s="74">
        <v>2059.4</v>
      </c>
      <c r="Z2008" s="74">
        <v>2041.57</v>
      </c>
      <c r="AA2008" s="74">
        <v>2021</v>
      </c>
      <c r="AB2008" s="74">
        <v>2007.07</v>
      </c>
      <c r="AC2008" s="74">
        <v>2017.36</v>
      </c>
      <c r="AD2008" s="74">
        <v>2020.1</v>
      </c>
    </row>
    <row r="2009" spans="1:30" x14ac:dyDescent="0.2">
      <c r="A2009" s="72" t="s">
        <v>68</v>
      </c>
      <c r="B2009" s="74">
        <v>1275.8499999999999</v>
      </c>
      <c r="C2009" s="74">
        <v>1261.6199999999999</v>
      </c>
      <c r="D2009" s="74">
        <v>1257.3699999999999</v>
      </c>
      <c r="E2009" s="74">
        <v>1263.2</v>
      </c>
      <c r="F2009" s="74">
        <v>1265.06</v>
      </c>
      <c r="G2009" s="74">
        <v>1274.1600000000001</v>
      </c>
      <c r="H2009" s="74">
        <v>1273.19</v>
      </c>
      <c r="I2009" s="74">
        <v>1275.33</v>
      </c>
      <c r="J2009" s="74">
        <v>1278.31</v>
      </c>
      <c r="K2009" s="74">
        <v>1289.51</v>
      </c>
      <c r="L2009" s="74">
        <v>1298.6099999999999</v>
      </c>
      <c r="M2009" s="74">
        <v>1300.5899999999999</v>
      </c>
      <c r="N2009" s="74">
        <v>1298.68</v>
      </c>
      <c r="O2009" s="74">
        <v>1303.54</v>
      </c>
      <c r="P2009" s="74">
        <v>1298.24</v>
      </c>
      <c r="Q2009" s="74">
        <v>1314.4</v>
      </c>
      <c r="R2009" s="74">
        <v>1304.8399999999999</v>
      </c>
      <c r="S2009" s="74">
        <v>1298.5</v>
      </c>
      <c r="T2009" s="74">
        <v>1273.81</v>
      </c>
      <c r="U2009" s="74">
        <v>1240.82</v>
      </c>
      <c r="V2009" s="74">
        <v>1256.83</v>
      </c>
      <c r="W2009" s="74">
        <v>1202.3800000000001</v>
      </c>
      <c r="X2009" s="74">
        <v>1154.5899999999999</v>
      </c>
      <c r="Y2009" s="74">
        <v>1160.4100000000001</v>
      </c>
      <c r="Z2009" s="74">
        <v>1179.8499999999999</v>
      </c>
      <c r="AA2009" s="74">
        <v>1210.03</v>
      </c>
      <c r="AB2009" s="74">
        <v>1237.73</v>
      </c>
      <c r="AC2009" s="74">
        <v>1237.8</v>
      </c>
      <c r="AD2009" s="74">
        <v>1251.8800000000001</v>
      </c>
    </row>
    <row r="2010" spans="1:30" x14ac:dyDescent="0.2">
      <c r="A2010" s="72" t="s">
        <v>69</v>
      </c>
      <c r="B2010" s="74">
        <v>2251.71</v>
      </c>
      <c r="C2010" s="74">
        <v>2232.12</v>
      </c>
      <c r="D2010" s="74">
        <v>2208.33</v>
      </c>
      <c r="E2010" s="74">
        <v>2193.8200000000002</v>
      </c>
      <c r="F2010" s="74">
        <v>2178.73</v>
      </c>
      <c r="G2010" s="74">
        <v>2176.96</v>
      </c>
      <c r="H2010" s="74">
        <v>2163.2800000000002</v>
      </c>
      <c r="I2010" s="74">
        <v>2159.0500000000002</v>
      </c>
      <c r="J2010" s="74">
        <v>2149.06</v>
      </c>
      <c r="K2010" s="74">
        <v>2140.14</v>
      </c>
      <c r="L2010" s="74">
        <v>2085.0300000000002</v>
      </c>
      <c r="M2010" s="74">
        <v>2020.84</v>
      </c>
      <c r="N2010" s="74">
        <v>1963</v>
      </c>
      <c r="O2010" s="74">
        <v>1935.27</v>
      </c>
      <c r="P2010" s="74">
        <v>1853.87</v>
      </c>
      <c r="Q2010" s="74">
        <v>1806.35</v>
      </c>
      <c r="R2010" s="74">
        <v>1752.58</v>
      </c>
      <c r="S2010" s="74">
        <v>1712.14</v>
      </c>
      <c r="T2010" s="74">
        <v>1649.91</v>
      </c>
      <c r="U2010" s="74">
        <v>1604.63</v>
      </c>
      <c r="V2010" s="74">
        <v>1573.39</v>
      </c>
      <c r="W2010" s="74">
        <v>1552.01</v>
      </c>
      <c r="X2010" s="74">
        <v>1552.16</v>
      </c>
      <c r="Y2010" s="74">
        <v>1497.83</v>
      </c>
      <c r="Z2010" s="74">
        <v>1489.33</v>
      </c>
      <c r="AA2010" s="74">
        <v>1445.53</v>
      </c>
      <c r="AB2010" s="74">
        <v>1435.58</v>
      </c>
      <c r="AC2010" s="74">
        <v>1409.56</v>
      </c>
      <c r="AD2010" s="74">
        <v>1393.16</v>
      </c>
    </row>
    <row r="2012" spans="1:30" x14ac:dyDescent="0.2">
      <c r="A2012" s="72" t="s">
        <v>70</v>
      </c>
    </row>
    <row r="2013" spans="1:30" x14ac:dyDescent="0.2">
      <c r="A2013" s="72" t="s">
        <v>71</v>
      </c>
      <c r="B2013" s="74" t="s">
        <v>72</v>
      </c>
    </row>
    <row r="2015" spans="1:30" x14ac:dyDescent="0.2">
      <c r="A2015" s="72" t="s">
        <v>5</v>
      </c>
      <c r="B2015" s="74" t="s">
        <v>6</v>
      </c>
    </row>
    <row r="2016" spans="1:30" x14ac:dyDescent="0.2">
      <c r="A2016" s="72" t="s">
        <v>7</v>
      </c>
      <c r="B2016" s="74" t="s">
        <v>85</v>
      </c>
    </row>
    <row r="2017" spans="1:30" x14ac:dyDescent="0.2">
      <c r="A2017" s="72" t="s">
        <v>9</v>
      </c>
      <c r="B2017" s="74" t="s">
        <v>79</v>
      </c>
    </row>
    <row r="2019" spans="1:30" x14ac:dyDescent="0.2">
      <c r="A2019" s="72" t="s">
        <v>11</v>
      </c>
      <c r="B2019" s="74" t="s">
        <v>12</v>
      </c>
      <c r="C2019" s="74" t="s">
        <v>13</v>
      </c>
      <c r="D2019" s="74" t="s">
        <v>14</v>
      </c>
      <c r="E2019" s="74" t="s">
        <v>15</v>
      </c>
      <c r="F2019" s="74" t="s">
        <v>16</v>
      </c>
      <c r="G2019" s="74" t="s">
        <v>17</v>
      </c>
      <c r="H2019" s="74" t="s">
        <v>18</v>
      </c>
      <c r="I2019" s="74" t="s">
        <v>19</v>
      </c>
      <c r="J2019" s="74" t="s">
        <v>20</v>
      </c>
      <c r="K2019" s="74" t="s">
        <v>21</v>
      </c>
      <c r="L2019" s="74" t="s">
        <v>22</v>
      </c>
      <c r="M2019" s="74" t="s">
        <v>23</v>
      </c>
      <c r="N2019" s="74" t="s">
        <v>24</v>
      </c>
      <c r="O2019" s="74" t="s">
        <v>25</v>
      </c>
      <c r="P2019" s="74" t="s">
        <v>26</v>
      </c>
      <c r="Q2019" s="74" t="s">
        <v>27</v>
      </c>
      <c r="R2019" s="74" t="s">
        <v>28</v>
      </c>
      <c r="S2019" s="74" t="s">
        <v>29</v>
      </c>
      <c r="T2019" s="74" t="s">
        <v>30</v>
      </c>
      <c r="U2019" s="74" t="s">
        <v>31</v>
      </c>
      <c r="V2019" s="74" t="s">
        <v>32</v>
      </c>
      <c r="W2019" s="74" t="s">
        <v>33</v>
      </c>
      <c r="X2019" s="74" t="s">
        <v>34</v>
      </c>
      <c r="Y2019" s="74" t="s">
        <v>35</v>
      </c>
      <c r="Z2019" s="74" t="s">
        <v>36</v>
      </c>
      <c r="AA2019" s="74" t="s">
        <v>37</v>
      </c>
      <c r="AB2019" s="74" t="s">
        <v>38</v>
      </c>
      <c r="AC2019" s="74" t="s">
        <v>39</v>
      </c>
      <c r="AD2019" s="74" t="s">
        <v>40</v>
      </c>
    </row>
    <row r="2020" spans="1:30" x14ac:dyDescent="0.2">
      <c r="A2020" s="72" t="s">
        <v>41</v>
      </c>
      <c r="B2020" s="74">
        <v>9406.51</v>
      </c>
      <c r="C2020" s="74">
        <v>9246.93</v>
      </c>
      <c r="D2020" s="74">
        <v>9162.76</v>
      </c>
      <c r="E2020" s="74">
        <v>9064.82</v>
      </c>
      <c r="F2020" s="74">
        <v>9086.48</v>
      </c>
      <c r="G2020" s="74">
        <v>9065.06</v>
      </c>
      <c r="H2020" s="74">
        <v>9213.6</v>
      </c>
      <c r="I2020" s="74">
        <v>9260.7099999999991</v>
      </c>
      <c r="J2020" s="74">
        <v>9340.66</v>
      </c>
      <c r="K2020" s="74">
        <v>9412.01</v>
      </c>
      <c r="L2020" s="74">
        <v>9644.77</v>
      </c>
      <c r="M2020" s="74">
        <v>9693.82</v>
      </c>
      <c r="N2020" s="74">
        <v>9863.02</v>
      </c>
      <c r="O2020" s="74">
        <v>10057.01</v>
      </c>
      <c r="P2020" s="74">
        <v>9765.84</v>
      </c>
      <c r="Q2020" s="74">
        <v>9993.23</v>
      </c>
      <c r="R2020" s="74">
        <v>9923.6200000000008</v>
      </c>
      <c r="S2020" s="74">
        <v>9985.93</v>
      </c>
      <c r="T2020" s="74">
        <v>10044.01</v>
      </c>
      <c r="U2020" s="74">
        <v>10120.379999999999</v>
      </c>
      <c r="V2020" s="74">
        <v>10324.049999999999</v>
      </c>
      <c r="W2020" s="74">
        <v>10245.6</v>
      </c>
      <c r="X2020" s="74">
        <v>10107.06</v>
      </c>
      <c r="Y2020" s="74">
        <v>10353.16</v>
      </c>
      <c r="Z2020" s="74">
        <v>10289.73</v>
      </c>
      <c r="AA2020" s="74">
        <v>10351.68</v>
      </c>
      <c r="AB2020" s="74">
        <v>10466.129999999999</v>
      </c>
      <c r="AC2020" s="74">
        <v>10442.81</v>
      </c>
      <c r="AD2020" s="74">
        <v>10420.86</v>
      </c>
    </row>
    <row r="2021" spans="1:30" x14ac:dyDescent="0.2">
      <c r="A2021" s="72" t="s">
        <v>42</v>
      </c>
      <c r="B2021" s="74">
        <v>144.63999999999999</v>
      </c>
      <c r="C2021" s="74">
        <v>146.29</v>
      </c>
      <c r="D2021" s="74">
        <v>149.52000000000001</v>
      </c>
      <c r="E2021" s="74">
        <v>149.72999999999999</v>
      </c>
      <c r="F2021" s="74">
        <v>145.51</v>
      </c>
      <c r="G2021" s="74">
        <v>146.36000000000001</v>
      </c>
      <c r="H2021" s="74">
        <v>147.63999999999999</v>
      </c>
      <c r="I2021" s="74">
        <v>157.56</v>
      </c>
      <c r="J2021" s="74">
        <v>159.1</v>
      </c>
      <c r="K2021" s="74">
        <v>162.56</v>
      </c>
      <c r="L2021" s="74">
        <v>152.53</v>
      </c>
      <c r="M2021" s="74">
        <v>152.84</v>
      </c>
      <c r="N2021" s="74">
        <v>153.99</v>
      </c>
      <c r="O2021" s="74">
        <v>152.63999999999999</v>
      </c>
      <c r="P2021" s="74">
        <v>154.76</v>
      </c>
      <c r="Q2021" s="74">
        <v>153.84</v>
      </c>
      <c r="R2021" s="74">
        <v>154.94</v>
      </c>
      <c r="S2021" s="74">
        <v>143.44999999999999</v>
      </c>
      <c r="T2021" s="74">
        <v>137.65</v>
      </c>
      <c r="U2021" s="74">
        <v>136.49</v>
      </c>
      <c r="V2021" s="74">
        <v>145.77000000000001</v>
      </c>
      <c r="W2021" s="74">
        <v>145.99</v>
      </c>
      <c r="X2021" s="74">
        <v>147.28</v>
      </c>
      <c r="Y2021" s="74">
        <v>140.94999999999999</v>
      </c>
      <c r="Z2021" s="74">
        <v>139.49</v>
      </c>
      <c r="AA2021" s="74">
        <v>142.47999999999999</v>
      </c>
      <c r="AB2021" s="74">
        <v>137.47999999999999</v>
      </c>
      <c r="AC2021" s="74">
        <v>140.49</v>
      </c>
      <c r="AD2021" s="74">
        <v>129.15</v>
      </c>
    </row>
    <row r="2022" spans="1:30" x14ac:dyDescent="0.2">
      <c r="A2022" s="72" t="s">
        <v>43</v>
      </c>
      <c r="B2022" s="74">
        <v>200</v>
      </c>
      <c r="C2022" s="74">
        <v>188.55</v>
      </c>
      <c r="D2022" s="74">
        <v>177.1</v>
      </c>
      <c r="E2022" s="74">
        <v>178.93</v>
      </c>
      <c r="F2022" s="74">
        <v>173.64</v>
      </c>
      <c r="G2022" s="74">
        <v>176.28</v>
      </c>
      <c r="H2022" s="74">
        <v>167.65</v>
      </c>
      <c r="I2022" s="74">
        <v>164.93</v>
      </c>
      <c r="J2022" s="74">
        <v>179.67</v>
      </c>
      <c r="K2022" s="74">
        <v>176.37</v>
      </c>
      <c r="L2022" s="74">
        <v>172.13</v>
      </c>
      <c r="M2022" s="74">
        <v>162.4</v>
      </c>
      <c r="N2022" s="74">
        <v>156.75</v>
      </c>
      <c r="O2022" s="74">
        <v>150.02000000000001</v>
      </c>
      <c r="P2022" s="74">
        <v>154.27000000000001</v>
      </c>
      <c r="Q2022" s="74">
        <v>148.02000000000001</v>
      </c>
      <c r="R2022" s="74">
        <v>150.41</v>
      </c>
      <c r="S2022" s="74">
        <v>141.72</v>
      </c>
      <c r="T2022" s="74">
        <v>148.74</v>
      </c>
      <c r="U2022" s="74">
        <v>148.08000000000001</v>
      </c>
      <c r="V2022" s="74">
        <v>146.91999999999999</v>
      </c>
      <c r="W2022" s="74">
        <v>153.27000000000001</v>
      </c>
      <c r="X2022" s="74">
        <v>150.01</v>
      </c>
      <c r="Y2022" s="74">
        <v>155.35</v>
      </c>
      <c r="Z2022" s="74">
        <v>148.82</v>
      </c>
      <c r="AA2022" s="74">
        <v>165.81</v>
      </c>
      <c r="AB2022" s="74">
        <v>161.52000000000001</v>
      </c>
      <c r="AC2022" s="74">
        <v>158.88999999999999</v>
      </c>
      <c r="AD2022" s="74">
        <v>147.52000000000001</v>
      </c>
    </row>
    <row r="2023" spans="1:30" x14ac:dyDescent="0.2">
      <c r="A2023" s="72" t="s">
        <v>44</v>
      </c>
      <c r="B2023" s="74">
        <v>234.6</v>
      </c>
      <c r="C2023" s="74">
        <v>205.29</v>
      </c>
      <c r="D2023" s="74">
        <v>193.19</v>
      </c>
      <c r="E2023" s="74">
        <v>205.52</v>
      </c>
      <c r="F2023" s="74">
        <v>196.27</v>
      </c>
      <c r="G2023" s="74">
        <v>206.86</v>
      </c>
      <c r="H2023" s="74">
        <v>211.96</v>
      </c>
      <c r="I2023" s="74">
        <v>206.77</v>
      </c>
      <c r="J2023" s="74">
        <v>214.52</v>
      </c>
      <c r="K2023" s="74">
        <v>202.19</v>
      </c>
      <c r="L2023" s="74">
        <v>199.31</v>
      </c>
      <c r="M2023" s="74">
        <v>204.37</v>
      </c>
      <c r="N2023" s="74">
        <v>204.88</v>
      </c>
      <c r="O2023" s="74">
        <v>206.17</v>
      </c>
      <c r="P2023" s="74">
        <v>212.8</v>
      </c>
      <c r="Q2023" s="74">
        <v>243.79</v>
      </c>
      <c r="R2023" s="74">
        <v>232.37</v>
      </c>
      <c r="S2023" s="74">
        <v>238.74</v>
      </c>
      <c r="T2023" s="74">
        <v>250.12</v>
      </c>
      <c r="U2023" s="74">
        <v>235.02</v>
      </c>
      <c r="V2023" s="74">
        <v>246.97</v>
      </c>
      <c r="W2023" s="74">
        <v>232.57</v>
      </c>
      <c r="X2023" s="74">
        <v>224.61</v>
      </c>
      <c r="Y2023" s="74">
        <v>230.96</v>
      </c>
      <c r="Z2023" s="74">
        <v>236.29</v>
      </c>
      <c r="AA2023" s="74">
        <v>244.02</v>
      </c>
      <c r="AB2023" s="74">
        <v>263.45999999999998</v>
      </c>
      <c r="AC2023" s="74">
        <v>264.85000000000002</v>
      </c>
      <c r="AD2023" s="74">
        <v>267.08999999999997</v>
      </c>
    </row>
    <row r="2024" spans="1:30" x14ac:dyDescent="0.2">
      <c r="A2024" s="72" t="s">
        <v>45</v>
      </c>
      <c r="B2024" s="74">
        <v>121.49</v>
      </c>
      <c r="C2024" s="74">
        <v>121.94</v>
      </c>
      <c r="D2024" s="74">
        <v>117.09</v>
      </c>
      <c r="E2024" s="74">
        <v>127.31</v>
      </c>
      <c r="F2024" s="74">
        <v>138.19999999999999</v>
      </c>
      <c r="G2024" s="74">
        <v>135.81</v>
      </c>
      <c r="H2024" s="74">
        <v>115.67</v>
      </c>
      <c r="I2024" s="74">
        <v>118.72</v>
      </c>
      <c r="J2024" s="74">
        <v>141.62</v>
      </c>
      <c r="K2024" s="74">
        <v>178.49</v>
      </c>
      <c r="L2024" s="74">
        <v>233.38</v>
      </c>
      <c r="M2024" s="74">
        <v>223.89</v>
      </c>
      <c r="N2024" s="74">
        <v>315.79000000000002</v>
      </c>
      <c r="O2024" s="74">
        <v>290.86</v>
      </c>
      <c r="P2024" s="74">
        <v>123.08</v>
      </c>
      <c r="Q2024" s="74">
        <v>132.07</v>
      </c>
      <c r="R2024" s="74">
        <v>132.91999999999999</v>
      </c>
      <c r="S2024" s="74">
        <v>156.78</v>
      </c>
      <c r="T2024" s="74">
        <v>172.33</v>
      </c>
      <c r="U2024" s="74">
        <v>156.13</v>
      </c>
      <c r="V2024" s="74">
        <v>149.53</v>
      </c>
      <c r="W2024" s="74">
        <v>141.41999999999999</v>
      </c>
      <c r="X2024" s="74">
        <v>135.72999999999999</v>
      </c>
      <c r="Y2024" s="74">
        <v>143.1</v>
      </c>
      <c r="Z2024" s="74">
        <v>140.26</v>
      </c>
      <c r="AA2024" s="74">
        <v>133.79</v>
      </c>
      <c r="AB2024" s="74">
        <v>145.31</v>
      </c>
      <c r="AC2024" s="74">
        <v>149.37</v>
      </c>
      <c r="AD2024" s="74">
        <v>149.15</v>
      </c>
    </row>
    <row r="2025" spans="1:30" x14ac:dyDescent="0.2">
      <c r="A2025" s="72" t="s">
        <v>46</v>
      </c>
      <c r="B2025" s="74">
        <v>1437.43</v>
      </c>
      <c r="C2025" s="74">
        <v>1333.65</v>
      </c>
      <c r="D2025" s="74">
        <v>1252.76</v>
      </c>
      <c r="E2025" s="74">
        <v>1146.04</v>
      </c>
      <c r="F2025" s="74">
        <v>1129.47</v>
      </c>
      <c r="G2025" s="74">
        <v>1104.75</v>
      </c>
      <c r="H2025" s="74">
        <v>1084.3599999999999</v>
      </c>
      <c r="I2025" s="74">
        <v>987.12</v>
      </c>
      <c r="J2025" s="74">
        <v>958.87</v>
      </c>
      <c r="K2025" s="74">
        <v>930.27</v>
      </c>
      <c r="L2025" s="74">
        <v>921.97</v>
      </c>
      <c r="M2025" s="74">
        <v>889.39</v>
      </c>
      <c r="N2025" s="74">
        <v>928.43</v>
      </c>
      <c r="O2025" s="74">
        <v>911.28</v>
      </c>
      <c r="P2025" s="74">
        <v>902.05</v>
      </c>
      <c r="Q2025" s="74">
        <v>996.07</v>
      </c>
      <c r="R2025" s="74">
        <v>794.6</v>
      </c>
      <c r="S2025" s="74">
        <v>805.75</v>
      </c>
      <c r="T2025" s="74">
        <v>795.88</v>
      </c>
      <c r="U2025" s="74">
        <v>801.37</v>
      </c>
      <c r="V2025" s="74">
        <v>794.3</v>
      </c>
      <c r="W2025" s="74">
        <v>825.65</v>
      </c>
      <c r="X2025" s="74">
        <v>823.96</v>
      </c>
      <c r="Y2025" s="74">
        <v>818.38</v>
      </c>
      <c r="Z2025" s="74">
        <v>841.71</v>
      </c>
      <c r="AA2025" s="74">
        <v>849.71</v>
      </c>
      <c r="AB2025" s="74">
        <v>861.81</v>
      </c>
      <c r="AC2025" s="74">
        <v>874.72</v>
      </c>
      <c r="AD2025" s="74">
        <v>879.42</v>
      </c>
    </row>
    <row r="2026" spans="1:30" x14ac:dyDescent="0.2">
      <c r="A2026" s="72" t="s">
        <v>47</v>
      </c>
      <c r="B2026" s="74">
        <v>39.369999999999997</v>
      </c>
      <c r="C2026" s="74">
        <v>39.32</v>
      </c>
      <c r="D2026" s="74">
        <v>39.049999999999997</v>
      </c>
      <c r="E2026" s="74">
        <v>35.71</v>
      </c>
      <c r="F2026" s="74">
        <v>35.04</v>
      </c>
      <c r="G2026" s="74">
        <v>34.85</v>
      </c>
      <c r="H2026" s="74">
        <v>33.700000000000003</v>
      </c>
      <c r="I2026" s="74">
        <v>31.31</v>
      </c>
      <c r="J2026" s="74">
        <v>30.18</v>
      </c>
      <c r="K2026" s="74">
        <v>30.36</v>
      </c>
      <c r="L2026" s="74">
        <v>31.23</v>
      </c>
      <c r="M2026" s="74">
        <v>30.57</v>
      </c>
      <c r="N2026" s="74">
        <v>31.87</v>
      </c>
      <c r="O2026" s="74">
        <v>34.75</v>
      </c>
      <c r="P2026" s="74">
        <v>32.58</v>
      </c>
      <c r="Q2026" s="74">
        <v>36.99</v>
      </c>
      <c r="R2026" s="74">
        <v>37.17</v>
      </c>
      <c r="S2026" s="74">
        <v>44.99</v>
      </c>
      <c r="T2026" s="74">
        <v>44.94</v>
      </c>
      <c r="U2026" s="74">
        <v>46.11</v>
      </c>
      <c r="V2026" s="74">
        <v>45.39</v>
      </c>
      <c r="W2026" s="74">
        <v>40.909999999999997</v>
      </c>
      <c r="X2026" s="74">
        <v>41.64</v>
      </c>
      <c r="Y2026" s="74">
        <v>45.99</v>
      </c>
      <c r="Z2026" s="74">
        <v>41.91</v>
      </c>
      <c r="AA2026" s="74">
        <v>43.4</v>
      </c>
      <c r="AB2026" s="74">
        <v>47.29</v>
      </c>
      <c r="AC2026" s="74">
        <v>44.49</v>
      </c>
      <c r="AD2026" s="74">
        <v>47.99</v>
      </c>
    </row>
    <row r="2027" spans="1:30" x14ac:dyDescent="0.2">
      <c r="A2027" s="72" t="s">
        <v>48</v>
      </c>
      <c r="B2027" s="74">
        <v>76.239999999999995</v>
      </c>
      <c r="C2027" s="74">
        <v>76.010000000000005</v>
      </c>
      <c r="D2027" s="74">
        <v>77.3</v>
      </c>
      <c r="E2027" s="74">
        <v>77.069999999999993</v>
      </c>
      <c r="F2027" s="74">
        <v>75.31</v>
      </c>
      <c r="G2027" s="74">
        <v>74.28</v>
      </c>
      <c r="H2027" s="74">
        <v>74.78</v>
      </c>
      <c r="I2027" s="74">
        <v>76.09</v>
      </c>
      <c r="J2027" s="74">
        <v>78.790000000000006</v>
      </c>
      <c r="K2027" s="74">
        <v>81.86</v>
      </c>
      <c r="L2027" s="74">
        <v>83.68</v>
      </c>
      <c r="M2027" s="74">
        <v>88.14</v>
      </c>
      <c r="N2027" s="74">
        <v>91.15</v>
      </c>
      <c r="O2027" s="74">
        <v>94.16</v>
      </c>
      <c r="P2027" s="74">
        <v>93.79</v>
      </c>
      <c r="Q2027" s="74">
        <v>96.78</v>
      </c>
      <c r="R2027" s="74">
        <v>98.09</v>
      </c>
      <c r="S2027" s="74">
        <v>98.21</v>
      </c>
      <c r="T2027" s="74">
        <v>101.17</v>
      </c>
      <c r="U2027" s="74">
        <v>103.27</v>
      </c>
      <c r="V2027" s="74">
        <v>103.61</v>
      </c>
      <c r="W2027" s="74">
        <v>102.99</v>
      </c>
      <c r="X2027" s="74">
        <v>102.96</v>
      </c>
      <c r="Y2027" s="74">
        <v>103.21</v>
      </c>
      <c r="Z2027" s="74">
        <v>102.07</v>
      </c>
      <c r="AA2027" s="74">
        <v>103.18</v>
      </c>
      <c r="AB2027" s="74">
        <v>105.25</v>
      </c>
      <c r="AC2027" s="74">
        <v>108.13</v>
      </c>
      <c r="AD2027" s="74">
        <v>108.56</v>
      </c>
    </row>
    <row r="2028" spans="1:30" x14ac:dyDescent="0.2">
      <c r="A2028" s="72" t="s">
        <v>49</v>
      </c>
      <c r="B2028" s="74">
        <v>279.93</v>
      </c>
      <c r="C2028" s="74">
        <v>283.86</v>
      </c>
      <c r="D2028" s="74">
        <v>287.45</v>
      </c>
      <c r="E2028" s="74">
        <v>288.85000000000002</v>
      </c>
      <c r="F2028" s="74">
        <v>294.62</v>
      </c>
      <c r="G2028" s="74">
        <v>297.13</v>
      </c>
      <c r="H2028" s="74">
        <v>298.52999999999997</v>
      </c>
      <c r="I2028" s="74">
        <v>303.23</v>
      </c>
      <c r="J2028" s="74">
        <v>302.41000000000003</v>
      </c>
      <c r="K2028" s="74">
        <v>314.26</v>
      </c>
      <c r="L2028" s="74">
        <v>327.98</v>
      </c>
      <c r="M2028" s="74">
        <v>312.27</v>
      </c>
      <c r="N2028" s="74">
        <v>308.75</v>
      </c>
      <c r="O2028" s="74">
        <v>320.24</v>
      </c>
      <c r="P2028" s="74">
        <v>320.02999999999997</v>
      </c>
      <c r="Q2028" s="74">
        <v>314.97000000000003</v>
      </c>
      <c r="R2028" s="74">
        <v>319.01</v>
      </c>
      <c r="S2028" s="74">
        <v>325.18</v>
      </c>
      <c r="T2028" s="74">
        <v>317.88</v>
      </c>
      <c r="U2028" s="74">
        <v>317.79000000000002</v>
      </c>
      <c r="V2028" s="74">
        <v>322.32</v>
      </c>
      <c r="W2028" s="74">
        <v>313.67</v>
      </c>
      <c r="X2028" s="74">
        <v>311.19</v>
      </c>
      <c r="Y2028" s="74">
        <v>309.83999999999997</v>
      </c>
      <c r="Z2028" s="74">
        <v>306.95</v>
      </c>
      <c r="AA2028" s="74">
        <v>303.77999999999997</v>
      </c>
      <c r="AB2028" s="74">
        <v>305.7</v>
      </c>
      <c r="AC2028" s="74">
        <v>309.02999999999997</v>
      </c>
      <c r="AD2028" s="74">
        <v>308.13</v>
      </c>
    </row>
    <row r="2029" spans="1:30" x14ac:dyDescent="0.2">
      <c r="A2029" s="72" t="s">
        <v>50</v>
      </c>
      <c r="B2029" s="74">
        <v>1182.4100000000001</v>
      </c>
      <c r="C2029" s="74">
        <v>1093.44</v>
      </c>
      <c r="D2029" s="74">
        <v>1094.6199999999999</v>
      </c>
      <c r="E2029" s="74">
        <v>1081.01</v>
      </c>
      <c r="F2029" s="74">
        <v>1068.67</v>
      </c>
      <c r="G2029" s="74">
        <v>1004.82</v>
      </c>
      <c r="H2029" s="74">
        <v>1126.99</v>
      </c>
      <c r="I2029" s="74">
        <v>1228.5899999999999</v>
      </c>
      <c r="J2029" s="74">
        <v>1181.9100000000001</v>
      </c>
      <c r="K2029" s="74">
        <v>1177.9000000000001</v>
      </c>
      <c r="L2029" s="74">
        <v>1248.67</v>
      </c>
      <c r="M2029" s="74">
        <v>1320.16</v>
      </c>
      <c r="N2029" s="74">
        <v>1323.17</v>
      </c>
      <c r="O2029" s="74">
        <v>1442.27</v>
      </c>
      <c r="P2029" s="74">
        <v>1337.35</v>
      </c>
      <c r="Q2029" s="74">
        <v>1327.84</v>
      </c>
      <c r="R2029" s="74">
        <v>1381.75</v>
      </c>
      <c r="S2029" s="74">
        <v>1418.54</v>
      </c>
      <c r="T2029" s="74">
        <v>1510.37</v>
      </c>
      <c r="U2029" s="74">
        <v>1527.06</v>
      </c>
      <c r="V2029" s="74">
        <v>1527.74</v>
      </c>
      <c r="W2029" s="74">
        <v>1521.94</v>
      </c>
      <c r="X2029" s="74">
        <v>1400.96</v>
      </c>
      <c r="Y2029" s="74">
        <v>1562.01</v>
      </c>
      <c r="Z2029" s="74">
        <v>1377.84</v>
      </c>
      <c r="AA2029" s="74">
        <v>1449.31</v>
      </c>
      <c r="AB2029" s="74">
        <v>1446.51</v>
      </c>
      <c r="AC2029" s="74">
        <v>1388.52</v>
      </c>
      <c r="AD2029" s="74">
        <v>1384.62</v>
      </c>
    </row>
    <row r="2030" spans="1:30" x14ac:dyDescent="0.2">
      <c r="A2030" s="72" t="s">
        <v>51</v>
      </c>
      <c r="B2030" s="74">
        <v>867.13</v>
      </c>
      <c r="C2030" s="74">
        <v>887.42</v>
      </c>
      <c r="D2030" s="74">
        <v>876.32</v>
      </c>
      <c r="E2030" s="74">
        <v>873</v>
      </c>
      <c r="F2030" s="74">
        <v>876.3</v>
      </c>
      <c r="G2030" s="74">
        <v>890.56</v>
      </c>
      <c r="H2030" s="74">
        <v>885.42</v>
      </c>
      <c r="I2030" s="74">
        <v>865.84</v>
      </c>
      <c r="J2030" s="74">
        <v>861.49</v>
      </c>
      <c r="K2030" s="74">
        <v>849.6</v>
      </c>
      <c r="L2030" s="74">
        <v>856.69</v>
      </c>
      <c r="M2030" s="74">
        <v>843.89</v>
      </c>
      <c r="N2030" s="74">
        <v>823.96</v>
      </c>
      <c r="O2030" s="74">
        <v>793.48</v>
      </c>
      <c r="P2030" s="74">
        <v>765.25</v>
      </c>
      <c r="Q2030" s="74">
        <v>748.35</v>
      </c>
      <c r="R2030" s="74">
        <v>748.53</v>
      </c>
      <c r="S2030" s="74">
        <v>695.5</v>
      </c>
      <c r="T2030" s="74">
        <v>686.39</v>
      </c>
      <c r="U2030" s="74">
        <v>681.35</v>
      </c>
      <c r="V2030" s="74">
        <v>713.08</v>
      </c>
      <c r="W2030" s="74">
        <v>652.49</v>
      </c>
      <c r="X2030" s="74">
        <v>658.71</v>
      </c>
      <c r="Y2030" s="74">
        <v>646.94000000000005</v>
      </c>
      <c r="Z2030" s="74">
        <v>618.54</v>
      </c>
      <c r="AA2030" s="74">
        <v>638.91999999999996</v>
      </c>
      <c r="AB2030" s="74">
        <v>621.91</v>
      </c>
      <c r="AC2030" s="74">
        <v>647.09</v>
      </c>
      <c r="AD2030" s="74">
        <v>654.65</v>
      </c>
    </row>
    <row r="2031" spans="1:30" x14ac:dyDescent="0.2">
      <c r="A2031" s="72" t="s">
        <v>52</v>
      </c>
      <c r="B2031" s="74">
        <v>66.89</v>
      </c>
      <c r="C2031" s="74">
        <v>63.27</v>
      </c>
      <c r="D2031" s="74">
        <v>63.65</v>
      </c>
      <c r="E2031" s="74">
        <v>63.86</v>
      </c>
      <c r="F2031" s="74">
        <v>66.39</v>
      </c>
      <c r="G2031" s="74">
        <v>72.06</v>
      </c>
      <c r="H2031" s="74">
        <v>68.760000000000005</v>
      </c>
      <c r="I2031" s="74">
        <v>69.34</v>
      </c>
      <c r="J2031" s="74">
        <v>67.45</v>
      </c>
      <c r="K2031" s="74">
        <v>72.62</v>
      </c>
      <c r="L2031" s="74">
        <v>70.02</v>
      </c>
      <c r="M2031" s="74">
        <v>74.650000000000006</v>
      </c>
      <c r="N2031" s="74">
        <v>78.55</v>
      </c>
      <c r="O2031" s="74">
        <v>77.959999999999994</v>
      </c>
      <c r="P2031" s="74">
        <v>77.62</v>
      </c>
      <c r="Q2031" s="74">
        <v>80.63</v>
      </c>
      <c r="R2031" s="74">
        <v>83.09</v>
      </c>
      <c r="S2031" s="74">
        <v>85.23</v>
      </c>
      <c r="T2031" s="74">
        <v>86.28</v>
      </c>
      <c r="U2031" s="74">
        <v>87.56</v>
      </c>
      <c r="V2031" s="74">
        <v>83.77</v>
      </c>
      <c r="W2031" s="74">
        <v>84.7</v>
      </c>
      <c r="X2031" s="74">
        <v>87.16</v>
      </c>
      <c r="Y2031" s="74">
        <v>88.84</v>
      </c>
      <c r="Z2031" s="74">
        <v>89.9</v>
      </c>
      <c r="AA2031" s="74">
        <v>92.99</v>
      </c>
      <c r="AB2031" s="74">
        <v>90.99</v>
      </c>
      <c r="AC2031" s="74">
        <v>91.57</v>
      </c>
      <c r="AD2031" s="74">
        <v>92.4</v>
      </c>
    </row>
    <row r="2032" spans="1:30" x14ac:dyDescent="0.2">
      <c r="A2032" s="72" t="s">
        <v>53</v>
      </c>
      <c r="B2032" s="74">
        <v>1322.79</v>
      </c>
      <c r="C2032" s="74">
        <v>1346.54</v>
      </c>
      <c r="D2032" s="74">
        <v>1336.68</v>
      </c>
      <c r="E2032" s="74">
        <v>1309.81</v>
      </c>
      <c r="F2032" s="74">
        <v>1329.19</v>
      </c>
      <c r="G2032" s="74">
        <v>1314.62</v>
      </c>
      <c r="H2032" s="74">
        <v>1338.5</v>
      </c>
      <c r="I2032" s="74">
        <v>1395.67</v>
      </c>
      <c r="J2032" s="74">
        <v>1447.82</v>
      </c>
      <c r="K2032" s="74">
        <v>1503.66</v>
      </c>
      <c r="L2032" s="74">
        <v>1538.31</v>
      </c>
      <c r="M2032" s="74">
        <v>1586.2</v>
      </c>
      <c r="N2032" s="74">
        <v>1646.68</v>
      </c>
      <c r="O2032" s="74">
        <v>1673.04</v>
      </c>
      <c r="P2032" s="74">
        <v>1696.46</v>
      </c>
      <c r="Q2032" s="74">
        <v>1746.19</v>
      </c>
      <c r="R2032" s="74">
        <v>1769.73</v>
      </c>
      <c r="S2032" s="74">
        <v>1787.14</v>
      </c>
      <c r="T2032" s="74">
        <v>1782.97</v>
      </c>
      <c r="U2032" s="74">
        <v>1794.88</v>
      </c>
      <c r="V2032" s="74">
        <v>1869.2</v>
      </c>
      <c r="W2032" s="74">
        <v>1835.65</v>
      </c>
      <c r="X2032" s="74">
        <v>1824.8</v>
      </c>
      <c r="Y2032" s="74">
        <v>1873.1</v>
      </c>
      <c r="Z2032" s="74">
        <v>1943.46</v>
      </c>
      <c r="AA2032" s="74">
        <v>1885.48</v>
      </c>
      <c r="AB2032" s="74">
        <v>1897.33</v>
      </c>
      <c r="AC2032" s="74">
        <v>1887.57</v>
      </c>
      <c r="AD2032" s="74">
        <v>1877.33</v>
      </c>
    </row>
    <row r="2033" spans="1:30" x14ac:dyDescent="0.2">
      <c r="A2033" s="72" t="s">
        <v>54</v>
      </c>
      <c r="B2033" s="74">
        <v>12.29</v>
      </c>
      <c r="C2033" s="74">
        <v>12.04</v>
      </c>
      <c r="D2033" s="74">
        <v>13.48</v>
      </c>
      <c r="E2033" s="74">
        <v>13.43</v>
      </c>
      <c r="F2033" s="74">
        <v>13.65</v>
      </c>
      <c r="G2033" s="74">
        <v>14.33</v>
      </c>
      <c r="H2033" s="74">
        <v>13.86</v>
      </c>
      <c r="I2033" s="74">
        <v>14</v>
      </c>
      <c r="J2033" s="74">
        <v>14.48</v>
      </c>
      <c r="K2033" s="74">
        <v>14.74</v>
      </c>
      <c r="L2033" s="74">
        <v>14.55</v>
      </c>
      <c r="M2033" s="74">
        <v>14.75</v>
      </c>
      <c r="N2033" s="74">
        <v>14.83</v>
      </c>
      <c r="O2033" s="74">
        <v>14.2</v>
      </c>
      <c r="P2033" s="74">
        <v>14.43</v>
      </c>
      <c r="Q2033" s="74">
        <v>14.26</v>
      </c>
      <c r="R2033" s="74">
        <v>14.1</v>
      </c>
      <c r="S2033" s="74">
        <v>15.29</v>
      </c>
      <c r="T2033" s="74">
        <v>15.87</v>
      </c>
      <c r="U2033" s="74">
        <v>15.78</v>
      </c>
      <c r="V2033" s="74">
        <v>16.96</v>
      </c>
      <c r="W2033" s="74">
        <v>17.64</v>
      </c>
      <c r="X2033" s="74">
        <v>18.25</v>
      </c>
      <c r="Y2033" s="74">
        <v>17.86</v>
      </c>
      <c r="Z2033" s="74">
        <v>18.36</v>
      </c>
      <c r="AA2033" s="74">
        <v>19.43</v>
      </c>
      <c r="AB2033" s="74">
        <v>19.52</v>
      </c>
      <c r="AC2033" s="74">
        <v>18.98</v>
      </c>
      <c r="AD2033" s="74">
        <v>19.2</v>
      </c>
    </row>
    <row r="2034" spans="1:30" x14ac:dyDescent="0.2">
      <c r="A2034" s="72" t="s">
        <v>55</v>
      </c>
      <c r="B2034" s="74">
        <v>64.8</v>
      </c>
      <c r="C2034" s="74">
        <v>64.56</v>
      </c>
      <c r="D2034" s="74">
        <v>63.87</v>
      </c>
      <c r="E2034" s="74">
        <v>61.31</v>
      </c>
      <c r="F2034" s="74">
        <v>57.83</v>
      </c>
      <c r="G2034" s="74">
        <v>54.95</v>
      </c>
      <c r="H2034" s="74">
        <v>49.1</v>
      </c>
      <c r="I2034" s="74">
        <v>47.78</v>
      </c>
      <c r="J2034" s="74">
        <v>46.32</v>
      </c>
      <c r="K2034" s="74">
        <v>45.53</v>
      </c>
      <c r="L2034" s="74">
        <v>43.95</v>
      </c>
      <c r="M2034" s="74">
        <v>43.92</v>
      </c>
      <c r="N2034" s="74">
        <v>44.85</v>
      </c>
      <c r="O2034" s="74">
        <v>46.09</v>
      </c>
      <c r="P2034" s="74">
        <v>45.79</v>
      </c>
      <c r="Q2034" s="74">
        <v>46.09</v>
      </c>
      <c r="R2034" s="74">
        <v>47.49</v>
      </c>
      <c r="S2034" s="74">
        <v>48.88</v>
      </c>
      <c r="T2034" s="74">
        <v>49.98</v>
      </c>
      <c r="U2034" s="74">
        <v>50.26</v>
      </c>
      <c r="V2034" s="74">
        <v>49.85</v>
      </c>
      <c r="W2034" s="74">
        <v>49.97</v>
      </c>
      <c r="X2034" s="74">
        <v>47.27</v>
      </c>
      <c r="Y2034" s="74">
        <v>45.75</v>
      </c>
      <c r="Z2034" s="74">
        <v>48.75</v>
      </c>
      <c r="AA2034" s="74">
        <v>49.88</v>
      </c>
      <c r="AB2034" s="74">
        <v>53.7</v>
      </c>
      <c r="AC2034" s="74">
        <v>50.84</v>
      </c>
      <c r="AD2034" s="74">
        <v>51.55</v>
      </c>
    </row>
    <row r="2035" spans="1:30" x14ac:dyDescent="0.2">
      <c r="A2035" s="72" t="s">
        <v>56</v>
      </c>
      <c r="B2035" s="74">
        <v>67.44</v>
      </c>
      <c r="C2035" s="74">
        <v>67.73</v>
      </c>
      <c r="D2035" s="74">
        <v>67.790000000000006</v>
      </c>
      <c r="E2035" s="74">
        <v>67.7</v>
      </c>
      <c r="F2035" s="74">
        <v>67.36</v>
      </c>
      <c r="G2035" s="74">
        <v>67.08</v>
      </c>
      <c r="H2035" s="74">
        <v>66.709999999999994</v>
      </c>
      <c r="I2035" s="74">
        <v>66.41</v>
      </c>
      <c r="J2035" s="74">
        <v>66.13</v>
      </c>
      <c r="K2035" s="74">
        <v>65.849999999999994</v>
      </c>
      <c r="L2035" s="74">
        <v>65.61</v>
      </c>
      <c r="M2035" s="74">
        <v>65.290000000000006</v>
      </c>
      <c r="N2035" s="74">
        <v>64.98</v>
      </c>
      <c r="O2035" s="74">
        <v>65.22</v>
      </c>
      <c r="P2035" s="74">
        <v>65.150000000000006</v>
      </c>
      <c r="Q2035" s="74">
        <v>64.77</v>
      </c>
      <c r="R2035" s="74">
        <v>64.37</v>
      </c>
      <c r="S2035" s="74">
        <v>64.930000000000007</v>
      </c>
      <c r="T2035" s="74">
        <v>61.42</v>
      </c>
      <c r="U2035" s="74">
        <v>58.55</v>
      </c>
      <c r="V2035" s="74">
        <v>55.34</v>
      </c>
      <c r="W2035" s="74">
        <v>52.32</v>
      </c>
      <c r="X2035" s="74">
        <v>51.33</v>
      </c>
      <c r="Y2035" s="74">
        <v>51.81</v>
      </c>
      <c r="Z2035" s="74">
        <v>53.2</v>
      </c>
      <c r="AA2035" s="74">
        <v>53.85</v>
      </c>
      <c r="AB2035" s="74">
        <v>65.040000000000006</v>
      </c>
      <c r="AC2035" s="74">
        <v>65.11</v>
      </c>
      <c r="AD2035" s="74">
        <v>69.010000000000005</v>
      </c>
    </row>
    <row r="2036" spans="1:30" x14ac:dyDescent="0.2">
      <c r="A2036" s="72" t="s">
        <v>57</v>
      </c>
      <c r="B2036" s="74">
        <v>5.65</v>
      </c>
      <c r="C2036" s="74">
        <v>5.74</v>
      </c>
      <c r="D2036" s="74">
        <v>5.84</v>
      </c>
      <c r="E2036" s="74">
        <v>7.14</v>
      </c>
      <c r="F2036" s="74">
        <v>7.55</v>
      </c>
      <c r="G2036" s="74">
        <v>7.73</v>
      </c>
      <c r="H2036" s="74">
        <v>8.5</v>
      </c>
      <c r="I2036" s="74">
        <v>8.81</v>
      </c>
      <c r="J2036" s="74">
        <v>9.6300000000000008</v>
      </c>
      <c r="K2036" s="74">
        <v>9.5399999999999991</v>
      </c>
      <c r="L2036" s="74">
        <v>10.63</v>
      </c>
      <c r="M2036" s="74">
        <v>10.73</v>
      </c>
      <c r="N2036" s="74">
        <v>10.84</v>
      </c>
      <c r="O2036" s="74">
        <v>12.33</v>
      </c>
      <c r="P2036" s="74">
        <v>12.15</v>
      </c>
      <c r="Q2036" s="74">
        <v>12.99</v>
      </c>
      <c r="R2036" s="74">
        <v>13.42</v>
      </c>
      <c r="S2036" s="74">
        <v>14.1</v>
      </c>
      <c r="T2036" s="74">
        <v>14.7</v>
      </c>
      <c r="U2036" s="74">
        <v>14.21</v>
      </c>
      <c r="V2036" s="74">
        <v>14.24</v>
      </c>
      <c r="W2036" s="74">
        <v>12.11</v>
      </c>
      <c r="X2036" s="74">
        <v>10.64</v>
      </c>
      <c r="Y2036" s="74">
        <v>10.44</v>
      </c>
      <c r="Z2036" s="74">
        <v>11</v>
      </c>
      <c r="AA2036" s="74">
        <v>9.5</v>
      </c>
      <c r="AB2036" s="74">
        <v>10.220000000000001</v>
      </c>
      <c r="AC2036" s="74">
        <v>9.61</v>
      </c>
      <c r="AD2036" s="74">
        <v>9.7100000000000009</v>
      </c>
    </row>
    <row r="2037" spans="1:30" x14ac:dyDescent="0.2">
      <c r="A2037" s="72" t="s">
        <v>58</v>
      </c>
      <c r="B2037" s="74">
        <v>152.72</v>
      </c>
      <c r="C2037" s="74">
        <v>146.78</v>
      </c>
      <c r="D2037" s="74">
        <v>147.68</v>
      </c>
      <c r="E2037" s="74">
        <v>138.66999999999999</v>
      </c>
      <c r="F2037" s="74">
        <v>133.71</v>
      </c>
      <c r="G2037" s="74">
        <v>128.91</v>
      </c>
      <c r="H2037" s="74">
        <v>126.41</v>
      </c>
      <c r="I2037" s="74">
        <v>130.5</v>
      </c>
      <c r="J2037" s="74">
        <v>127.66</v>
      </c>
      <c r="K2037" s="74">
        <v>131.84</v>
      </c>
      <c r="L2037" s="74">
        <v>138.82</v>
      </c>
      <c r="M2037" s="74">
        <v>133.84</v>
      </c>
      <c r="N2037" s="74">
        <v>134.18</v>
      </c>
      <c r="O2037" s="74">
        <v>142.13</v>
      </c>
      <c r="P2037" s="74">
        <v>131.94</v>
      </c>
      <c r="Q2037" s="74">
        <v>140.58000000000001</v>
      </c>
      <c r="R2037" s="74">
        <v>143.82</v>
      </c>
      <c r="S2037" s="74">
        <v>137.62</v>
      </c>
      <c r="T2037" s="74">
        <v>138.19999999999999</v>
      </c>
      <c r="U2037" s="74">
        <v>141.12</v>
      </c>
      <c r="V2037" s="74">
        <v>133.4</v>
      </c>
      <c r="W2037" s="74">
        <v>129.09</v>
      </c>
      <c r="X2037" s="74">
        <v>120.76</v>
      </c>
      <c r="Y2037" s="74">
        <v>116.36</v>
      </c>
      <c r="Z2037" s="74">
        <v>117.28</v>
      </c>
      <c r="AA2037" s="74">
        <v>118.64</v>
      </c>
      <c r="AB2037" s="74">
        <v>120.89</v>
      </c>
      <c r="AC2037" s="74">
        <v>126.27</v>
      </c>
      <c r="AD2037" s="74">
        <v>116.18</v>
      </c>
    </row>
    <row r="2038" spans="1:30" x14ac:dyDescent="0.2">
      <c r="A2038" s="72" t="s">
        <v>59</v>
      </c>
      <c r="B2038" s="74">
        <v>9.69</v>
      </c>
      <c r="C2038" s="74">
        <v>10.42</v>
      </c>
      <c r="D2038" s="74">
        <v>10.51</v>
      </c>
      <c r="E2038" s="74">
        <v>11.15</v>
      </c>
      <c r="F2038" s="74">
        <v>12.02</v>
      </c>
      <c r="G2038" s="74">
        <v>12.71</v>
      </c>
      <c r="H2038" s="74">
        <v>11.8</v>
      </c>
      <c r="I2038" s="74">
        <v>11.88</v>
      </c>
      <c r="J2038" s="74">
        <v>12.91</v>
      </c>
      <c r="K2038" s="74">
        <v>12.04</v>
      </c>
      <c r="L2038" s="74">
        <v>12.57</v>
      </c>
      <c r="M2038" s="74">
        <v>12.44</v>
      </c>
      <c r="N2038" s="74">
        <v>12.02</v>
      </c>
      <c r="O2038" s="74">
        <v>12.49</v>
      </c>
      <c r="P2038" s="74">
        <v>12.69</v>
      </c>
      <c r="Q2038" s="74">
        <v>12.54</v>
      </c>
      <c r="R2038" s="74">
        <v>13.03</v>
      </c>
      <c r="S2038" s="74">
        <v>11.99</v>
      </c>
      <c r="T2038" s="74">
        <v>11.31</v>
      </c>
      <c r="U2038" s="74">
        <v>10.35</v>
      </c>
      <c r="V2038" s="74">
        <v>10.61</v>
      </c>
      <c r="W2038" s="74">
        <v>5.74</v>
      </c>
      <c r="X2038" s="74">
        <v>4.05</v>
      </c>
      <c r="Y2038" s="74">
        <v>4.34</v>
      </c>
      <c r="Z2038" s="74">
        <v>5.37</v>
      </c>
      <c r="AA2038" s="74">
        <v>6.59</v>
      </c>
      <c r="AB2038" s="74">
        <v>6.36</v>
      </c>
      <c r="AC2038" s="74">
        <v>6.01</v>
      </c>
      <c r="AD2038" s="74">
        <v>6.22</v>
      </c>
    </row>
    <row r="2039" spans="1:30" x14ac:dyDescent="0.2">
      <c r="A2039" s="72" t="s">
        <v>60</v>
      </c>
      <c r="B2039" s="74">
        <v>180.89</v>
      </c>
      <c r="C2039" s="74">
        <v>182.14</v>
      </c>
      <c r="D2039" s="74">
        <v>192.93</v>
      </c>
      <c r="E2039" s="74">
        <v>206.36</v>
      </c>
      <c r="F2039" s="74">
        <v>220.9</v>
      </c>
      <c r="G2039" s="74">
        <v>230.84</v>
      </c>
      <c r="H2039" s="74">
        <v>236.01</v>
      </c>
      <c r="I2039" s="74">
        <v>231.82</v>
      </c>
      <c r="J2039" s="74">
        <v>221.92</v>
      </c>
      <c r="K2039" s="74">
        <v>215.89</v>
      </c>
      <c r="L2039" s="74">
        <v>212.8</v>
      </c>
      <c r="M2039" s="74">
        <v>207.52</v>
      </c>
      <c r="N2039" s="74">
        <v>203.36</v>
      </c>
      <c r="O2039" s="74">
        <v>196.3</v>
      </c>
      <c r="P2039" s="74">
        <v>196.1</v>
      </c>
      <c r="Q2039" s="74">
        <v>195.94</v>
      </c>
      <c r="R2039" s="74">
        <v>186.97</v>
      </c>
      <c r="S2039" s="74">
        <v>184.97</v>
      </c>
      <c r="T2039" s="74">
        <v>177.67</v>
      </c>
      <c r="U2039" s="74">
        <v>175.15</v>
      </c>
      <c r="V2039" s="74">
        <v>164.2</v>
      </c>
      <c r="W2039" s="74">
        <v>162.79</v>
      </c>
      <c r="X2039" s="74">
        <v>161.91999999999999</v>
      </c>
      <c r="Y2039" s="74">
        <v>156.08000000000001</v>
      </c>
      <c r="Z2039" s="74">
        <v>154.65</v>
      </c>
      <c r="AA2039" s="74">
        <v>154.26</v>
      </c>
      <c r="AB2039" s="74">
        <v>164.5</v>
      </c>
      <c r="AC2039" s="74">
        <v>168.05</v>
      </c>
      <c r="AD2039" s="74">
        <v>167.28</v>
      </c>
    </row>
    <row r="2040" spans="1:30" x14ac:dyDescent="0.2">
      <c r="A2040" s="72" t="s">
        <v>61</v>
      </c>
      <c r="B2040" s="74">
        <v>119.34</v>
      </c>
      <c r="C2040" s="74">
        <v>121.55</v>
      </c>
      <c r="D2040" s="74">
        <v>127.46</v>
      </c>
      <c r="E2040" s="74">
        <v>135.47</v>
      </c>
      <c r="F2040" s="74">
        <v>146.87</v>
      </c>
      <c r="G2040" s="74">
        <v>154.26</v>
      </c>
      <c r="H2040" s="74">
        <v>161.63</v>
      </c>
      <c r="I2040" s="74">
        <v>164.78</v>
      </c>
      <c r="J2040" s="74">
        <v>170.48</v>
      </c>
      <c r="K2040" s="74">
        <v>176.96</v>
      </c>
      <c r="L2040" s="74">
        <v>186.11</v>
      </c>
      <c r="M2040" s="74">
        <v>199.14</v>
      </c>
      <c r="N2040" s="74">
        <v>207.56</v>
      </c>
      <c r="O2040" s="74">
        <v>215.08</v>
      </c>
      <c r="P2040" s="74">
        <v>230.59</v>
      </c>
      <c r="Q2040" s="74">
        <v>238.52</v>
      </c>
      <c r="R2040" s="74">
        <v>243.28</v>
      </c>
      <c r="S2040" s="74">
        <v>245.59</v>
      </c>
      <c r="T2040" s="74">
        <v>246.25</v>
      </c>
      <c r="U2040" s="74">
        <v>247.83</v>
      </c>
      <c r="V2040" s="74">
        <v>250.53</v>
      </c>
      <c r="W2040" s="74">
        <v>252.38</v>
      </c>
      <c r="X2040" s="74">
        <v>254.56</v>
      </c>
      <c r="Y2040" s="74">
        <v>250.78</v>
      </c>
      <c r="Z2040" s="74">
        <v>253.86</v>
      </c>
      <c r="AA2040" s="74">
        <v>256.64</v>
      </c>
      <c r="AB2040" s="74">
        <v>263.72000000000003</v>
      </c>
      <c r="AC2040" s="74">
        <v>264.51</v>
      </c>
      <c r="AD2040" s="74">
        <v>264.93</v>
      </c>
    </row>
    <row r="2041" spans="1:30" x14ac:dyDescent="0.2">
      <c r="A2041" s="72" t="s">
        <v>62</v>
      </c>
      <c r="B2041" s="74">
        <v>739.48</v>
      </c>
      <c r="C2041" s="74">
        <v>765.65</v>
      </c>
      <c r="D2041" s="74">
        <v>761.49</v>
      </c>
      <c r="E2041" s="74">
        <v>751.8</v>
      </c>
      <c r="F2041" s="74">
        <v>738.66</v>
      </c>
      <c r="G2041" s="74">
        <v>733.78</v>
      </c>
      <c r="H2041" s="74">
        <v>738.26</v>
      </c>
      <c r="I2041" s="74">
        <v>729.88</v>
      </c>
      <c r="J2041" s="74">
        <v>760.57</v>
      </c>
      <c r="K2041" s="74">
        <v>761.57</v>
      </c>
      <c r="L2041" s="74">
        <v>764.72</v>
      </c>
      <c r="M2041" s="74">
        <v>774.74</v>
      </c>
      <c r="N2041" s="74">
        <v>773.96</v>
      </c>
      <c r="O2041" s="74">
        <v>781.66</v>
      </c>
      <c r="P2041" s="74">
        <v>773.1</v>
      </c>
      <c r="Q2041" s="74">
        <v>782.43</v>
      </c>
      <c r="R2041" s="74">
        <v>779</v>
      </c>
      <c r="S2041" s="74">
        <v>787.2</v>
      </c>
      <c r="T2041" s="74">
        <v>780.35</v>
      </c>
      <c r="U2041" s="74">
        <v>816.41</v>
      </c>
      <c r="V2041" s="74">
        <v>839.18</v>
      </c>
      <c r="W2041" s="74">
        <v>831.96</v>
      </c>
      <c r="X2041" s="74">
        <v>875.46</v>
      </c>
      <c r="Y2041" s="74">
        <v>910.26</v>
      </c>
      <c r="Z2041" s="74">
        <v>908.43</v>
      </c>
      <c r="AA2041" s="74">
        <v>946.08</v>
      </c>
      <c r="AB2041" s="74">
        <v>967.56</v>
      </c>
      <c r="AC2041" s="74">
        <v>902.3</v>
      </c>
      <c r="AD2041" s="74">
        <v>921.1</v>
      </c>
    </row>
    <row r="2042" spans="1:30" x14ac:dyDescent="0.2">
      <c r="A2042" s="72" t="s">
        <v>63</v>
      </c>
      <c r="B2042" s="74">
        <v>204.48</v>
      </c>
      <c r="C2042" s="74">
        <v>210.2</v>
      </c>
      <c r="D2042" s="74">
        <v>213.72</v>
      </c>
      <c r="E2042" s="74">
        <v>218.99</v>
      </c>
      <c r="F2042" s="74">
        <v>224.51</v>
      </c>
      <c r="G2042" s="74">
        <v>225.85</v>
      </c>
      <c r="H2042" s="74">
        <v>228.56</v>
      </c>
      <c r="I2042" s="74">
        <v>232.45</v>
      </c>
      <c r="J2042" s="74">
        <v>242.46</v>
      </c>
      <c r="K2042" s="74">
        <v>250.18</v>
      </c>
      <c r="L2042" s="74">
        <v>251.05</v>
      </c>
      <c r="M2042" s="74">
        <v>252.15</v>
      </c>
      <c r="N2042" s="74">
        <v>248.19</v>
      </c>
      <c r="O2042" s="74">
        <v>259.43</v>
      </c>
      <c r="P2042" s="74">
        <v>253.17</v>
      </c>
      <c r="Q2042" s="74">
        <v>251.19</v>
      </c>
      <c r="R2042" s="74">
        <v>257.75</v>
      </c>
      <c r="S2042" s="74">
        <v>264.89</v>
      </c>
      <c r="T2042" s="74">
        <v>272.12</v>
      </c>
      <c r="U2042" s="74">
        <v>272.88</v>
      </c>
      <c r="V2042" s="74">
        <v>275.44</v>
      </c>
      <c r="W2042" s="74">
        <v>267.7</v>
      </c>
      <c r="X2042" s="74">
        <v>261.54000000000002</v>
      </c>
      <c r="Y2042" s="74">
        <v>260</v>
      </c>
      <c r="Z2042" s="74">
        <v>257.95</v>
      </c>
      <c r="AA2042" s="74">
        <v>192.18</v>
      </c>
      <c r="AB2042" s="74">
        <v>195.77</v>
      </c>
      <c r="AC2042" s="74">
        <v>194.47</v>
      </c>
      <c r="AD2042" s="74">
        <v>195.98</v>
      </c>
    </row>
    <row r="2043" spans="1:30" x14ac:dyDescent="0.2">
      <c r="A2043" s="72" t="s">
        <v>64</v>
      </c>
      <c r="B2043" s="74">
        <v>505.34</v>
      </c>
      <c r="C2043" s="74">
        <v>504.87</v>
      </c>
      <c r="D2043" s="74">
        <v>496.44</v>
      </c>
      <c r="E2043" s="74">
        <v>506.7</v>
      </c>
      <c r="F2043" s="74">
        <v>506.25</v>
      </c>
      <c r="G2043" s="74">
        <v>516.09</v>
      </c>
      <c r="H2043" s="74">
        <v>514.55999999999995</v>
      </c>
      <c r="I2043" s="74">
        <v>513.26</v>
      </c>
      <c r="J2043" s="74">
        <v>523.16999999999996</v>
      </c>
      <c r="K2043" s="74">
        <v>527.71</v>
      </c>
      <c r="L2043" s="74">
        <v>538.1</v>
      </c>
      <c r="M2043" s="74">
        <v>540.21</v>
      </c>
      <c r="N2043" s="74">
        <v>522.85</v>
      </c>
      <c r="O2043" s="74">
        <v>624.54999999999995</v>
      </c>
      <c r="P2043" s="74">
        <v>619.33000000000004</v>
      </c>
      <c r="Q2043" s="74">
        <v>622.29999999999995</v>
      </c>
      <c r="R2043" s="74">
        <v>644.95000000000005</v>
      </c>
      <c r="S2043" s="74">
        <v>626.92999999999995</v>
      </c>
      <c r="T2043" s="74">
        <v>622.4</v>
      </c>
      <c r="U2043" s="74">
        <v>585.45000000000005</v>
      </c>
      <c r="V2043" s="74">
        <v>581.89</v>
      </c>
      <c r="W2043" s="74">
        <v>563.79999999999995</v>
      </c>
      <c r="X2043" s="74">
        <v>555.08000000000004</v>
      </c>
      <c r="Y2043" s="74">
        <v>551.67999999999995</v>
      </c>
      <c r="Z2043" s="74">
        <v>547.11</v>
      </c>
      <c r="AA2043" s="74">
        <v>560.05999999999995</v>
      </c>
      <c r="AB2043" s="74">
        <v>556.87</v>
      </c>
      <c r="AC2043" s="74">
        <v>561.53</v>
      </c>
      <c r="AD2043" s="74">
        <v>556.27</v>
      </c>
    </row>
    <row r="2044" spans="1:30" x14ac:dyDescent="0.2">
      <c r="A2044" s="72" t="s">
        <v>65</v>
      </c>
      <c r="B2044" s="74">
        <v>39.380000000000003</v>
      </c>
      <c r="C2044" s="74">
        <v>36.99</v>
      </c>
      <c r="D2044" s="74">
        <v>28.19</v>
      </c>
      <c r="E2044" s="74">
        <v>32.409999999999997</v>
      </c>
      <c r="F2044" s="74">
        <v>34.04</v>
      </c>
      <c r="G2044" s="74">
        <v>35.89</v>
      </c>
      <c r="H2044" s="74">
        <v>37.35</v>
      </c>
      <c r="I2044" s="74">
        <v>36.58</v>
      </c>
      <c r="J2044" s="74">
        <v>35.72</v>
      </c>
      <c r="K2044" s="74">
        <v>38.700000000000003</v>
      </c>
      <c r="L2044" s="74">
        <v>38.31</v>
      </c>
      <c r="M2044" s="74">
        <v>37.5</v>
      </c>
      <c r="N2044" s="74">
        <v>39.270000000000003</v>
      </c>
      <c r="O2044" s="74">
        <v>39.880000000000003</v>
      </c>
      <c r="P2044" s="74">
        <v>38.99</v>
      </c>
      <c r="Q2044" s="74">
        <v>38.03</v>
      </c>
      <c r="R2044" s="74">
        <v>37.950000000000003</v>
      </c>
      <c r="S2044" s="74">
        <v>38.520000000000003</v>
      </c>
      <c r="T2044" s="74">
        <v>40.17</v>
      </c>
      <c r="U2044" s="74">
        <v>40.9</v>
      </c>
      <c r="V2044" s="74">
        <v>40.68</v>
      </c>
      <c r="W2044" s="74">
        <v>41.83</v>
      </c>
      <c r="X2044" s="74">
        <v>41.59</v>
      </c>
      <c r="Y2044" s="74">
        <v>42.09</v>
      </c>
      <c r="Z2044" s="74">
        <v>42.43</v>
      </c>
      <c r="AA2044" s="74">
        <v>42.61</v>
      </c>
      <c r="AB2044" s="74">
        <v>42.75</v>
      </c>
      <c r="AC2044" s="74">
        <v>44.48</v>
      </c>
      <c r="AD2044" s="74">
        <v>45.32</v>
      </c>
    </row>
    <row r="2045" spans="1:30" x14ac:dyDescent="0.2">
      <c r="A2045" s="72" t="s">
        <v>66</v>
      </c>
      <c r="B2045" s="74">
        <v>176.97</v>
      </c>
      <c r="C2045" s="74">
        <v>166.25</v>
      </c>
      <c r="D2045" s="74">
        <v>155.91999999999999</v>
      </c>
      <c r="E2045" s="74">
        <v>153.4</v>
      </c>
      <c r="F2045" s="74">
        <v>153.61000000000001</v>
      </c>
      <c r="G2045" s="74">
        <v>152.29</v>
      </c>
      <c r="H2045" s="74">
        <v>149.81</v>
      </c>
      <c r="I2045" s="74">
        <v>149.93</v>
      </c>
      <c r="J2045" s="74">
        <v>146.76</v>
      </c>
      <c r="K2045" s="74">
        <v>140.63</v>
      </c>
      <c r="L2045" s="74">
        <v>133.19999999999999</v>
      </c>
      <c r="M2045" s="74">
        <v>130.06</v>
      </c>
      <c r="N2045" s="74">
        <v>129.31</v>
      </c>
      <c r="O2045" s="74">
        <v>117.41</v>
      </c>
      <c r="P2045" s="74">
        <v>109.92</v>
      </c>
      <c r="Q2045" s="74">
        <v>106.53</v>
      </c>
      <c r="R2045" s="74">
        <v>122.75</v>
      </c>
      <c r="S2045" s="74">
        <v>102.85</v>
      </c>
      <c r="T2045" s="74">
        <v>105.38</v>
      </c>
      <c r="U2045" s="74">
        <v>105.2</v>
      </c>
      <c r="V2045" s="74">
        <v>103.81</v>
      </c>
      <c r="W2045" s="74">
        <v>109.41</v>
      </c>
      <c r="X2045" s="74">
        <v>114.85</v>
      </c>
      <c r="Y2045" s="74">
        <v>106.71</v>
      </c>
      <c r="Z2045" s="74">
        <v>114.19</v>
      </c>
      <c r="AA2045" s="74">
        <v>132.41</v>
      </c>
      <c r="AB2045" s="74">
        <v>119.73</v>
      </c>
      <c r="AC2045" s="74">
        <v>131.88999999999999</v>
      </c>
      <c r="AD2045" s="74">
        <v>135.71</v>
      </c>
    </row>
    <row r="2046" spans="1:30" x14ac:dyDescent="0.2">
      <c r="A2046" s="72" t="s">
        <v>67</v>
      </c>
      <c r="B2046" s="74">
        <v>94.68</v>
      </c>
      <c r="C2046" s="74">
        <v>94.97</v>
      </c>
      <c r="D2046" s="74">
        <v>93.75</v>
      </c>
      <c r="E2046" s="74">
        <v>94.19</v>
      </c>
      <c r="F2046" s="74">
        <v>93.78</v>
      </c>
      <c r="G2046" s="74">
        <v>99.45</v>
      </c>
      <c r="H2046" s="74">
        <v>101.8</v>
      </c>
      <c r="I2046" s="74">
        <v>99.34</v>
      </c>
      <c r="J2046" s="74">
        <v>101.36</v>
      </c>
      <c r="K2046" s="74">
        <v>103.26</v>
      </c>
      <c r="L2046" s="74">
        <v>106.26</v>
      </c>
      <c r="M2046" s="74">
        <v>107.06</v>
      </c>
      <c r="N2046" s="74">
        <v>106.54</v>
      </c>
      <c r="O2046" s="74">
        <v>111.98</v>
      </c>
      <c r="P2046" s="74">
        <v>117.08</v>
      </c>
      <c r="Q2046" s="74">
        <v>123.77</v>
      </c>
      <c r="R2046" s="74">
        <v>125.03</v>
      </c>
      <c r="S2046" s="74">
        <v>131.24</v>
      </c>
      <c r="T2046" s="74">
        <v>129.63</v>
      </c>
      <c r="U2046" s="74">
        <v>125.13</v>
      </c>
      <c r="V2046" s="74">
        <v>131.81</v>
      </c>
      <c r="W2046" s="74">
        <v>133.13999999999999</v>
      </c>
      <c r="X2046" s="74">
        <v>128.44</v>
      </c>
      <c r="Y2046" s="74">
        <v>125.46</v>
      </c>
      <c r="Z2046" s="74">
        <v>124.84</v>
      </c>
      <c r="AA2046" s="74">
        <v>118.76</v>
      </c>
      <c r="AB2046" s="74">
        <v>113.98</v>
      </c>
      <c r="AC2046" s="74">
        <v>113.7</v>
      </c>
      <c r="AD2046" s="74">
        <v>116.86</v>
      </c>
    </row>
    <row r="2047" spans="1:30" x14ac:dyDescent="0.2">
      <c r="A2047" s="72" t="s">
        <v>68</v>
      </c>
      <c r="B2047" s="74">
        <v>231.69</v>
      </c>
      <c r="C2047" s="74">
        <v>232.85</v>
      </c>
      <c r="D2047" s="74">
        <v>233.84</v>
      </c>
      <c r="E2047" s="74">
        <v>236.54</v>
      </c>
      <c r="F2047" s="74">
        <v>239.43</v>
      </c>
      <c r="G2047" s="74">
        <v>244.22</v>
      </c>
      <c r="H2047" s="74">
        <v>239.49</v>
      </c>
      <c r="I2047" s="74">
        <v>235.22</v>
      </c>
      <c r="J2047" s="74">
        <v>232.99</v>
      </c>
      <c r="K2047" s="74">
        <v>233.66</v>
      </c>
      <c r="L2047" s="74">
        <v>234.48</v>
      </c>
      <c r="M2047" s="74">
        <v>233.02</v>
      </c>
      <c r="N2047" s="74">
        <v>232.41</v>
      </c>
      <c r="O2047" s="74">
        <v>234.91</v>
      </c>
      <c r="P2047" s="74">
        <v>234.32</v>
      </c>
      <c r="Q2047" s="74">
        <v>250.43</v>
      </c>
      <c r="R2047" s="74">
        <v>250.37</v>
      </c>
      <c r="S2047" s="74">
        <v>252.75</v>
      </c>
      <c r="T2047" s="74">
        <v>256.5</v>
      </c>
      <c r="U2047" s="74">
        <v>260.32</v>
      </c>
      <c r="V2047" s="74">
        <v>255.56</v>
      </c>
      <c r="W2047" s="74">
        <v>264.20999999999998</v>
      </c>
      <c r="X2047" s="74">
        <v>253.81</v>
      </c>
      <c r="Y2047" s="74">
        <v>249.69</v>
      </c>
      <c r="Z2047" s="74">
        <v>244.93</v>
      </c>
      <c r="AA2047" s="74">
        <v>238.42</v>
      </c>
      <c r="AB2047" s="74">
        <v>238.58</v>
      </c>
      <c r="AC2047" s="74">
        <v>237.1</v>
      </c>
      <c r="AD2047" s="74">
        <v>230.16</v>
      </c>
    </row>
    <row r="2048" spans="1:30" x14ac:dyDescent="0.2">
      <c r="A2048" s="72" t="s">
        <v>69</v>
      </c>
      <c r="B2048" s="74">
        <v>828.74</v>
      </c>
      <c r="C2048" s="74">
        <v>838.62</v>
      </c>
      <c r="D2048" s="74">
        <v>885.11</v>
      </c>
      <c r="E2048" s="74">
        <v>892.69</v>
      </c>
      <c r="F2048" s="74">
        <v>907.71</v>
      </c>
      <c r="G2048" s="74">
        <v>928.28</v>
      </c>
      <c r="H2048" s="74">
        <v>975.77</v>
      </c>
      <c r="I2048" s="74">
        <v>982.88</v>
      </c>
      <c r="J2048" s="74">
        <v>1004.28</v>
      </c>
      <c r="K2048" s="74">
        <v>1003.79</v>
      </c>
      <c r="L2048" s="74">
        <v>1057.71</v>
      </c>
      <c r="M2048" s="74">
        <v>1042.7</v>
      </c>
      <c r="N2048" s="74">
        <v>1053.8900000000001</v>
      </c>
      <c r="O2048" s="74">
        <v>1036.47</v>
      </c>
      <c r="P2048" s="74">
        <v>1041.06</v>
      </c>
      <c r="Q2048" s="74">
        <v>1067.32</v>
      </c>
      <c r="R2048" s="74">
        <v>1076.72</v>
      </c>
      <c r="S2048" s="74">
        <v>1116.95</v>
      </c>
      <c r="T2048" s="74">
        <v>1087.32</v>
      </c>
      <c r="U2048" s="74">
        <v>1165.74</v>
      </c>
      <c r="V2048" s="74">
        <v>1251.98</v>
      </c>
      <c r="W2048" s="74">
        <v>1300.29</v>
      </c>
      <c r="X2048" s="74">
        <v>1298.5</v>
      </c>
      <c r="Y2048" s="74">
        <v>1335.17</v>
      </c>
      <c r="Z2048" s="74">
        <v>1400.12</v>
      </c>
      <c r="AA2048" s="74">
        <v>1399.52</v>
      </c>
      <c r="AB2048" s="74">
        <v>1442.38</v>
      </c>
      <c r="AC2048" s="74">
        <v>1483.26</v>
      </c>
      <c r="AD2048" s="74">
        <v>1469.37</v>
      </c>
    </row>
    <row r="2050" spans="1:30" x14ac:dyDescent="0.2">
      <c r="A2050" s="72" t="s">
        <v>70</v>
      </c>
    </row>
    <row r="2051" spans="1:30" x14ac:dyDescent="0.2">
      <c r="A2051" s="72" t="s">
        <v>71</v>
      </c>
      <c r="B2051" s="74" t="s">
        <v>72</v>
      </c>
    </row>
    <row r="2053" spans="1:30" x14ac:dyDescent="0.2">
      <c r="A2053" s="72" t="s">
        <v>5</v>
      </c>
      <c r="B2053" s="74" t="s">
        <v>6</v>
      </c>
    </row>
    <row r="2054" spans="1:30" x14ac:dyDescent="0.2">
      <c r="A2054" s="72" t="s">
        <v>7</v>
      </c>
      <c r="B2054" s="74" t="s">
        <v>85</v>
      </c>
    </row>
    <row r="2055" spans="1:30" x14ac:dyDescent="0.2">
      <c r="A2055" s="72" t="s">
        <v>9</v>
      </c>
      <c r="B2055" s="74" t="s">
        <v>80</v>
      </c>
    </row>
    <row r="2057" spans="1:30" x14ac:dyDescent="0.2">
      <c r="A2057" s="72" t="s">
        <v>11</v>
      </c>
      <c r="B2057" s="74" t="s">
        <v>12</v>
      </c>
      <c r="C2057" s="74" t="s">
        <v>13</v>
      </c>
      <c r="D2057" s="74" t="s">
        <v>14</v>
      </c>
      <c r="E2057" s="74" t="s">
        <v>15</v>
      </c>
      <c r="F2057" s="74" t="s">
        <v>16</v>
      </c>
      <c r="G2057" s="74" t="s">
        <v>17</v>
      </c>
      <c r="H2057" s="74" t="s">
        <v>18</v>
      </c>
      <c r="I2057" s="74" t="s">
        <v>19</v>
      </c>
      <c r="J2057" s="74" t="s">
        <v>20</v>
      </c>
      <c r="K2057" s="74" t="s">
        <v>21</v>
      </c>
      <c r="L2057" s="74" t="s">
        <v>22</v>
      </c>
      <c r="M2057" s="74" t="s">
        <v>23</v>
      </c>
      <c r="N2057" s="74" t="s">
        <v>24</v>
      </c>
      <c r="O2057" s="74" t="s">
        <v>25</v>
      </c>
      <c r="P2057" s="74" t="s">
        <v>26</v>
      </c>
      <c r="Q2057" s="74" t="s">
        <v>27</v>
      </c>
      <c r="R2057" s="74" t="s">
        <v>28</v>
      </c>
      <c r="S2057" s="74" t="s">
        <v>29</v>
      </c>
      <c r="T2057" s="74" t="s">
        <v>30</v>
      </c>
      <c r="U2057" s="74" t="s">
        <v>31</v>
      </c>
      <c r="V2057" s="74" t="s">
        <v>32</v>
      </c>
      <c r="W2057" s="74" t="s">
        <v>33</v>
      </c>
      <c r="X2057" s="74" t="s">
        <v>34</v>
      </c>
      <c r="Y2057" s="74" t="s">
        <v>35</v>
      </c>
      <c r="Z2057" s="74" t="s">
        <v>36</v>
      </c>
      <c r="AA2057" s="74" t="s">
        <v>37</v>
      </c>
      <c r="AB2057" s="74" t="s">
        <v>38</v>
      </c>
      <c r="AC2057" s="74" t="s">
        <v>39</v>
      </c>
      <c r="AD2057" s="74" t="s">
        <v>40</v>
      </c>
    </row>
    <row r="2058" spans="1:30" x14ac:dyDescent="0.2">
      <c r="A2058" s="72" t="s">
        <v>41</v>
      </c>
      <c r="B2058" s="74" t="s">
        <v>71</v>
      </c>
      <c r="C2058" s="74" t="s">
        <v>71</v>
      </c>
      <c r="D2058" s="74" t="s">
        <v>71</v>
      </c>
      <c r="E2058" s="74" t="s">
        <v>71</v>
      </c>
      <c r="F2058" s="74" t="s">
        <v>71</v>
      </c>
      <c r="G2058" s="74" t="s">
        <v>71</v>
      </c>
      <c r="H2058" s="74" t="s">
        <v>71</v>
      </c>
      <c r="I2058" s="74" t="s">
        <v>71</v>
      </c>
      <c r="J2058" s="74" t="s">
        <v>71</v>
      </c>
      <c r="K2058" s="74" t="s">
        <v>71</v>
      </c>
      <c r="L2058" s="74" t="s">
        <v>71</v>
      </c>
      <c r="M2058" s="74" t="s">
        <v>71</v>
      </c>
      <c r="N2058" s="74" t="s">
        <v>71</v>
      </c>
      <c r="O2058" s="74" t="s">
        <v>71</v>
      </c>
      <c r="P2058" s="74" t="s">
        <v>71</v>
      </c>
      <c r="Q2058" s="74" t="s">
        <v>71</v>
      </c>
      <c r="R2058" s="74" t="s">
        <v>71</v>
      </c>
      <c r="S2058" s="74" t="s">
        <v>71</v>
      </c>
      <c r="T2058" s="74" t="s">
        <v>71</v>
      </c>
      <c r="U2058" s="74" t="s">
        <v>71</v>
      </c>
      <c r="V2058" s="74" t="s">
        <v>71</v>
      </c>
      <c r="W2058" s="74" t="s">
        <v>71</v>
      </c>
      <c r="X2058" s="74" t="s">
        <v>71</v>
      </c>
      <c r="Y2058" s="74" t="s">
        <v>71</v>
      </c>
      <c r="Z2058" s="74" t="s">
        <v>71</v>
      </c>
      <c r="AA2058" s="74" t="s">
        <v>71</v>
      </c>
      <c r="AB2058" s="74" t="s">
        <v>71</v>
      </c>
      <c r="AC2058" s="74" t="s">
        <v>71</v>
      </c>
      <c r="AD2058" s="74" t="s">
        <v>71</v>
      </c>
    </row>
    <row r="2059" spans="1:30" x14ac:dyDescent="0.2">
      <c r="A2059" s="72" t="s">
        <v>42</v>
      </c>
      <c r="B2059" s="74">
        <v>0</v>
      </c>
      <c r="C2059" s="74">
        <v>0</v>
      </c>
      <c r="D2059" s="74">
        <v>0</v>
      </c>
      <c r="E2059" s="74">
        <v>0</v>
      </c>
      <c r="F2059" s="74">
        <v>0</v>
      </c>
      <c r="G2059" s="74">
        <v>0</v>
      </c>
      <c r="H2059" s="74">
        <v>0</v>
      </c>
      <c r="I2059" s="74">
        <v>0</v>
      </c>
      <c r="J2059" s="74">
        <v>0</v>
      </c>
      <c r="K2059" s="74">
        <v>0</v>
      </c>
      <c r="L2059" s="74">
        <v>0</v>
      </c>
      <c r="M2059" s="74">
        <v>0</v>
      </c>
      <c r="N2059" s="74">
        <v>0</v>
      </c>
      <c r="O2059" s="74">
        <v>0</v>
      </c>
      <c r="P2059" s="74">
        <v>0</v>
      </c>
      <c r="Q2059" s="74">
        <v>0</v>
      </c>
      <c r="R2059" s="74">
        <v>0</v>
      </c>
      <c r="S2059" s="74">
        <v>0</v>
      </c>
      <c r="T2059" s="74">
        <v>0</v>
      </c>
      <c r="U2059" s="74">
        <v>0</v>
      </c>
      <c r="V2059" s="74">
        <v>0</v>
      </c>
      <c r="W2059" s="74">
        <v>0</v>
      </c>
      <c r="X2059" s="74">
        <v>0</v>
      </c>
      <c r="Y2059" s="74">
        <v>0</v>
      </c>
      <c r="Z2059" s="74">
        <v>0</v>
      </c>
      <c r="AA2059" s="74">
        <v>0</v>
      </c>
      <c r="AB2059" s="74">
        <v>0</v>
      </c>
      <c r="AC2059" s="74">
        <v>0</v>
      </c>
      <c r="AD2059" s="74">
        <v>0</v>
      </c>
    </row>
    <row r="2060" spans="1:30" x14ac:dyDescent="0.2">
      <c r="A2060" s="72" t="s">
        <v>43</v>
      </c>
      <c r="B2060" s="74">
        <v>0</v>
      </c>
      <c r="C2060" s="74">
        <v>0</v>
      </c>
      <c r="D2060" s="74">
        <v>0</v>
      </c>
      <c r="E2060" s="74">
        <v>0</v>
      </c>
      <c r="F2060" s="74">
        <v>0</v>
      </c>
      <c r="G2060" s="74">
        <v>0</v>
      </c>
      <c r="H2060" s="74">
        <v>0</v>
      </c>
      <c r="I2060" s="74">
        <v>0</v>
      </c>
      <c r="J2060" s="74">
        <v>0</v>
      </c>
      <c r="K2060" s="74">
        <v>0</v>
      </c>
      <c r="L2060" s="74">
        <v>0</v>
      </c>
      <c r="M2060" s="74">
        <v>0</v>
      </c>
      <c r="N2060" s="74">
        <v>0</v>
      </c>
      <c r="O2060" s="74">
        <v>0</v>
      </c>
      <c r="P2060" s="74">
        <v>0</v>
      </c>
      <c r="Q2060" s="74">
        <v>0</v>
      </c>
      <c r="R2060" s="74">
        <v>0</v>
      </c>
      <c r="S2060" s="74">
        <v>0</v>
      </c>
      <c r="T2060" s="74">
        <v>0</v>
      </c>
      <c r="U2060" s="74">
        <v>0</v>
      </c>
      <c r="V2060" s="74">
        <v>0</v>
      </c>
      <c r="W2060" s="74">
        <v>0</v>
      </c>
      <c r="X2060" s="74">
        <v>0</v>
      </c>
      <c r="Y2060" s="74">
        <v>0</v>
      </c>
      <c r="Z2060" s="74">
        <v>0</v>
      </c>
      <c r="AA2060" s="74">
        <v>0</v>
      </c>
      <c r="AB2060" s="74">
        <v>0</v>
      </c>
      <c r="AC2060" s="74">
        <v>0</v>
      </c>
      <c r="AD2060" s="74">
        <v>0</v>
      </c>
    </row>
    <row r="2061" spans="1:30" x14ac:dyDescent="0.2">
      <c r="A2061" s="72" t="s">
        <v>44</v>
      </c>
      <c r="B2061" s="74">
        <v>0</v>
      </c>
      <c r="C2061" s="74">
        <v>0</v>
      </c>
      <c r="D2061" s="74">
        <v>0</v>
      </c>
      <c r="E2061" s="74">
        <v>0</v>
      </c>
      <c r="F2061" s="74">
        <v>0</v>
      </c>
      <c r="G2061" s="74">
        <v>0</v>
      </c>
      <c r="H2061" s="74">
        <v>0</v>
      </c>
      <c r="I2061" s="74">
        <v>0</v>
      </c>
      <c r="J2061" s="74">
        <v>0</v>
      </c>
      <c r="K2061" s="74">
        <v>0</v>
      </c>
      <c r="L2061" s="74">
        <v>0</v>
      </c>
      <c r="M2061" s="74">
        <v>0</v>
      </c>
      <c r="N2061" s="74">
        <v>0</v>
      </c>
      <c r="O2061" s="74">
        <v>0</v>
      </c>
      <c r="P2061" s="74">
        <v>0</v>
      </c>
      <c r="Q2061" s="74">
        <v>0</v>
      </c>
      <c r="R2061" s="74">
        <v>0</v>
      </c>
      <c r="S2061" s="74">
        <v>0</v>
      </c>
      <c r="T2061" s="74">
        <v>0</v>
      </c>
      <c r="U2061" s="74">
        <v>0</v>
      </c>
      <c r="V2061" s="74">
        <v>0</v>
      </c>
      <c r="W2061" s="74">
        <v>0</v>
      </c>
      <c r="X2061" s="74">
        <v>0</v>
      </c>
      <c r="Y2061" s="74">
        <v>0</v>
      </c>
      <c r="Z2061" s="74">
        <v>0</v>
      </c>
      <c r="AA2061" s="74">
        <v>0</v>
      </c>
      <c r="AB2061" s="74">
        <v>0</v>
      </c>
      <c r="AC2061" s="74">
        <v>0</v>
      </c>
      <c r="AD2061" s="74">
        <v>0</v>
      </c>
    </row>
    <row r="2062" spans="1:30" x14ac:dyDescent="0.2">
      <c r="A2062" s="72" t="s">
        <v>45</v>
      </c>
      <c r="B2062" s="74">
        <v>0</v>
      </c>
      <c r="C2062" s="74">
        <v>0</v>
      </c>
      <c r="D2062" s="74">
        <v>0</v>
      </c>
      <c r="E2062" s="74">
        <v>0</v>
      </c>
      <c r="F2062" s="74">
        <v>0</v>
      </c>
      <c r="G2062" s="74">
        <v>0</v>
      </c>
      <c r="H2062" s="74">
        <v>0</v>
      </c>
      <c r="I2062" s="74">
        <v>0</v>
      </c>
      <c r="J2062" s="74">
        <v>0</v>
      </c>
      <c r="K2062" s="74">
        <v>0</v>
      </c>
      <c r="L2062" s="74">
        <v>0</v>
      </c>
      <c r="M2062" s="74">
        <v>0</v>
      </c>
      <c r="N2062" s="74">
        <v>0</v>
      </c>
      <c r="O2062" s="74">
        <v>0</v>
      </c>
      <c r="P2062" s="74">
        <v>0</v>
      </c>
      <c r="Q2062" s="74">
        <v>0</v>
      </c>
      <c r="R2062" s="74">
        <v>0</v>
      </c>
      <c r="S2062" s="74">
        <v>0</v>
      </c>
      <c r="T2062" s="74">
        <v>0</v>
      </c>
      <c r="U2062" s="74">
        <v>0</v>
      </c>
      <c r="V2062" s="74">
        <v>0</v>
      </c>
      <c r="W2062" s="74">
        <v>0</v>
      </c>
      <c r="X2062" s="74">
        <v>0</v>
      </c>
      <c r="Y2062" s="74">
        <v>0</v>
      </c>
      <c r="Z2062" s="74">
        <v>0</v>
      </c>
      <c r="AA2062" s="74">
        <v>0</v>
      </c>
      <c r="AB2062" s="74">
        <v>0</v>
      </c>
      <c r="AC2062" s="74">
        <v>0</v>
      </c>
      <c r="AD2062" s="74">
        <v>0</v>
      </c>
    </row>
    <row r="2063" spans="1:30" x14ac:dyDescent="0.2">
      <c r="A2063" s="72" t="s">
        <v>46</v>
      </c>
      <c r="B2063" s="74">
        <v>0</v>
      </c>
      <c r="C2063" s="74">
        <v>0</v>
      </c>
      <c r="D2063" s="74">
        <v>0</v>
      </c>
      <c r="E2063" s="74">
        <v>0</v>
      </c>
      <c r="F2063" s="74">
        <v>0</v>
      </c>
      <c r="G2063" s="74">
        <v>0</v>
      </c>
      <c r="H2063" s="74">
        <v>0</v>
      </c>
      <c r="I2063" s="74">
        <v>0</v>
      </c>
      <c r="J2063" s="74">
        <v>0</v>
      </c>
      <c r="K2063" s="74">
        <v>0</v>
      </c>
      <c r="L2063" s="74">
        <v>0</v>
      </c>
      <c r="M2063" s="74">
        <v>0</v>
      </c>
      <c r="N2063" s="74">
        <v>0</v>
      </c>
      <c r="O2063" s="74">
        <v>0</v>
      </c>
      <c r="P2063" s="74">
        <v>0</v>
      </c>
      <c r="Q2063" s="74">
        <v>0</v>
      </c>
      <c r="R2063" s="74">
        <v>0</v>
      </c>
      <c r="S2063" s="74">
        <v>0</v>
      </c>
      <c r="T2063" s="74">
        <v>0</v>
      </c>
      <c r="U2063" s="74">
        <v>0</v>
      </c>
      <c r="V2063" s="74">
        <v>0</v>
      </c>
      <c r="W2063" s="74">
        <v>0</v>
      </c>
      <c r="X2063" s="74">
        <v>0</v>
      </c>
      <c r="Y2063" s="74">
        <v>0</v>
      </c>
      <c r="Z2063" s="74">
        <v>0</v>
      </c>
      <c r="AA2063" s="74">
        <v>0</v>
      </c>
      <c r="AB2063" s="74">
        <v>0</v>
      </c>
      <c r="AC2063" s="74">
        <v>0</v>
      </c>
      <c r="AD2063" s="74">
        <v>0</v>
      </c>
    </row>
    <row r="2064" spans="1:30" x14ac:dyDescent="0.2">
      <c r="A2064" s="72" t="s">
        <v>47</v>
      </c>
      <c r="B2064" s="74">
        <v>0</v>
      </c>
      <c r="C2064" s="74">
        <v>0</v>
      </c>
      <c r="D2064" s="74">
        <v>0</v>
      </c>
      <c r="E2064" s="74">
        <v>0</v>
      </c>
      <c r="F2064" s="74">
        <v>0</v>
      </c>
      <c r="G2064" s="74">
        <v>0</v>
      </c>
      <c r="H2064" s="74">
        <v>0</v>
      </c>
      <c r="I2064" s="74">
        <v>0</v>
      </c>
      <c r="J2064" s="74">
        <v>0</v>
      </c>
      <c r="K2064" s="74">
        <v>0</v>
      </c>
      <c r="L2064" s="74">
        <v>0</v>
      </c>
      <c r="M2064" s="74">
        <v>0</v>
      </c>
      <c r="N2064" s="74">
        <v>0</v>
      </c>
      <c r="O2064" s="74">
        <v>0</v>
      </c>
      <c r="P2064" s="74">
        <v>0</v>
      </c>
      <c r="Q2064" s="74">
        <v>0</v>
      </c>
      <c r="R2064" s="74">
        <v>0</v>
      </c>
      <c r="S2064" s="74">
        <v>0</v>
      </c>
      <c r="T2064" s="74">
        <v>0</v>
      </c>
      <c r="U2064" s="74">
        <v>0</v>
      </c>
      <c r="V2064" s="74">
        <v>0</v>
      </c>
      <c r="W2064" s="74">
        <v>0</v>
      </c>
      <c r="X2064" s="74">
        <v>0</v>
      </c>
      <c r="Y2064" s="74">
        <v>0</v>
      </c>
      <c r="Z2064" s="74">
        <v>0</v>
      </c>
      <c r="AA2064" s="74">
        <v>0</v>
      </c>
      <c r="AB2064" s="74">
        <v>0</v>
      </c>
      <c r="AC2064" s="74">
        <v>0</v>
      </c>
      <c r="AD2064" s="74">
        <v>0</v>
      </c>
    </row>
    <row r="2065" spans="1:30" x14ac:dyDescent="0.2">
      <c r="A2065" s="72" t="s">
        <v>48</v>
      </c>
      <c r="B2065" s="74">
        <v>0</v>
      </c>
      <c r="C2065" s="74">
        <v>0</v>
      </c>
      <c r="D2065" s="74">
        <v>0</v>
      </c>
      <c r="E2065" s="74">
        <v>0</v>
      </c>
      <c r="F2065" s="74">
        <v>0</v>
      </c>
      <c r="G2065" s="74">
        <v>0</v>
      </c>
      <c r="H2065" s="74">
        <v>0</v>
      </c>
      <c r="I2065" s="74">
        <v>0</v>
      </c>
      <c r="J2065" s="74">
        <v>0</v>
      </c>
      <c r="K2065" s="74">
        <v>0</v>
      </c>
      <c r="L2065" s="74">
        <v>0</v>
      </c>
      <c r="M2065" s="74">
        <v>0</v>
      </c>
      <c r="N2065" s="74">
        <v>0</v>
      </c>
      <c r="O2065" s="74">
        <v>0</v>
      </c>
      <c r="P2065" s="74">
        <v>0</v>
      </c>
      <c r="Q2065" s="74">
        <v>0</v>
      </c>
      <c r="R2065" s="74">
        <v>0</v>
      </c>
      <c r="S2065" s="74">
        <v>0</v>
      </c>
      <c r="T2065" s="74">
        <v>0</v>
      </c>
      <c r="U2065" s="74">
        <v>0</v>
      </c>
      <c r="V2065" s="74">
        <v>0</v>
      </c>
      <c r="W2065" s="74">
        <v>0</v>
      </c>
      <c r="X2065" s="74">
        <v>0</v>
      </c>
      <c r="Y2065" s="74">
        <v>0</v>
      </c>
      <c r="Z2065" s="74">
        <v>0</v>
      </c>
      <c r="AA2065" s="74">
        <v>0</v>
      </c>
      <c r="AB2065" s="74">
        <v>0</v>
      </c>
      <c r="AC2065" s="74">
        <v>0</v>
      </c>
      <c r="AD2065" s="74">
        <v>0</v>
      </c>
    </row>
    <row r="2066" spans="1:30" x14ac:dyDescent="0.2">
      <c r="A2066" s="72" t="s">
        <v>49</v>
      </c>
      <c r="B2066" s="74">
        <v>0</v>
      </c>
      <c r="C2066" s="74">
        <v>0</v>
      </c>
      <c r="D2066" s="74">
        <v>0</v>
      </c>
      <c r="E2066" s="74">
        <v>0</v>
      </c>
      <c r="F2066" s="74">
        <v>0</v>
      </c>
      <c r="G2066" s="74">
        <v>0</v>
      </c>
      <c r="H2066" s="74">
        <v>0</v>
      </c>
      <c r="I2066" s="74">
        <v>0</v>
      </c>
      <c r="J2066" s="74">
        <v>0</v>
      </c>
      <c r="K2066" s="74">
        <v>0</v>
      </c>
      <c r="L2066" s="74">
        <v>0</v>
      </c>
      <c r="M2066" s="74">
        <v>0</v>
      </c>
      <c r="N2066" s="74">
        <v>0</v>
      </c>
      <c r="O2066" s="74">
        <v>0</v>
      </c>
      <c r="P2066" s="74">
        <v>0</v>
      </c>
      <c r="Q2066" s="74">
        <v>0</v>
      </c>
      <c r="R2066" s="74">
        <v>0</v>
      </c>
      <c r="S2066" s="74">
        <v>0</v>
      </c>
      <c r="T2066" s="74">
        <v>0</v>
      </c>
      <c r="U2066" s="74">
        <v>0</v>
      </c>
      <c r="V2066" s="74">
        <v>0</v>
      </c>
      <c r="W2066" s="74">
        <v>0</v>
      </c>
      <c r="X2066" s="74">
        <v>0</v>
      </c>
      <c r="Y2066" s="74">
        <v>0</v>
      </c>
      <c r="Z2066" s="74">
        <v>0</v>
      </c>
      <c r="AA2066" s="74">
        <v>0</v>
      </c>
      <c r="AB2066" s="74">
        <v>0</v>
      </c>
      <c r="AC2066" s="74">
        <v>0</v>
      </c>
      <c r="AD2066" s="74">
        <v>0</v>
      </c>
    </row>
    <row r="2067" spans="1:30" x14ac:dyDescent="0.2">
      <c r="A2067" s="72" t="s">
        <v>50</v>
      </c>
      <c r="B2067" s="74" t="s">
        <v>71</v>
      </c>
      <c r="C2067" s="74" t="s">
        <v>71</v>
      </c>
      <c r="D2067" s="74" t="s">
        <v>71</v>
      </c>
      <c r="E2067" s="74" t="s">
        <v>71</v>
      </c>
      <c r="F2067" s="74" t="s">
        <v>71</v>
      </c>
      <c r="G2067" s="74" t="s">
        <v>71</v>
      </c>
      <c r="H2067" s="74" t="s">
        <v>71</v>
      </c>
      <c r="I2067" s="74" t="s">
        <v>71</v>
      </c>
      <c r="J2067" s="74" t="s">
        <v>71</v>
      </c>
      <c r="K2067" s="74" t="s">
        <v>71</v>
      </c>
      <c r="L2067" s="74" t="s">
        <v>71</v>
      </c>
      <c r="M2067" s="74" t="s">
        <v>71</v>
      </c>
      <c r="N2067" s="74" t="s">
        <v>71</v>
      </c>
      <c r="O2067" s="74" t="s">
        <v>71</v>
      </c>
      <c r="P2067" s="74" t="s">
        <v>71</v>
      </c>
      <c r="Q2067" s="74" t="s">
        <v>71</v>
      </c>
      <c r="R2067" s="74" t="s">
        <v>71</v>
      </c>
      <c r="S2067" s="74" t="s">
        <v>71</v>
      </c>
      <c r="T2067" s="74" t="s">
        <v>71</v>
      </c>
      <c r="U2067" s="74" t="s">
        <v>71</v>
      </c>
      <c r="V2067" s="74" t="s">
        <v>71</v>
      </c>
      <c r="W2067" s="74" t="s">
        <v>71</v>
      </c>
      <c r="X2067" s="74" t="s">
        <v>71</v>
      </c>
      <c r="Y2067" s="74" t="s">
        <v>71</v>
      </c>
      <c r="Z2067" s="74" t="s">
        <v>71</v>
      </c>
      <c r="AA2067" s="74" t="s">
        <v>71</v>
      </c>
      <c r="AB2067" s="74" t="s">
        <v>71</v>
      </c>
      <c r="AC2067" s="74" t="s">
        <v>71</v>
      </c>
      <c r="AD2067" s="74" t="s">
        <v>71</v>
      </c>
    </row>
    <row r="2068" spans="1:30" x14ac:dyDescent="0.2">
      <c r="A2068" s="72" t="s">
        <v>51</v>
      </c>
      <c r="B2068" s="74">
        <v>0</v>
      </c>
      <c r="C2068" s="74">
        <v>0</v>
      </c>
      <c r="D2068" s="74">
        <v>0</v>
      </c>
      <c r="E2068" s="74">
        <v>0</v>
      </c>
      <c r="F2068" s="74">
        <v>0</v>
      </c>
      <c r="G2068" s="74">
        <v>0</v>
      </c>
      <c r="H2068" s="74">
        <v>0</v>
      </c>
      <c r="I2068" s="74">
        <v>0</v>
      </c>
      <c r="J2068" s="74">
        <v>0</v>
      </c>
      <c r="K2068" s="74">
        <v>0</v>
      </c>
      <c r="L2068" s="74">
        <v>0</v>
      </c>
      <c r="M2068" s="74">
        <v>0</v>
      </c>
      <c r="N2068" s="74">
        <v>0</v>
      </c>
      <c r="O2068" s="74">
        <v>0</v>
      </c>
      <c r="P2068" s="74">
        <v>0</v>
      </c>
      <c r="Q2068" s="74">
        <v>0</v>
      </c>
      <c r="R2068" s="74">
        <v>0</v>
      </c>
      <c r="S2068" s="74">
        <v>0</v>
      </c>
      <c r="T2068" s="74">
        <v>0</v>
      </c>
      <c r="U2068" s="74">
        <v>0</v>
      </c>
      <c r="V2068" s="74">
        <v>0</v>
      </c>
      <c r="W2068" s="74">
        <v>0</v>
      </c>
      <c r="X2068" s="74">
        <v>0</v>
      </c>
      <c r="Y2068" s="74">
        <v>0</v>
      </c>
      <c r="Z2068" s="74">
        <v>0</v>
      </c>
      <c r="AA2068" s="74">
        <v>0</v>
      </c>
      <c r="AB2068" s="74">
        <v>0</v>
      </c>
      <c r="AC2068" s="74">
        <v>0</v>
      </c>
      <c r="AD2068" s="74">
        <v>0</v>
      </c>
    </row>
    <row r="2069" spans="1:30" x14ac:dyDescent="0.2">
      <c r="A2069" s="72" t="s">
        <v>52</v>
      </c>
      <c r="B2069" s="74">
        <v>0</v>
      </c>
      <c r="C2069" s="74">
        <v>0</v>
      </c>
      <c r="D2069" s="74">
        <v>0</v>
      </c>
      <c r="E2069" s="74">
        <v>0</v>
      </c>
      <c r="F2069" s="74">
        <v>0</v>
      </c>
      <c r="G2069" s="74">
        <v>0</v>
      </c>
      <c r="H2069" s="74">
        <v>0</v>
      </c>
      <c r="I2069" s="74">
        <v>0</v>
      </c>
      <c r="J2069" s="74">
        <v>0</v>
      </c>
      <c r="K2069" s="74">
        <v>0</v>
      </c>
      <c r="L2069" s="74">
        <v>0</v>
      </c>
      <c r="M2069" s="74">
        <v>0</v>
      </c>
      <c r="N2069" s="74">
        <v>0</v>
      </c>
      <c r="O2069" s="74">
        <v>0</v>
      </c>
      <c r="P2069" s="74">
        <v>0</v>
      </c>
      <c r="Q2069" s="74">
        <v>0</v>
      </c>
      <c r="R2069" s="74">
        <v>0</v>
      </c>
      <c r="S2069" s="74">
        <v>0</v>
      </c>
      <c r="T2069" s="74">
        <v>0</v>
      </c>
      <c r="U2069" s="74">
        <v>0</v>
      </c>
      <c r="V2069" s="74">
        <v>0</v>
      </c>
      <c r="W2069" s="74">
        <v>0</v>
      </c>
      <c r="X2069" s="74">
        <v>0</v>
      </c>
      <c r="Y2069" s="74">
        <v>0</v>
      </c>
      <c r="Z2069" s="74">
        <v>0</v>
      </c>
      <c r="AA2069" s="74">
        <v>0</v>
      </c>
      <c r="AB2069" s="74">
        <v>0</v>
      </c>
      <c r="AC2069" s="74">
        <v>0</v>
      </c>
      <c r="AD2069" s="74">
        <v>0</v>
      </c>
    </row>
    <row r="2070" spans="1:30" x14ac:dyDescent="0.2">
      <c r="A2070" s="72" t="s">
        <v>53</v>
      </c>
      <c r="B2070" s="74">
        <v>0</v>
      </c>
      <c r="C2070" s="74">
        <v>0</v>
      </c>
      <c r="D2070" s="74">
        <v>0</v>
      </c>
      <c r="E2070" s="74">
        <v>0</v>
      </c>
      <c r="F2070" s="74">
        <v>0</v>
      </c>
      <c r="G2070" s="74">
        <v>0</v>
      </c>
      <c r="H2070" s="74">
        <v>0</v>
      </c>
      <c r="I2070" s="74">
        <v>0</v>
      </c>
      <c r="J2070" s="74">
        <v>0</v>
      </c>
      <c r="K2070" s="74">
        <v>0</v>
      </c>
      <c r="L2070" s="74">
        <v>0</v>
      </c>
      <c r="M2070" s="74">
        <v>0</v>
      </c>
      <c r="N2070" s="74">
        <v>0</v>
      </c>
      <c r="O2070" s="74">
        <v>0</v>
      </c>
      <c r="P2070" s="74">
        <v>0</v>
      </c>
      <c r="Q2070" s="74">
        <v>0</v>
      </c>
      <c r="R2070" s="74">
        <v>0</v>
      </c>
      <c r="S2070" s="74">
        <v>0</v>
      </c>
      <c r="T2070" s="74">
        <v>0</v>
      </c>
      <c r="U2070" s="74">
        <v>0</v>
      </c>
      <c r="V2070" s="74">
        <v>0</v>
      </c>
      <c r="W2070" s="74">
        <v>0</v>
      </c>
      <c r="X2070" s="74">
        <v>0</v>
      </c>
      <c r="Y2070" s="74">
        <v>0</v>
      </c>
      <c r="Z2070" s="74">
        <v>0</v>
      </c>
      <c r="AA2070" s="74">
        <v>0</v>
      </c>
      <c r="AB2070" s="74">
        <v>0</v>
      </c>
      <c r="AC2070" s="74">
        <v>0</v>
      </c>
      <c r="AD2070" s="74">
        <v>0</v>
      </c>
    </row>
    <row r="2071" spans="1:30" x14ac:dyDescent="0.2">
      <c r="A2071" s="72" t="s">
        <v>54</v>
      </c>
      <c r="B2071" s="74" t="s">
        <v>71</v>
      </c>
      <c r="C2071" s="74" t="s">
        <v>71</v>
      </c>
      <c r="D2071" s="74" t="s">
        <v>71</v>
      </c>
      <c r="E2071" s="74" t="s">
        <v>71</v>
      </c>
      <c r="F2071" s="74" t="s">
        <v>71</v>
      </c>
      <c r="G2071" s="74" t="s">
        <v>71</v>
      </c>
      <c r="H2071" s="74" t="s">
        <v>71</v>
      </c>
      <c r="I2071" s="74" t="s">
        <v>71</v>
      </c>
      <c r="J2071" s="74" t="s">
        <v>71</v>
      </c>
      <c r="K2071" s="74" t="s">
        <v>71</v>
      </c>
      <c r="L2071" s="74" t="s">
        <v>71</v>
      </c>
      <c r="M2071" s="74" t="s">
        <v>71</v>
      </c>
      <c r="N2071" s="74" t="s">
        <v>71</v>
      </c>
      <c r="O2071" s="74" t="s">
        <v>71</v>
      </c>
      <c r="P2071" s="74" t="s">
        <v>71</v>
      </c>
      <c r="Q2071" s="74" t="s">
        <v>71</v>
      </c>
      <c r="R2071" s="74" t="s">
        <v>71</v>
      </c>
      <c r="S2071" s="74" t="s">
        <v>71</v>
      </c>
      <c r="T2071" s="74" t="s">
        <v>71</v>
      </c>
      <c r="U2071" s="74" t="s">
        <v>71</v>
      </c>
      <c r="V2071" s="74" t="s">
        <v>71</v>
      </c>
      <c r="W2071" s="74" t="s">
        <v>71</v>
      </c>
      <c r="X2071" s="74" t="s">
        <v>71</v>
      </c>
      <c r="Y2071" s="74" t="s">
        <v>71</v>
      </c>
      <c r="Z2071" s="74" t="s">
        <v>71</v>
      </c>
      <c r="AA2071" s="74" t="s">
        <v>71</v>
      </c>
      <c r="AB2071" s="74" t="s">
        <v>71</v>
      </c>
      <c r="AC2071" s="74" t="s">
        <v>71</v>
      </c>
      <c r="AD2071" s="74" t="s">
        <v>71</v>
      </c>
    </row>
    <row r="2072" spans="1:30" x14ac:dyDescent="0.2">
      <c r="A2072" s="72" t="s">
        <v>55</v>
      </c>
      <c r="B2072" s="74">
        <v>0</v>
      </c>
      <c r="C2072" s="74">
        <v>0</v>
      </c>
      <c r="D2072" s="74">
        <v>0</v>
      </c>
      <c r="E2072" s="74">
        <v>0</v>
      </c>
      <c r="F2072" s="74">
        <v>0</v>
      </c>
      <c r="G2072" s="74">
        <v>0</v>
      </c>
      <c r="H2072" s="74">
        <v>0</v>
      </c>
      <c r="I2072" s="74">
        <v>0</v>
      </c>
      <c r="J2072" s="74">
        <v>0</v>
      </c>
      <c r="K2072" s="74">
        <v>0</v>
      </c>
      <c r="L2072" s="74">
        <v>0</v>
      </c>
      <c r="M2072" s="74">
        <v>0</v>
      </c>
      <c r="N2072" s="74">
        <v>0</v>
      </c>
      <c r="O2072" s="74">
        <v>0</v>
      </c>
      <c r="P2072" s="74">
        <v>0</v>
      </c>
      <c r="Q2072" s="74">
        <v>0</v>
      </c>
      <c r="R2072" s="74">
        <v>0</v>
      </c>
      <c r="S2072" s="74">
        <v>0</v>
      </c>
      <c r="T2072" s="74">
        <v>0</v>
      </c>
      <c r="U2072" s="74">
        <v>0</v>
      </c>
      <c r="V2072" s="74">
        <v>0</v>
      </c>
      <c r="W2072" s="74">
        <v>0</v>
      </c>
      <c r="X2072" s="74">
        <v>0</v>
      </c>
      <c r="Y2072" s="74">
        <v>0</v>
      </c>
      <c r="Z2072" s="74">
        <v>0</v>
      </c>
      <c r="AA2072" s="74">
        <v>0</v>
      </c>
      <c r="AB2072" s="74">
        <v>0</v>
      </c>
      <c r="AC2072" s="74">
        <v>0</v>
      </c>
      <c r="AD2072" s="74">
        <v>0</v>
      </c>
    </row>
    <row r="2073" spans="1:30" x14ac:dyDescent="0.2">
      <c r="A2073" s="72" t="s">
        <v>56</v>
      </c>
      <c r="B2073" s="74">
        <v>0</v>
      </c>
      <c r="C2073" s="74">
        <v>0</v>
      </c>
      <c r="D2073" s="74">
        <v>0</v>
      </c>
      <c r="E2073" s="74">
        <v>0</v>
      </c>
      <c r="F2073" s="74">
        <v>0</v>
      </c>
      <c r="G2073" s="74">
        <v>0</v>
      </c>
      <c r="H2073" s="74">
        <v>0</v>
      </c>
      <c r="I2073" s="74">
        <v>0</v>
      </c>
      <c r="J2073" s="74">
        <v>0</v>
      </c>
      <c r="K2073" s="74">
        <v>0</v>
      </c>
      <c r="L2073" s="74">
        <v>0</v>
      </c>
      <c r="M2073" s="74">
        <v>0</v>
      </c>
      <c r="N2073" s="74">
        <v>0</v>
      </c>
      <c r="O2073" s="74">
        <v>0</v>
      </c>
      <c r="P2073" s="74">
        <v>0</v>
      </c>
      <c r="Q2073" s="74">
        <v>0</v>
      </c>
      <c r="R2073" s="74">
        <v>0</v>
      </c>
      <c r="S2073" s="74">
        <v>0</v>
      </c>
      <c r="T2073" s="74">
        <v>0</v>
      </c>
      <c r="U2073" s="74">
        <v>0</v>
      </c>
      <c r="V2073" s="74">
        <v>0</v>
      </c>
      <c r="W2073" s="74">
        <v>0</v>
      </c>
      <c r="X2073" s="74">
        <v>0</v>
      </c>
      <c r="Y2073" s="74">
        <v>0</v>
      </c>
      <c r="Z2073" s="74">
        <v>0</v>
      </c>
      <c r="AA2073" s="74">
        <v>0</v>
      </c>
      <c r="AB2073" s="74">
        <v>0</v>
      </c>
      <c r="AC2073" s="74">
        <v>0</v>
      </c>
      <c r="AD2073" s="74">
        <v>0</v>
      </c>
    </row>
    <row r="2074" spans="1:30" x14ac:dyDescent="0.2">
      <c r="A2074" s="72" t="s">
        <v>57</v>
      </c>
      <c r="B2074" s="74">
        <v>0</v>
      </c>
      <c r="C2074" s="74">
        <v>0</v>
      </c>
      <c r="D2074" s="74">
        <v>0</v>
      </c>
      <c r="E2074" s="74">
        <v>0</v>
      </c>
      <c r="F2074" s="74">
        <v>0</v>
      </c>
      <c r="G2074" s="74">
        <v>0</v>
      </c>
      <c r="H2074" s="74">
        <v>0</v>
      </c>
      <c r="I2074" s="74">
        <v>0</v>
      </c>
      <c r="J2074" s="74">
        <v>0</v>
      </c>
      <c r="K2074" s="74">
        <v>0</v>
      </c>
      <c r="L2074" s="74">
        <v>0</v>
      </c>
      <c r="M2074" s="74">
        <v>0</v>
      </c>
      <c r="N2074" s="74">
        <v>0</v>
      </c>
      <c r="O2074" s="74">
        <v>0</v>
      </c>
      <c r="P2074" s="74">
        <v>0</v>
      </c>
      <c r="Q2074" s="74">
        <v>0</v>
      </c>
      <c r="R2074" s="74">
        <v>0</v>
      </c>
      <c r="S2074" s="74">
        <v>0</v>
      </c>
      <c r="T2074" s="74">
        <v>0</v>
      </c>
      <c r="U2074" s="74">
        <v>0</v>
      </c>
      <c r="V2074" s="74">
        <v>0</v>
      </c>
      <c r="W2074" s="74">
        <v>0</v>
      </c>
      <c r="X2074" s="74">
        <v>0</v>
      </c>
      <c r="Y2074" s="74">
        <v>0</v>
      </c>
      <c r="Z2074" s="74">
        <v>0</v>
      </c>
      <c r="AA2074" s="74">
        <v>0</v>
      </c>
      <c r="AB2074" s="74">
        <v>0</v>
      </c>
      <c r="AC2074" s="74">
        <v>0</v>
      </c>
      <c r="AD2074" s="74">
        <v>0</v>
      </c>
    </row>
    <row r="2075" spans="1:30" x14ac:dyDescent="0.2">
      <c r="A2075" s="72" t="s">
        <v>58</v>
      </c>
      <c r="B2075" s="74">
        <v>0</v>
      </c>
      <c r="C2075" s="74">
        <v>0</v>
      </c>
      <c r="D2075" s="74">
        <v>0</v>
      </c>
      <c r="E2075" s="74">
        <v>0</v>
      </c>
      <c r="F2075" s="74">
        <v>0</v>
      </c>
      <c r="G2075" s="74">
        <v>0</v>
      </c>
      <c r="H2075" s="74">
        <v>0</v>
      </c>
      <c r="I2075" s="74">
        <v>0</v>
      </c>
      <c r="J2075" s="74">
        <v>0</v>
      </c>
      <c r="K2075" s="74">
        <v>0</v>
      </c>
      <c r="L2075" s="74">
        <v>0</v>
      </c>
      <c r="M2075" s="74">
        <v>0</v>
      </c>
      <c r="N2075" s="74">
        <v>0</v>
      </c>
      <c r="O2075" s="74">
        <v>0</v>
      </c>
      <c r="P2075" s="74">
        <v>0</v>
      </c>
      <c r="Q2075" s="74">
        <v>0</v>
      </c>
      <c r="R2075" s="74">
        <v>0</v>
      </c>
      <c r="S2075" s="74">
        <v>0</v>
      </c>
      <c r="T2075" s="74">
        <v>0</v>
      </c>
      <c r="U2075" s="74">
        <v>0</v>
      </c>
      <c r="V2075" s="74">
        <v>0</v>
      </c>
      <c r="W2075" s="74">
        <v>0</v>
      </c>
      <c r="X2075" s="74">
        <v>0</v>
      </c>
      <c r="Y2075" s="74">
        <v>0</v>
      </c>
      <c r="Z2075" s="74">
        <v>0</v>
      </c>
      <c r="AA2075" s="74">
        <v>0</v>
      </c>
      <c r="AB2075" s="74">
        <v>0</v>
      </c>
      <c r="AC2075" s="74">
        <v>0</v>
      </c>
      <c r="AD2075" s="74">
        <v>0</v>
      </c>
    </row>
    <row r="2076" spans="1:30" x14ac:dyDescent="0.2">
      <c r="A2076" s="72" t="s">
        <v>59</v>
      </c>
      <c r="B2076" s="74" t="s">
        <v>71</v>
      </c>
      <c r="C2076" s="74" t="s">
        <v>71</v>
      </c>
      <c r="D2076" s="74" t="s">
        <v>71</v>
      </c>
      <c r="E2076" s="74" t="s">
        <v>71</v>
      </c>
      <c r="F2076" s="74" t="s">
        <v>71</v>
      </c>
      <c r="G2076" s="74" t="s">
        <v>71</v>
      </c>
      <c r="H2076" s="74" t="s">
        <v>71</v>
      </c>
      <c r="I2076" s="74" t="s">
        <v>71</v>
      </c>
      <c r="J2076" s="74" t="s">
        <v>71</v>
      </c>
      <c r="K2076" s="74" t="s">
        <v>71</v>
      </c>
      <c r="L2076" s="74" t="s">
        <v>71</v>
      </c>
      <c r="M2076" s="74" t="s">
        <v>71</v>
      </c>
      <c r="N2076" s="74" t="s">
        <v>71</v>
      </c>
      <c r="O2076" s="74" t="s">
        <v>71</v>
      </c>
      <c r="P2076" s="74" t="s">
        <v>71</v>
      </c>
      <c r="Q2076" s="74" t="s">
        <v>71</v>
      </c>
      <c r="R2076" s="74" t="s">
        <v>71</v>
      </c>
      <c r="S2076" s="74" t="s">
        <v>71</v>
      </c>
      <c r="T2076" s="74" t="s">
        <v>71</v>
      </c>
      <c r="U2076" s="74" t="s">
        <v>71</v>
      </c>
      <c r="V2076" s="74" t="s">
        <v>71</v>
      </c>
      <c r="W2076" s="74" t="s">
        <v>71</v>
      </c>
      <c r="X2076" s="74" t="s">
        <v>71</v>
      </c>
      <c r="Y2076" s="74" t="s">
        <v>71</v>
      </c>
      <c r="Z2076" s="74" t="s">
        <v>71</v>
      </c>
      <c r="AA2076" s="74" t="s">
        <v>71</v>
      </c>
      <c r="AB2076" s="74" t="s">
        <v>71</v>
      </c>
      <c r="AC2076" s="74" t="s">
        <v>71</v>
      </c>
      <c r="AD2076" s="74" t="s">
        <v>71</v>
      </c>
    </row>
    <row r="2077" spans="1:30" x14ac:dyDescent="0.2">
      <c r="A2077" s="72" t="s">
        <v>60</v>
      </c>
      <c r="B2077" s="74">
        <v>0</v>
      </c>
      <c r="C2077" s="74">
        <v>0</v>
      </c>
      <c r="D2077" s="74">
        <v>0</v>
      </c>
      <c r="E2077" s="74">
        <v>0</v>
      </c>
      <c r="F2077" s="74">
        <v>0</v>
      </c>
      <c r="G2077" s="74">
        <v>0</v>
      </c>
      <c r="H2077" s="74">
        <v>0</v>
      </c>
      <c r="I2077" s="74">
        <v>0</v>
      </c>
      <c r="J2077" s="74">
        <v>0</v>
      </c>
      <c r="K2077" s="74">
        <v>0</v>
      </c>
      <c r="L2077" s="74">
        <v>0</v>
      </c>
      <c r="M2077" s="74">
        <v>0</v>
      </c>
      <c r="N2077" s="74">
        <v>0</v>
      </c>
      <c r="O2077" s="74">
        <v>0</v>
      </c>
      <c r="P2077" s="74">
        <v>0</v>
      </c>
      <c r="Q2077" s="74">
        <v>0</v>
      </c>
      <c r="R2077" s="74">
        <v>0</v>
      </c>
      <c r="S2077" s="74">
        <v>0</v>
      </c>
      <c r="T2077" s="74">
        <v>0</v>
      </c>
      <c r="U2077" s="74">
        <v>0</v>
      </c>
      <c r="V2077" s="74">
        <v>0</v>
      </c>
      <c r="W2077" s="74">
        <v>0</v>
      </c>
      <c r="X2077" s="74">
        <v>0</v>
      </c>
      <c r="Y2077" s="74">
        <v>0</v>
      </c>
      <c r="Z2077" s="74">
        <v>0</v>
      </c>
      <c r="AA2077" s="74">
        <v>0</v>
      </c>
      <c r="AB2077" s="74">
        <v>0</v>
      </c>
      <c r="AC2077" s="74">
        <v>0</v>
      </c>
      <c r="AD2077" s="74">
        <v>0</v>
      </c>
    </row>
    <row r="2078" spans="1:30" x14ac:dyDescent="0.2">
      <c r="A2078" s="72" t="s">
        <v>61</v>
      </c>
      <c r="B2078" s="74">
        <v>0</v>
      </c>
      <c r="C2078" s="74">
        <v>0</v>
      </c>
      <c r="D2078" s="74">
        <v>0</v>
      </c>
      <c r="E2078" s="74">
        <v>0</v>
      </c>
      <c r="F2078" s="74">
        <v>0</v>
      </c>
      <c r="G2078" s="74">
        <v>0</v>
      </c>
      <c r="H2078" s="74">
        <v>0</v>
      </c>
      <c r="I2078" s="74">
        <v>0</v>
      </c>
      <c r="J2078" s="74">
        <v>0</v>
      </c>
      <c r="K2078" s="74">
        <v>0</v>
      </c>
      <c r="L2078" s="74">
        <v>0</v>
      </c>
      <c r="M2078" s="74">
        <v>0</v>
      </c>
      <c r="N2078" s="74">
        <v>0</v>
      </c>
      <c r="O2078" s="74">
        <v>0</v>
      </c>
      <c r="P2078" s="74">
        <v>0</v>
      </c>
      <c r="Q2078" s="74">
        <v>0</v>
      </c>
      <c r="R2078" s="74">
        <v>0</v>
      </c>
      <c r="S2078" s="74">
        <v>0</v>
      </c>
      <c r="T2078" s="74">
        <v>0</v>
      </c>
      <c r="U2078" s="74">
        <v>0</v>
      </c>
      <c r="V2078" s="74">
        <v>0</v>
      </c>
      <c r="W2078" s="74">
        <v>0</v>
      </c>
      <c r="X2078" s="74">
        <v>0</v>
      </c>
      <c r="Y2078" s="74">
        <v>0</v>
      </c>
      <c r="Z2078" s="74">
        <v>0</v>
      </c>
      <c r="AA2078" s="74">
        <v>0</v>
      </c>
      <c r="AB2078" s="74">
        <v>0</v>
      </c>
      <c r="AC2078" s="74">
        <v>0</v>
      </c>
      <c r="AD2078" s="74">
        <v>0</v>
      </c>
    </row>
    <row r="2079" spans="1:30" x14ac:dyDescent="0.2">
      <c r="A2079" s="72" t="s">
        <v>62</v>
      </c>
      <c r="B2079" s="74">
        <v>0</v>
      </c>
      <c r="C2079" s="74">
        <v>0</v>
      </c>
      <c r="D2079" s="74">
        <v>0</v>
      </c>
      <c r="E2079" s="74">
        <v>0</v>
      </c>
      <c r="F2079" s="74">
        <v>0</v>
      </c>
      <c r="G2079" s="74">
        <v>0</v>
      </c>
      <c r="H2079" s="74">
        <v>0</v>
      </c>
      <c r="I2079" s="74">
        <v>0</v>
      </c>
      <c r="J2079" s="74">
        <v>0</v>
      </c>
      <c r="K2079" s="74">
        <v>0</v>
      </c>
      <c r="L2079" s="74">
        <v>0</v>
      </c>
      <c r="M2079" s="74">
        <v>0</v>
      </c>
      <c r="N2079" s="74">
        <v>0</v>
      </c>
      <c r="O2079" s="74">
        <v>0</v>
      </c>
      <c r="P2079" s="74">
        <v>0</v>
      </c>
      <c r="Q2079" s="74">
        <v>0</v>
      </c>
      <c r="R2079" s="74">
        <v>0</v>
      </c>
      <c r="S2079" s="74">
        <v>0</v>
      </c>
      <c r="T2079" s="74">
        <v>0</v>
      </c>
      <c r="U2079" s="74">
        <v>0</v>
      </c>
      <c r="V2079" s="74">
        <v>0</v>
      </c>
      <c r="W2079" s="74">
        <v>0</v>
      </c>
      <c r="X2079" s="74">
        <v>0</v>
      </c>
      <c r="Y2079" s="74">
        <v>0</v>
      </c>
      <c r="Z2079" s="74">
        <v>0</v>
      </c>
      <c r="AA2079" s="74">
        <v>0</v>
      </c>
      <c r="AB2079" s="74">
        <v>0</v>
      </c>
      <c r="AC2079" s="74">
        <v>0</v>
      </c>
      <c r="AD2079" s="74">
        <v>0</v>
      </c>
    </row>
    <row r="2080" spans="1:30" x14ac:dyDescent="0.2">
      <c r="A2080" s="72" t="s">
        <v>63</v>
      </c>
      <c r="B2080" s="74">
        <v>0</v>
      </c>
      <c r="C2080" s="74">
        <v>0</v>
      </c>
      <c r="D2080" s="74">
        <v>0</v>
      </c>
      <c r="E2080" s="74">
        <v>0</v>
      </c>
      <c r="F2080" s="74">
        <v>0</v>
      </c>
      <c r="G2080" s="74">
        <v>0</v>
      </c>
      <c r="H2080" s="74">
        <v>0</v>
      </c>
      <c r="I2080" s="74">
        <v>0</v>
      </c>
      <c r="J2080" s="74">
        <v>0</v>
      </c>
      <c r="K2080" s="74">
        <v>0</v>
      </c>
      <c r="L2080" s="74">
        <v>0</v>
      </c>
      <c r="M2080" s="74">
        <v>0</v>
      </c>
      <c r="N2080" s="74">
        <v>0</v>
      </c>
      <c r="O2080" s="74">
        <v>0</v>
      </c>
      <c r="P2080" s="74">
        <v>0</v>
      </c>
      <c r="Q2080" s="74">
        <v>0</v>
      </c>
      <c r="R2080" s="74">
        <v>0</v>
      </c>
      <c r="S2080" s="74">
        <v>0</v>
      </c>
      <c r="T2080" s="74">
        <v>0</v>
      </c>
      <c r="U2080" s="74">
        <v>0</v>
      </c>
      <c r="V2080" s="74">
        <v>0</v>
      </c>
      <c r="W2080" s="74">
        <v>0</v>
      </c>
      <c r="X2080" s="74">
        <v>0</v>
      </c>
      <c r="Y2080" s="74">
        <v>0</v>
      </c>
      <c r="Z2080" s="74">
        <v>0</v>
      </c>
      <c r="AA2080" s="74">
        <v>0</v>
      </c>
      <c r="AB2080" s="74">
        <v>0</v>
      </c>
      <c r="AC2080" s="74">
        <v>0</v>
      </c>
      <c r="AD2080" s="74">
        <v>0</v>
      </c>
    </row>
    <row r="2081" spans="1:30" x14ac:dyDescent="0.2">
      <c r="A2081" s="72" t="s">
        <v>64</v>
      </c>
      <c r="B2081" s="74" t="s">
        <v>71</v>
      </c>
      <c r="C2081" s="74" t="s">
        <v>71</v>
      </c>
      <c r="D2081" s="74" t="s">
        <v>71</v>
      </c>
      <c r="E2081" s="74" t="s">
        <v>71</v>
      </c>
      <c r="F2081" s="74" t="s">
        <v>71</v>
      </c>
      <c r="G2081" s="74" t="s">
        <v>71</v>
      </c>
      <c r="H2081" s="74" t="s">
        <v>71</v>
      </c>
      <c r="I2081" s="74" t="s">
        <v>71</v>
      </c>
      <c r="J2081" s="74" t="s">
        <v>71</v>
      </c>
      <c r="K2081" s="74" t="s">
        <v>71</v>
      </c>
      <c r="L2081" s="74" t="s">
        <v>71</v>
      </c>
      <c r="M2081" s="74" t="s">
        <v>71</v>
      </c>
      <c r="N2081" s="74" t="s">
        <v>71</v>
      </c>
      <c r="O2081" s="74" t="s">
        <v>71</v>
      </c>
      <c r="P2081" s="74" t="s">
        <v>71</v>
      </c>
      <c r="Q2081" s="74" t="s">
        <v>71</v>
      </c>
      <c r="R2081" s="74" t="s">
        <v>71</v>
      </c>
      <c r="S2081" s="74" t="s">
        <v>71</v>
      </c>
      <c r="T2081" s="74" t="s">
        <v>71</v>
      </c>
      <c r="U2081" s="74" t="s">
        <v>71</v>
      </c>
      <c r="V2081" s="74" t="s">
        <v>71</v>
      </c>
      <c r="W2081" s="74" t="s">
        <v>71</v>
      </c>
      <c r="X2081" s="74" t="s">
        <v>71</v>
      </c>
      <c r="Y2081" s="74" t="s">
        <v>71</v>
      </c>
      <c r="Z2081" s="74" t="s">
        <v>71</v>
      </c>
      <c r="AA2081" s="74" t="s">
        <v>71</v>
      </c>
      <c r="AB2081" s="74" t="s">
        <v>71</v>
      </c>
      <c r="AC2081" s="74" t="s">
        <v>71</v>
      </c>
      <c r="AD2081" s="74" t="s">
        <v>71</v>
      </c>
    </row>
    <row r="2082" spans="1:30" x14ac:dyDescent="0.2">
      <c r="A2082" s="72" t="s">
        <v>65</v>
      </c>
      <c r="B2082" s="74">
        <v>0</v>
      </c>
      <c r="C2082" s="74">
        <v>0</v>
      </c>
      <c r="D2082" s="74">
        <v>0</v>
      </c>
      <c r="E2082" s="74">
        <v>0</v>
      </c>
      <c r="F2082" s="74">
        <v>0</v>
      </c>
      <c r="G2082" s="74">
        <v>0</v>
      </c>
      <c r="H2082" s="74">
        <v>0</v>
      </c>
      <c r="I2082" s="74">
        <v>0</v>
      </c>
      <c r="J2082" s="74">
        <v>0</v>
      </c>
      <c r="K2082" s="74">
        <v>0</v>
      </c>
      <c r="L2082" s="74">
        <v>0</v>
      </c>
      <c r="M2082" s="74">
        <v>0</v>
      </c>
      <c r="N2082" s="74">
        <v>0</v>
      </c>
      <c r="O2082" s="74">
        <v>0</v>
      </c>
      <c r="P2082" s="74">
        <v>0</v>
      </c>
      <c r="Q2082" s="74">
        <v>0</v>
      </c>
      <c r="R2082" s="74">
        <v>0</v>
      </c>
      <c r="S2082" s="74">
        <v>0</v>
      </c>
      <c r="T2082" s="74">
        <v>0</v>
      </c>
      <c r="U2082" s="74">
        <v>0</v>
      </c>
      <c r="V2082" s="74">
        <v>0</v>
      </c>
      <c r="W2082" s="74">
        <v>0</v>
      </c>
      <c r="X2082" s="74">
        <v>0</v>
      </c>
      <c r="Y2082" s="74">
        <v>0</v>
      </c>
      <c r="Z2082" s="74">
        <v>0</v>
      </c>
      <c r="AA2082" s="74">
        <v>0</v>
      </c>
      <c r="AB2082" s="74">
        <v>0</v>
      </c>
      <c r="AC2082" s="74">
        <v>0</v>
      </c>
      <c r="AD2082" s="74">
        <v>0</v>
      </c>
    </row>
    <row r="2083" spans="1:30" x14ac:dyDescent="0.2">
      <c r="A2083" s="72" t="s">
        <v>66</v>
      </c>
      <c r="B2083" s="74">
        <v>0</v>
      </c>
      <c r="C2083" s="74">
        <v>0</v>
      </c>
      <c r="D2083" s="74">
        <v>0</v>
      </c>
      <c r="E2083" s="74">
        <v>0</v>
      </c>
      <c r="F2083" s="74">
        <v>0</v>
      </c>
      <c r="G2083" s="74">
        <v>0</v>
      </c>
      <c r="H2083" s="74">
        <v>0</v>
      </c>
      <c r="I2083" s="74">
        <v>0</v>
      </c>
      <c r="J2083" s="74">
        <v>0</v>
      </c>
      <c r="K2083" s="74">
        <v>0</v>
      </c>
      <c r="L2083" s="74">
        <v>0</v>
      </c>
      <c r="M2083" s="74">
        <v>0</v>
      </c>
      <c r="N2083" s="74">
        <v>0</v>
      </c>
      <c r="O2083" s="74">
        <v>0</v>
      </c>
      <c r="P2083" s="74">
        <v>0</v>
      </c>
      <c r="Q2083" s="74">
        <v>0</v>
      </c>
      <c r="R2083" s="74">
        <v>0</v>
      </c>
      <c r="S2083" s="74">
        <v>0</v>
      </c>
      <c r="T2083" s="74">
        <v>0</v>
      </c>
      <c r="U2083" s="74">
        <v>0</v>
      </c>
      <c r="V2083" s="74">
        <v>0</v>
      </c>
      <c r="W2083" s="74">
        <v>0</v>
      </c>
      <c r="X2083" s="74">
        <v>0</v>
      </c>
      <c r="Y2083" s="74">
        <v>0</v>
      </c>
      <c r="Z2083" s="74">
        <v>0</v>
      </c>
      <c r="AA2083" s="74">
        <v>0</v>
      </c>
      <c r="AB2083" s="74">
        <v>0</v>
      </c>
      <c r="AC2083" s="74">
        <v>0</v>
      </c>
      <c r="AD2083" s="74">
        <v>0</v>
      </c>
    </row>
    <row r="2084" spans="1:30" x14ac:dyDescent="0.2">
      <c r="A2084" s="72" t="s">
        <v>67</v>
      </c>
      <c r="B2084" s="74">
        <v>0</v>
      </c>
      <c r="C2084" s="74">
        <v>0</v>
      </c>
      <c r="D2084" s="74">
        <v>0</v>
      </c>
      <c r="E2084" s="74">
        <v>0</v>
      </c>
      <c r="F2084" s="74">
        <v>0</v>
      </c>
      <c r="G2084" s="74">
        <v>0</v>
      </c>
      <c r="H2084" s="74">
        <v>0</v>
      </c>
      <c r="I2084" s="74">
        <v>0</v>
      </c>
      <c r="J2084" s="74">
        <v>0</v>
      </c>
      <c r="K2084" s="74">
        <v>0</v>
      </c>
      <c r="L2084" s="74">
        <v>0</v>
      </c>
      <c r="M2084" s="74">
        <v>0</v>
      </c>
      <c r="N2084" s="74">
        <v>0</v>
      </c>
      <c r="O2084" s="74">
        <v>0</v>
      </c>
      <c r="P2084" s="74">
        <v>0</v>
      </c>
      <c r="Q2084" s="74">
        <v>0</v>
      </c>
      <c r="R2084" s="74">
        <v>0</v>
      </c>
      <c r="S2084" s="74">
        <v>0</v>
      </c>
      <c r="T2084" s="74">
        <v>0</v>
      </c>
      <c r="U2084" s="74">
        <v>0</v>
      </c>
      <c r="V2084" s="74">
        <v>0</v>
      </c>
      <c r="W2084" s="74">
        <v>0</v>
      </c>
      <c r="X2084" s="74">
        <v>0</v>
      </c>
      <c r="Y2084" s="74">
        <v>0</v>
      </c>
      <c r="Z2084" s="74">
        <v>0</v>
      </c>
      <c r="AA2084" s="74">
        <v>0</v>
      </c>
      <c r="AB2084" s="74">
        <v>0</v>
      </c>
      <c r="AC2084" s="74">
        <v>0</v>
      </c>
      <c r="AD2084" s="74">
        <v>0</v>
      </c>
    </row>
    <row r="2085" spans="1:30" x14ac:dyDescent="0.2">
      <c r="A2085" s="72" t="s">
        <v>68</v>
      </c>
      <c r="B2085" s="74" t="s">
        <v>71</v>
      </c>
      <c r="C2085" s="74" t="s">
        <v>71</v>
      </c>
      <c r="D2085" s="74" t="s">
        <v>71</v>
      </c>
      <c r="E2085" s="74" t="s">
        <v>71</v>
      </c>
      <c r="F2085" s="74" t="s">
        <v>71</v>
      </c>
      <c r="G2085" s="74" t="s">
        <v>71</v>
      </c>
      <c r="H2085" s="74" t="s">
        <v>71</v>
      </c>
      <c r="I2085" s="74" t="s">
        <v>71</v>
      </c>
      <c r="J2085" s="74" t="s">
        <v>71</v>
      </c>
      <c r="K2085" s="74" t="s">
        <v>71</v>
      </c>
      <c r="L2085" s="74" t="s">
        <v>71</v>
      </c>
      <c r="M2085" s="74" t="s">
        <v>71</v>
      </c>
      <c r="N2085" s="74" t="s">
        <v>71</v>
      </c>
      <c r="O2085" s="74" t="s">
        <v>71</v>
      </c>
      <c r="P2085" s="74" t="s">
        <v>71</v>
      </c>
      <c r="Q2085" s="74" t="s">
        <v>71</v>
      </c>
      <c r="R2085" s="74" t="s">
        <v>71</v>
      </c>
      <c r="S2085" s="74" t="s">
        <v>71</v>
      </c>
      <c r="T2085" s="74" t="s">
        <v>71</v>
      </c>
      <c r="U2085" s="74" t="s">
        <v>71</v>
      </c>
      <c r="V2085" s="74" t="s">
        <v>71</v>
      </c>
      <c r="W2085" s="74" t="s">
        <v>71</v>
      </c>
      <c r="X2085" s="74" t="s">
        <v>71</v>
      </c>
      <c r="Y2085" s="74" t="s">
        <v>71</v>
      </c>
      <c r="Z2085" s="74" t="s">
        <v>71</v>
      </c>
      <c r="AA2085" s="74" t="s">
        <v>71</v>
      </c>
      <c r="AB2085" s="74" t="s">
        <v>71</v>
      </c>
      <c r="AC2085" s="74" t="s">
        <v>71</v>
      </c>
      <c r="AD2085" s="74" t="s">
        <v>71</v>
      </c>
    </row>
    <row r="2086" spans="1:30" x14ac:dyDescent="0.2">
      <c r="A2086" s="72" t="s">
        <v>69</v>
      </c>
      <c r="B2086" s="74">
        <v>0</v>
      </c>
      <c r="C2086" s="74">
        <v>0</v>
      </c>
      <c r="D2086" s="74">
        <v>0</v>
      </c>
      <c r="E2086" s="74">
        <v>0</v>
      </c>
      <c r="F2086" s="74">
        <v>0</v>
      </c>
      <c r="G2086" s="74">
        <v>0</v>
      </c>
      <c r="H2086" s="74">
        <v>0</v>
      </c>
      <c r="I2086" s="74">
        <v>0</v>
      </c>
      <c r="J2086" s="74">
        <v>0</v>
      </c>
      <c r="K2086" s="74">
        <v>0</v>
      </c>
      <c r="L2086" s="74">
        <v>0</v>
      </c>
      <c r="M2086" s="74">
        <v>0</v>
      </c>
      <c r="N2086" s="74">
        <v>0</v>
      </c>
      <c r="O2086" s="74">
        <v>0</v>
      </c>
      <c r="P2086" s="74">
        <v>0</v>
      </c>
      <c r="Q2086" s="74">
        <v>0</v>
      </c>
      <c r="R2086" s="74">
        <v>0</v>
      </c>
      <c r="S2086" s="74">
        <v>0</v>
      </c>
      <c r="T2086" s="74">
        <v>0</v>
      </c>
      <c r="U2086" s="74">
        <v>0</v>
      </c>
      <c r="V2086" s="74">
        <v>0</v>
      </c>
      <c r="W2086" s="74">
        <v>0</v>
      </c>
      <c r="X2086" s="74">
        <v>0</v>
      </c>
      <c r="Y2086" s="74">
        <v>0</v>
      </c>
      <c r="Z2086" s="74">
        <v>0</v>
      </c>
      <c r="AA2086" s="74">
        <v>0</v>
      </c>
      <c r="AB2086" s="74">
        <v>0</v>
      </c>
      <c r="AC2086" s="74">
        <v>0</v>
      </c>
      <c r="AD2086" s="74">
        <v>0</v>
      </c>
    </row>
    <row r="2088" spans="1:30" x14ac:dyDescent="0.2">
      <c r="A2088" s="72" t="s">
        <v>70</v>
      </c>
    </row>
    <row r="2089" spans="1:30" x14ac:dyDescent="0.2">
      <c r="A2089" s="72" t="s">
        <v>71</v>
      </c>
      <c r="B2089" s="74" t="s">
        <v>72</v>
      </c>
    </row>
    <row r="2091" spans="1:30" x14ac:dyDescent="0.2">
      <c r="A2091" s="72" t="s">
        <v>5</v>
      </c>
      <c r="B2091" s="74" t="s">
        <v>6</v>
      </c>
    </row>
    <row r="2092" spans="1:30" x14ac:dyDescent="0.2">
      <c r="A2092" s="72" t="s">
        <v>7</v>
      </c>
      <c r="B2092" s="74" t="s">
        <v>86</v>
      </c>
    </row>
    <row r="2093" spans="1:30" x14ac:dyDescent="0.2">
      <c r="A2093" s="72" t="s">
        <v>9</v>
      </c>
      <c r="B2093" s="74" t="s">
        <v>10</v>
      </c>
    </row>
    <row r="2095" spans="1:30" x14ac:dyDescent="0.2">
      <c r="A2095" s="72" t="s">
        <v>11</v>
      </c>
      <c r="B2095" s="74" t="s">
        <v>12</v>
      </c>
      <c r="C2095" s="74" t="s">
        <v>13</v>
      </c>
      <c r="D2095" s="74" t="s">
        <v>14</v>
      </c>
      <c r="E2095" s="74" t="s">
        <v>15</v>
      </c>
      <c r="F2095" s="74" t="s">
        <v>16</v>
      </c>
      <c r="G2095" s="74" t="s">
        <v>17</v>
      </c>
      <c r="H2095" s="74" t="s">
        <v>18</v>
      </c>
      <c r="I2095" s="74" t="s">
        <v>19</v>
      </c>
      <c r="J2095" s="74" t="s">
        <v>20</v>
      </c>
      <c r="K2095" s="74" t="s">
        <v>21</v>
      </c>
      <c r="L2095" s="74" t="s">
        <v>22</v>
      </c>
      <c r="M2095" s="74" t="s">
        <v>23</v>
      </c>
      <c r="N2095" s="74" t="s">
        <v>24</v>
      </c>
      <c r="O2095" s="74" t="s">
        <v>25</v>
      </c>
      <c r="P2095" s="74" t="s">
        <v>26</v>
      </c>
      <c r="Q2095" s="74" t="s">
        <v>27</v>
      </c>
      <c r="R2095" s="74" t="s">
        <v>28</v>
      </c>
      <c r="S2095" s="74" t="s">
        <v>29</v>
      </c>
      <c r="T2095" s="74" t="s">
        <v>30</v>
      </c>
      <c r="U2095" s="74" t="s">
        <v>31</v>
      </c>
      <c r="V2095" s="74" t="s">
        <v>32</v>
      </c>
      <c r="W2095" s="74" t="s">
        <v>33</v>
      </c>
      <c r="X2095" s="74" t="s">
        <v>34</v>
      </c>
      <c r="Y2095" s="74" t="s">
        <v>35</v>
      </c>
      <c r="Z2095" s="74" t="s">
        <v>36</v>
      </c>
      <c r="AA2095" s="74" t="s">
        <v>37</v>
      </c>
      <c r="AB2095" s="74" t="s">
        <v>38</v>
      </c>
      <c r="AC2095" s="74" t="s">
        <v>39</v>
      </c>
      <c r="AD2095" s="74" t="s">
        <v>40</v>
      </c>
    </row>
    <row r="2096" spans="1:30" x14ac:dyDescent="0.2">
      <c r="A2096" s="72" t="s">
        <v>41</v>
      </c>
      <c r="B2096" s="74">
        <v>29206.33</v>
      </c>
      <c r="C2096" s="74">
        <v>29258.5</v>
      </c>
      <c r="D2096" s="74">
        <v>31715.27</v>
      </c>
      <c r="E2096" s="74">
        <v>34715.160000000003</v>
      </c>
      <c r="F2096" s="74">
        <v>39471.71</v>
      </c>
      <c r="G2096" s="74">
        <v>44146.559999999998</v>
      </c>
      <c r="H2096" s="74">
        <v>51618.75</v>
      </c>
      <c r="I2096" s="74">
        <v>59608.55</v>
      </c>
      <c r="J2096" s="74">
        <v>61383.97</v>
      </c>
      <c r="K2096" s="74">
        <v>53155.96</v>
      </c>
      <c r="L2096" s="74">
        <v>54628.41</v>
      </c>
      <c r="M2096" s="74">
        <v>54273.760000000002</v>
      </c>
      <c r="N2096" s="74">
        <v>58075.23</v>
      </c>
      <c r="O2096" s="74">
        <v>65654.039999999994</v>
      </c>
      <c r="P2096" s="74">
        <v>70094.63</v>
      </c>
      <c r="Q2096" s="74">
        <v>77841.73</v>
      </c>
      <c r="R2096" s="74">
        <v>83800.960000000006</v>
      </c>
      <c r="S2096" s="74">
        <v>91213.2</v>
      </c>
      <c r="T2096" s="74">
        <v>97053.84</v>
      </c>
      <c r="U2096" s="74">
        <v>97453.39</v>
      </c>
      <c r="V2096" s="74">
        <v>104367.16</v>
      </c>
      <c r="W2096" s="74">
        <v>106186.63</v>
      </c>
      <c r="X2096" s="74">
        <v>109013.7</v>
      </c>
      <c r="Y2096" s="74">
        <v>111459.02</v>
      </c>
      <c r="Z2096" s="74">
        <v>114161.97</v>
      </c>
      <c r="AA2096" s="74">
        <v>110346.55</v>
      </c>
      <c r="AB2096" s="74">
        <v>108011.99</v>
      </c>
      <c r="AC2096" s="74">
        <v>105751.43</v>
      </c>
      <c r="AD2096" s="74">
        <v>98735.24</v>
      </c>
    </row>
    <row r="2097" spans="1:30" x14ac:dyDescent="0.2">
      <c r="A2097" s="72" t="s">
        <v>42</v>
      </c>
      <c r="B2097" s="74" t="s">
        <v>71</v>
      </c>
      <c r="C2097" s="74" t="s">
        <v>71</v>
      </c>
      <c r="D2097" s="74">
        <v>481.15</v>
      </c>
      <c r="E2097" s="74">
        <v>481.15</v>
      </c>
      <c r="F2097" s="74">
        <v>493.81</v>
      </c>
      <c r="G2097" s="74">
        <v>491.42</v>
      </c>
      <c r="H2097" s="74">
        <v>586.9</v>
      </c>
      <c r="I2097" s="74">
        <v>711.59</v>
      </c>
      <c r="J2097" s="74">
        <v>872.71</v>
      </c>
      <c r="K2097" s="74">
        <v>940.97</v>
      </c>
      <c r="L2097" s="74">
        <v>1139.96</v>
      </c>
      <c r="M2097" s="74">
        <v>1222.52</v>
      </c>
      <c r="N2097" s="74">
        <v>1455.94</v>
      </c>
      <c r="O2097" s="74">
        <v>1645.26</v>
      </c>
      <c r="P2097" s="74">
        <v>1727.99</v>
      </c>
      <c r="Q2097" s="74">
        <v>2546.56</v>
      </c>
      <c r="R2097" s="74">
        <v>2621.2199999999998</v>
      </c>
      <c r="S2097" s="74">
        <v>3007.83</v>
      </c>
      <c r="T2097" s="74">
        <v>2976.14</v>
      </c>
      <c r="U2097" s="74">
        <v>2839.11</v>
      </c>
      <c r="V2097" s="74">
        <v>3162.31</v>
      </c>
      <c r="W2097" s="74">
        <v>3562.48</v>
      </c>
      <c r="X2097" s="74">
        <v>3566.96</v>
      </c>
      <c r="Y2097" s="74">
        <v>3638.44</v>
      </c>
      <c r="Z2097" s="74">
        <v>3879.29</v>
      </c>
      <c r="AA2097" s="74">
        <v>4037.28</v>
      </c>
      <c r="AB2097" s="74">
        <v>4001.37</v>
      </c>
      <c r="AC2097" s="74">
        <v>4356.88</v>
      </c>
      <c r="AD2097" s="74">
        <v>4469.84</v>
      </c>
    </row>
    <row r="2098" spans="1:30" x14ac:dyDescent="0.2">
      <c r="A2098" s="72" t="s">
        <v>43</v>
      </c>
      <c r="B2098" s="74" t="s">
        <v>71</v>
      </c>
      <c r="C2098" s="74">
        <v>0</v>
      </c>
      <c r="D2098" s="74">
        <v>0.01</v>
      </c>
      <c r="E2098" s="74">
        <v>0.02</v>
      </c>
      <c r="F2098" s="74">
        <v>1.1000000000000001</v>
      </c>
      <c r="G2098" s="74">
        <v>3.33</v>
      </c>
      <c r="H2098" s="74">
        <v>5.84</v>
      </c>
      <c r="I2098" s="74">
        <v>9.2799999999999994</v>
      </c>
      <c r="J2098" s="74">
        <v>15.07</v>
      </c>
      <c r="K2098" s="74">
        <v>21.59</v>
      </c>
      <c r="L2098" s="74">
        <v>33.020000000000003</v>
      </c>
      <c r="M2098" s="74">
        <v>45.67</v>
      </c>
      <c r="N2098" s="74">
        <v>61.3</v>
      </c>
      <c r="O2098" s="74">
        <v>83.74</v>
      </c>
      <c r="P2098" s="74">
        <v>119.92</v>
      </c>
      <c r="Q2098" s="74">
        <v>195.16</v>
      </c>
      <c r="R2098" s="74">
        <v>297.11</v>
      </c>
      <c r="S2098" s="74">
        <v>385.79</v>
      </c>
      <c r="T2098" s="74">
        <v>625.89</v>
      </c>
      <c r="U2098" s="74">
        <v>639.11</v>
      </c>
      <c r="V2098" s="74">
        <v>663.05</v>
      </c>
      <c r="W2098" s="74">
        <v>752.68</v>
      </c>
      <c r="X2098" s="74">
        <v>823.14</v>
      </c>
      <c r="Y2098" s="74">
        <v>968.38</v>
      </c>
      <c r="Z2098" s="74">
        <v>1107.96</v>
      </c>
      <c r="AA2098" s="74">
        <v>1222.08</v>
      </c>
      <c r="AB2098" s="74">
        <v>1399.33</v>
      </c>
      <c r="AC2098" s="74">
        <v>1816.64</v>
      </c>
      <c r="AD2098" s="74">
        <v>2252.5300000000002</v>
      </c>
    </row>
    <row r="2099" spans="1:30" x14ac:dyDescent="0.2">
      <c r="A2099" s="72" t="s">
        <v>44</v>
      </c>
      <c r="B2099" s="74" t="s">
        <v>71</v>
      </c>
      <c r="C2099" s="74" t="s">
        <v>71</v>
      </c>
      <c r="D2099" s="74" t="s">
        <v>71</v>
      </c>
      <c r="E2099" s="74" t="s">
        <v>71</v>
      </c>
      <c r="F2099" s="74" t="s">
        <v>71</v>
      </c>
      <c r="G2099" s="74">
        <v>13.81</v>
      </c>
      <c r="H2099" s="74">
        <v>70.849999999999994</v>
      </c>
      <c r="I2099" s="74">
        <v>173.86</v>
      </c>
      <c r="J2099" s="74">
        <v>242.46</v>
      </c>
      <c r="K2099" s="74">
        <v>299.55</v>
      </c>
      <c r="L2099" s="74">
        <v>418.11</v>
      </c>
      <c r="M2099" s="74">
        <v>566.86</v>
      </c>
      <c r="N2099" s="74">
        <v>699.32</v>
      </c>
      <c r="O2099" s="74">
        <v>844.3</v>
      </c>
      <c r="P2099" s="74">
        <v>952.5</v>
      </c>
      <c r="Q2099" s="74">
        <v>1073.8900000000001</v>
      </c>
      <c r="R2099" s="74">
        <v>1350.29</v>
      </c>
      <c r="S2099" s="74">
        <v>1764.45</v>
      </c>
      <c r="T2099" s="74">
        <v>2052.56</v>
      </c>
      <c r="U2099" s="74">
        <v>2121.7399999999998</v>
      </c>
      <c r="V2099" s="74">
        <v>2421.35</v>
      </c>
      <c r="W2099" s="74">
        <v>2684.04</v>
      </c>
      <c r="X2099" s="74">
        <v>2792.65</v>
      </c>
      <c r="Y2099" s="74">
        <v>2917.69</v>
      </c>
      <c r="Z2099" s="74">
        <v>3072.22</v>
      </c>
      <c r="AA2099" s="74">
        <v>3289.9</v>
      </c>
      <c r="AB2099" s="74">
        <v>3440.63</v>
      </c>
      <c r="AC2099" s="74">
        <v>3637.91</v>
      </c>
      <c r="AD2099" s="74">
        <v>3736.11</v>
      </c>
    </row>
    <row r="2100" spans="1:30" x14ac:dyDescent="0.2">
      <c r="A2100" s="72" t="s">
        <v>45</v>
      </c>
      <c r="B2100" s="74" t="s">
        <v>71</v>
      </c>
      <c r="C2100" s="74" t="s">
        <v>71</v>
      </c>
      <c r="D2100" s="74">
        <v>3.83</v>
      </c>
      <c r="E2100" s="74">
        <v>110.03</v>
      </c>
      <c r="F2100" s="74">
        <v>157.36000000000001</v>
      </c>
      <c r="G2100" s="74">
        <v>257.86</v>
      </c>
      <c r="H2100" s="74">
        <v>399.29</v>
      </c>
      <c r="I2100" s="74">
        <v>397.51</v>
      </c>
      <c r="J2100" s="74">
        <v>530.16</v>
      </c>
      <c r="K2100" s="74">
        <v>672.74</v>
      </c>
      <c r="L2100" s="74">
        <v>766.19</v>
      </c>
      <c r="M2100" s="74">
        <v>764.12</v>
      </c>
      <c r="N2100" s="74">
        <v>784.57</v>
      </c>
      <c r="O2100" s="74">
        <v>802.45</v>
      </c>
      <c r="P2100" s="74">
        <v>858.52</v>
      </c>
      <c r="Q2100" s="74">
        <v>908.53</v>
      </c>
      <c r="R2100" s="74">
        <v>930.76</v>
      </c>
      <c r="S2100" s="74">
        <v>964.8</v>
      </c>
      <c r="T2100" s="74">
        <v>963.67</v>
      </c>
      <c r="U2100" s="74">
        <v>989.21</v>
      </c>
      <c r="V2100" s="74">
        <v>828.17</v>
      </c>
      <c r="W2100" s="74">
        <v>751.26</v>
      </c>
      <c r="X2100" s="74">
        <v>751.39</v>
      </c>
      <c r="Y2100" s="74">
        <v>685.29</v>
      </c>
      <c r="Z2100" s="74">
        <v>623.66999999999996</v>
      </c>
      <c r="AA2100" s="74">
        <v>464.83</v>
      </c>
      <c r="AB2100" s="74">
        <v>518.35</v>
      </c>
      <c r="AC2100" s="74">
        <v>419.44</v>
      </c>
      <c r="AD2100" s="74">
        <v>487.35</v>
      </c>
    </row>
    <row r="2101" spans="1:30" x14ac:dyDescent="0.2">
      <c r="A2101" s="72" t="s">
        <v>46</v>
      </c>
      <c r="B2101" s="74">
        <v>50.32</v>
      </c>
      <c r="C2101" s="74">
        <v>45.92</v>
      </c>
      <c r="D2101" s="74">
        <v>287.56</v>
      </c>
      <c r="E2101" s="74">
        <v>2495.77</v>
      </c>
      <c r="F2101" s="74">
        <v>2687.86</v>
      </c>
      <c r="G2101" s="74">
        <v>2614.41</v>
      </c>
      <c r="H2101" s="74">
        <v>3407.91</v>
      </c>
      <c r="I2101" s="74">
        <v>4157.8</v>
      </c>
      <c r="J2101" s="74">
        <v>4868.6899999999996</v>
      </c>
      <c r="K2101" s="74">
        <v>5198.8900000000003</v>
      </c>
      <c r="L2101" s="74">
        <v>6030.21</v>
      </c>
      <c r="M2101" s="74">
        <v>7453.03</v>
      </c>
      <c r="N2101" s="74">
        <v>8090.59</v>
      </c>
      <c r="O2101" s="74">
        <v>8301.74</v>
      </c>
      <c r="P2101" s="74">
        <v>8751.98</v>
      </c>
      <c r="Q2101" s="74">
        <v>9007.6200000000008</v>
      </c>
      <c r="R2101" s="74">
        <v>9377.48</v>
      </c>
      <c r="S2101" s="74">
        <v>9803.7099999999991</v>
      </c>
      <c r="T2101" s="74">
        <v>9753.2099999999991</v>
      </c>
      <c r="U2101" s="74">
        <v>10007.030000000001</v>
      </c>
      <c r="V2101" s="74">
        <v>10343.93</v>
      </c>
      <c r="W2101" s="74">
        <v>10760.51</v>
      </c>
      <c r="X2101" s="74">
        <v>10943.41</v>
      </c>
      <c r="Y2101" s="74">
        <v>10944.63</v>
      </c>
      <c r="Z2101" s="74">
        <v>11118.15</v>
      </c>
      <c r="AA2101" s="74">
        <v>11321.15</v>
      </c>
      <c r="AB2101" s="74">
        <v>11297.46</v>
      </c>
      <c r="AC2101" s="74">
        <v>11121.45</v>
      </c>
      <c r="AD2101" s="74">
        <v>10487.12</v>
      </c>
    </row>
    <row r="2102" spans="1:30" x14ac:dyDescent="0.2">
      <c r="A2102" s="72" t="s">
        <v>47</v>
      </c>
      <c r="B2102" s="74" t="s">
        <v>71</v>
      </c>
      <c r="C2102" s="74" t="s">
        <v>71</v>
      </c>
      <c r="D2102" s="74">
        <v>17.510000000000002</v>
      </c>
      <c r="E2102" s="74">
        <v>20.02</v>
      </c>
      <c r="F2102" s="74">
        <v>22.91</v>
      </c>
      <c r="G2102" s="74">
        <v>28.45</v>
      </c>
      <c r="H2102" s="74">
        <v>34.56</v>
      </c>
      <c r="I2102" s="74">
        <v>41.31</v>
      </c>
      <c r="J2102" s="74">
        <v>52.25</v>
      </c>
      <c r="K2102" s="74">
        <v>63.39</v>
      </c>
      <c r="L2102" s="74">
        <v>79.150000000000006</v>
      </c>
      <c r="M2102" s="74">
        <v>97.19</v>
      </c>
      <c r="N2102" s="74">
        <v>98.83</v>
      </c>
      <c r="O2102" s="74">
        <v>104.87</v>
      </c>
      <c r="P2102" s="74">
        <v>119.33</v>
      </c>
      <c r="Q2102" s="74">
        <v>134.96</v>
      </c>
      <c r="R2102" s="74">
        <v>154.57</v>
      </c>
      <c r="S2102" s="74">
        <v>170.37</v>
      </c>
      <c r="T2102" s="74">
        <v>150.38999999999999</v>
      </c>
      <c r="U2102" s="74">
        <v>157.53</v>
      </c>
      <c r="V2102" s="74">
        <v>175.54</v>
      </c>
      <c r="W2102" s="74">
        <v>183.33</v>
      </c>
      <c r="X2102" s="74">
        <v>193.34</v>
      </c>
      <c r="Y2102" s="74">
        <v>207.75</v>
      </c>
      <c r="Z2102" s="74">
        <v>218.14</v>
      </c>
      <c r="AA2102" s="74">
        <v>223.21</v>
      </c>
      <c r="AB2102" s="74">
        <v>235.58</v>
      </c>
      <c r="AC2102" s="74">
        <v>231.9</v>
      </c>
      <c r="AD2102" s="74">
        <v>231.03</v>
      </c>
    </row>
    <row r="2103" spans="1:30" x14ac:dyDescent="0.2">
      <c r="A2103" s="72" t="s">
        <v>48</v>
      </c>
      <c r="B2103" s="74">
        <v>0.59</v>
      </c>
      <c r="C2103" s="74">
        <v>0.76</v>
      </c>
      <c r="D2103" s="74">
        <v>0.94</v>
      </c>
      <c r="E2103" s="74">
        <v>14.42</v>
      </c>
      <c r="F2103" s="74">
        <v>29.02</v>
      </c>
      <c r="G2103" s="74">
        <v>45.29</v>
      </c>
      <c r="H2103" s="74">
        <v>90.83</v>
      </c>
      <c r="I2103" s="74">
        <v>158.69</v>
      </c>
      <c r="J2103" s="74">
        <v>201.47</v>
      </c>
      <c r="K2103" s="74">
        <v>209.55</v>
      </c>
      <c r="L2103" s="74">
        <v>270.33999999999997</v>
      </c>
      <c r="M2103" s="74">
        <v>316.05</v>
      </c>
      <c r="N2103" s="74">
        <v>394.41</v>
      </c>
      <c r="O2103" s="74">
        <v>545.79</v>
      </c>
      <c r="P2103" s="74">
        <v>684.66</v>
      </c>
      <c r="Q2103" s="74">
        <v>861.14</v>
      </c>
      <c r="R2103" s="74">
        <v>900.1</v>
      </c>
      <c r="S2103" s="74">
        <v>905.79</v>
      </c>
      <c r="T2103" s="74">
        <v>991.43</v>
      </c>
      <c r="U2103" s="74">
        <v>1019.02</v>
      </c>
      <c r="V2103" s="74">
        <v>1034.23</v>
      </c>
      <c r="W2103" s="74">
        <v>1067.04</v>
      </c>
      <c r="X2103" s="74">
        <v>1060.53</v>
      </c>
      <c r="Y2103" s="74">
        <v>1091.97</v>
      </c>
      <c r="Z2103" s="74">
        <v>1174.9000000000001</v>
      </c>
      <c r="AA2103" s="74">
        <v>1159.51</v>
      </c>
      <c r="AB2103" s="74">
        <v>1239.3499999999999</v>
      </c>
      <c r="AC2103" s="74">
        <v>1266.1400000000001</v>
      </c>
      <c r="AD2103" s="74">
        <v>1100.3599999999999</v>
      </c>
    </row>
    <row r="2104" spans="1:30" x14ac:dyDescent="0.2">
      <c r="A2104" s="72" t="s">
        <v>49</v>
      </c>
      <c r="B2104" s="74">
        <v>1182.82</v>
      </c>
      <c r="C2104" s="74">
        <v>1400.08</v>
      </c>
      <c r="D2104" s="74">
        <v>1149.07</v>
      </c>
      <c r="E2104" s="74">
        <v>2032.44</v>
      </c>
      <c r="F2104" s="74">
        <v>2712.11</v>
      </c>
      <c r="G2104" s="74">
        <v>4157.38</v>
      </c>
      <c r="H2104" s="74">
        <v>4820.17</v>
      </c>
      <c r="I2104" s="74">
        <v>5166.49</v>
      </c>
      <c r="J2104" s="74">
        <v>5767.51</v>
      </c>
      <c r="K2104" s="74">
        <v>6721.13</v>
      </c>
      <c r="L2104" s="74">
        <v>5261.86</v>
      </c>
      <c r="M2104" s="74">
        <v>4781.5200000000004</v>
      </c>
      <c r="N2104" s="74">
        <v>5090.33</v>
      </c>
      <c r="O2104" s="74">
        <v>4733.6499999999996</v>
      </c>
      <c r="P2104" s="74">
        <v>4928.2700000000004</v>
      </c>
      <c r="Q2104" s="74">
        <v>5078.03</v>
      </c>
      <c r="R2104" s="74">
        <v>2723.63</v>
      </c>
      <c r="S2104" s="74">
        <v>3246.63</v>
      </c>
      <c r="T2104" s="74">
        <v>3712.35</v>
      </c>
      <c r="U2104" s="74">
        <v>4036.02</v>
      </c>
      <c r="V2104" s="74">
        <v>4467.76</v>
      </c>
      <c r="W2104" s="74">
        <v>4747.22</v>
      </c>
      <c r="X2104" s="74">
        <v>5153.93</v>
      </c>
      <c r="Y2104" s="74">
        <v>5741.48</v>
      </c>
      <c r="Z2104" s="74">
        <v>5842.95</v>
      </c>
      <c r="AA2104" s="74">
        <v>5999.84</v>
      </c>
      <c r="AB2104" s="74">
        <v>6223.86</v>
      </c>
      <c r="AC2104" s="74">
        <v>6177.93</v>
      </c>
      <c r="AD2104" s="74">
        <v>5907.58</v>
      </c>
    </row>
    <row r="2105" spans="1:30" x14ac:dyDescent="0.2">
      <c r="A2105" s="72" t="s">
        <v>50</v>
      </c>
      <c r="B2105" s="74">
        <v>3039.92</v>
      </c>
      <c r="C2105" s="74">
        <v>2756.35</v>
      </c>
      <c r="D2105" s="74">
        <v>3494.58</v>
      </c>
      <c r="E2105" s="74">
        <v>2856.4</v>
      </c>
      <c r="F2105" s="74">
        <v>4373.3999999999996</v>
      </c>
      <c r="G2105" s="74">
        <v>5867.64</v>
      </c>
      <c r="H2105" s="74">
        <v>6869.57</v>
      </c>
      <c r="I2105" s="74">
        <v>8283.2199999999993</v>
      </c>
      <c r="J2105" s="74">
        <v>8595.49</v>
      </c>
      <c r="K2105" s="74">
        <v>10553.82</v>
      </c>
      <c r="L2105" s="74">
        <v>12253.59</v>
      </c>
      <c r="M2105" s="74">
        <v>9047.15</v>
      </c>
      <c r="N2105" s="74">
        <v>7734.91</v>
      </c>
      <c r="O2105" s="74">
        <v>9871.0300000000007</v>
      </c>
      <c r="P2105" s="74">
        <v>10187.870000000001</v>
      </c>
      <c r="Q2105" s="74">
        <v>11470.68</v>
      </c>
      <c r="R2105" s="74">
        <v>14046.17</v>
      </c>
      <c r="S2105" s="74">
        <v>16052.76</v>
      </c>
      <c r="T2105" s="74">
        <v>17016.919999999998</v>
      </c>
      <c r="U2105" s="74">
        <v>15587.9</v>
      </c>
      <c r="V2105" s="74">
        <v>16071.45</v>
      </c>
      <c r="W2105" s="74">
        <v>15368.82</v>
      </c>
      <c r="X2105" s="74">
        <v>15353.29</v>
      </c>
      <c r="Y2105" s="74">
        <v>15243.33</v>
      </c>
      <c r="Z2105" s="74">
        <v>15108.46</v>
      </c>
      <c r="AA2105" s="74">
        <v>8442.31</v>
      </c>
      <c r="AB2105" s="74">
        <v>8205.6200000000008</v>
      </c>
      <c r="AC2105" s="74">
        <v>6308.18</v>
      </c>
      <c r="AD2105" s="74">
        <v>4557.6899999999996</v>
      </c>
    </row>
    <row r="2106" spans="1:30" x14ac:dyDescent="0.2">
      <c r="A2106" s="72" t="s">
        <v>51</v>
      </c>
      <c r="B2106" s="74">
        <v>4402.2</v>
      </c>
      <c r="C2106" s="74">
        <v>5124.38</v>
      </c>
      <c r="D2106" s="74">
        <v>4418.01</v>
      </c>
      <c r="E2106" s="74">
        <v>2938.31</v>
      </c>
      <c r="F2106" s="74">
        <v>1958.74</v>
      </c>
      <c r="G2106" s="74">
        <v>1893.12</v>
      </c>
      <c r="H2106" s="74">
        <v>3234.67</v>
      </c>
      <c r="I2106" s="74">
        <v>4049.73</v>
      </c>
      <c r="J2106" s="74">
        <v>4304.3</v>
      </c>
      <c r="K2106" s="74">
        <v>5406.7</v>
      </c>
      <c r="L2106" s="74">
        <v>6682.49</v>
      </c>
      <c r="M2106" s="74">
        <v>8109.06</v>
      </c>
      <c r="N2106" s="74">
        <v>9393.25</v>
      </c>
      <c r="O2106" s="74">
        <v>10780.54</v>
      </c>
      <c r="P2106" s="74">
        <v>12184.06</v>
      </c>
      <c r="Q2106" s="74">
        <v>13500.02</v>
      </c>
      <c r="R2106" s="74">
        <v>14503.16</v>
      </c>
      <c r="S2106" s="74">
        <v>15400.96</v>
      </c>
      <c r="T2106" s="74">
        <v>16356.06</v>
      </c>
      <c r="U2106" s="74">
        <v>16507.580000000002</v>
      </c>
      <c r="V2106" s="74">
        <v>17505.18</v>
      </c>
      <c r="W2106" s="74">
        <v>18526.97</v>
      </c>
      <c r="X2106" s="74">
        <v>18793.87</v>
      </c>
      <c r="Y2106" s="74">
        <v>18792.53</v>
      </c>
      <c r="Z2106" s="74">
        <v>18811.990000000002</v>
      </c>
      <c r="AA2106" s="74">
        <v>19003.09</v>
      </c>
      <c r="AB2106" s="74">
        <v>19077.61</v>
      </c>
      <c r="AC2106" s="74">
        <v>17773.900000000001</v>
      </c>
      <c r="AD2106" s="74">
        <v>15900.13</v>
      </c>
    </row>
    <row r="2107" spans="1:30" x14ac:dyDescent="0.2">
      <c r="A2107" s="72" t="s">
        <v>52</v>
      </c>
      <c r="B2107" s="74" t="s">
        <v>71</v>
      </c>
      <c r="C2107" s="74" t="s">
        <v>71</v>
      </c>
      <c r="D2107" s="74" t="s">
        <v>71</v>
      </c>
      <c r="E2107" s="74" t="s">
        <v>71</v>
      </c>
      <c r="F2107" s="74" t="s">
        <v>71</v>
      </c>
      <c r="G2107" s="74">
        <v>29.32</v>
      </c>
      <c r="H2107" s="74">
        <v>49.77</v>
      </c>
      <c r="I2107" s="74">
        <v>71.930000000000007</v>
      </c>
      <c r="J2107" s="74">
        <v>101.88</v>
      </c>
      <c r="K2107" s="74">
        <v>122.08</v>
      </c>
      <c r="L2107" s="74">
        <v>147.9</v>
      </c>
      <c r="M2107" s="74">
        <v>161.46</v>
      </c>
      <c r="N2107" s="74">
        <v>185.34</v>
      </c>
      <c r="O2107" s="74">
        <v>212.23</v>
      </c>
      <c r="P2107" s="74">
        <v>240.33</v>
      </c>
      <c r="Q2107" s="74">
        <v>265.8</v>
      </c>
      <c r="R2107" s="74">
        <v>292.57</v>
      </c>
      <c r="S2107" s="74">
        <v>326.74</v>
      </c>
      <c r="T2107" s="74">
        <v>338.04</v>
      </c>
      <c r="U2107" s="74">
        <v>341.35</v>
      </c>
      <c r="V2107" s="74">
        <v>378.87</v>
      </c>
      <c r="W2107" s="74">
        <v>396.2</v>
      </c>
      <c r="X2107" s="74">
        <v>397.28</v>
      </c>
      <c r="Y2107" s="74">
        <v>469.19</v>
      </c>
      <c r="Z2107" s="74">
        <v>474.76</v>
      </c>
      <c r="AA2107" s="74">
        <v>482.5</v>
      </c>
      <c r="AB2107" s="74">
        <v>483.53</v>
      </c>
      <c r="AC2107" s="74">
        <v>489</v>
      </c>
      <c r="AD2107" s="74">
        <v>494.05</v>
      </c>
    </row>
    <row r="2108" spans="1:30" x14ac:dyDescent="0.2">
      <c r="A2108" s="72" t="s">
        <v>53</v>
      </c>
      <c r="B2108" s="74">
        <v>444</v>
      </c>
      <c r="C2108" s="74">
        <v>449.3</v>
      </c>
      <c r="D2108" s="74">
        <v>471.91</v>
      </c>
      <c r="E2108" s="74">
        <v>494.1</v>
      </c>
      <c r="F2108" s="74">
        <v>664.06</v>
      </c>
      <c r="G2108" s="74">
        <v>926.65</v>
      </c>
      <c r="H2108" s="74">
        <v>668.4</v>
      </c>
      <c r="I2108" s="74">
        <v>1004.13</v>
      </c>
      <c r="J2108" s="74">
        <v>1525.62</v>
      </c>
      <c r="K2108" s="74">
        <v>1988.73</v>
      </c>
      <c r="L2108" s="74">
        <v>2489.0300000000002</v>
      </c>
      <c r="M2108" s="74">
        <v>3284.18</v>
      </c>
      <c r="N2108" s="74">
        <v>4209.04</v>
      </c>
      <c r="O2108" s="74">
        <v>5224.37</v>
      </c>
      <c r="P2108" s="74">
        <v>6458.34</v>
      </c>
      <c r="Q2108" s="74">
        <v>7616.97</v>
      </c>
      <c r="R2108" s="74">
        <v>8739.7099999999991</v>
      </c>
      <c r="S2108" s="74">
        <v>9452.06</v>
      </c>
      <c r="T2108" s="74">
        <v>10389.66</v>
      </c>
      <c r="U2108" s="74">
        <v>11203.26</v>
      </c>
      <c r="V2108" s="74">
        <v>12052.91</v>
      </c>
      <c r="W2108" s="74">
        <v>12968.93</v>
      </c>
      <c r="X2108" s="74">
        <v>13596.13</v>
      </c>
      <c r="Y2108" s="74">
        <v>14267.77</v>
      </c>
      <c r="Z2108" s="74">
        <v>14917.77</v>
      </c>
      <c r="AA2108" s="74">
        <v>15388.78</v>
      </c>
      <c r="AB2108" s="74">
        <v>15963.38</v>
      </c>
      <c r="AC2108" s="74">
        <v>16407.91</v>
      </c>
      <c r="AD2108" s="74">
        <v>16569.740000000002</v>
      </c>
    </row>
    <row r="2109" spans="1:30" x14ac:dyDescent="0.2">
      <c r="A2109" s="72" t="s">
        <v>54</v>
      </c>
      <c r="B2109" s="74">
        <v>79.599999999999994</v>
      </c>
      <c r="C2109" s="74">
        <v>94.13</v>
      </c>
      <c r="D2109" s="74">
        <v>124.2</v>
      </c>
      <c r="E2109" s="74">
        <v>118.69</v>
      </c>
      <c r="F2109" s="74">
        <v>127.49</v>
      </c>
      <c r="G2109" s="74">
        <v>132.31</v>
      </c>
      <c r="H2109" s="74">
        <v>135.72</v>
      </c>
      <c r="I2109" s="74">
        <v>141.53</v>
      </c>
      <c r="J2109" s="74">
        <v>149.68</v>
      </c>
      <c r="K2109" s="74">
        <v>164.45</v>
      </c>
      <c r="L2109" s="74">
        <v>169.12</v>
      </c>
      <c r="M2109" s="74">
        <v>173.87</v>
      </c>
      <c r="N2109" s="74">
        <v>188.85</v>
      </c>
      <c r="O2109" s="74">
        <v>195.67</v>
      </c>
      <c r="P2109" s="74">
        <v>215.15</v>
      </c>
      <c r="Q2109" s="74">
        <v>223.91</v>
      </c>
      <c r="R2109" s="74">
        <v>227.16</v>
      </c>
      <c r="S2109" s="74">
        <v>257.13</v>
      </c>
      <c r="T2109" s="74">
        <v>253.81</v>
      </c>
      <c r="U2109" s="74">
        <v>266.86</v>
      </c>
      <c r="V2109" s="74">
        <v>275.83999999999997</v>
      </c>
      <c r="W2109" s="74">
        <v>261.86</v>
      </c>
      <c r="X2109" s="74">
        <v>266.5</v>
      </c>
      <c r="Y2109" s="74">
        <v>260.75</v>
      </c>
      <c r="Z2109" s="74">
        <v>260.18</v>
      </c>
      <c r="AA2109" s="74">
        <v>269.72000000000003</v>
      </c>
      <c r="AB2109" s="74">
        <v>276.93</v>
      </c>
      <c r="AC2109" s="74">
        <v>287.7</v>
      </c>
      <c r="AD2109" s="74">
        <v>297.14</v>
      </c>
    </row>
    <row r="2110" spans="1:30" x14ac:dyDescent="0.2">
      <c r="A2110" s="72" t="s">
        <v>55</v>
      </c>
      <c r="B2110" s="74" t="s">
        <v>71</v>
      </c>
      <c r="C2110" s="74" t="s">
        <v>71</v>
      </c>
      <c r="D2110" s="74" t="s">
        <v>71</v>
      </c>
      <c r="E2110" s="74" t="s">
        <v>71</v>
      </c>
      <c r="F2110" s="74" t="s">
        <v>71</v>
      </c>
      <c r="G2110" s="74">
        <v>2.5</v>
      </c>
      <c r="H2110" s="74">
        <v>2.76</v>
      </c>
      <c r="I2110" s="74">
        <v>3.35</v>
      </c>
      <c r="J2110" s="74">
        <v>7.6</v>
      </c>
      <c r="K2110" s="74">
        <v>10.57</v>
      </c>
      <c r="L2110" s="74">
        <v>14.08</v>
      </c>
      <c r="M2110" s="74">
        <v>17.89</v>
      </c>
      <c r="N2110" s="74">
        <v>21.66</v>
      </c>
      <c r="O2110" s="74">
        <v>25.5</v>
      </c>
      <c r="P2110" s="74">
        <v>40.700000000000003</v>
      </c>
      <c r="Q2110" s="74">
        <v>55</v>
      </c>
      <c r="R2110" s="74">
        <v>87.99</v>
      </c>
      <c r="S2110" s="74">
        <v>114.05</v>
      </c>
      <c r="T2110" s="74">
        <v>141.65</v>
      </c>
      <c r="U2110" s="74">
        <v>155.27000000000001</v>
      </c>
      <c r="V2110" s="74">
        <v>166.06</v>
      </c>
      <c r="W2110" s="74">
        <v>171.24</v>
      </c>
      <c r="X2110" s="74">
        <v>175.95</v>
      </c>
      <c r="Y2110" s="74">
        <v>191.21</v>
      </c>
      <c r="Z2110" s="74">
        <v>206.11</v>
      </c>
      <c r="AA2110" s="74">
        <v>219.56</v>
      </c>
      <c r="AB2110" s="74">
        <v>241.93</v>
      </c>
      <c r="AC2110" s="74">
        <v>237.08</v>
      </c>
      <c r="AD2110" s="74">
        <v>238.51</v>
      </c>
    </row>
    <row r="2111" spans="1:30" x14ac:dyDescent="0.2">
      <c r="A2111" s="72" t="s">
        <v>56</v>
      </c>
      <c r="B2111" s="74" t="s">
        <v>71</v>
      </c>
      <c r="C2111" s="74" t="s">
        <v>71</v>
      </c>
      <c r="D2111" s="74" t="s">
        <v>71</v>
      </c>
      <c r="E2111" s="74">
        <v>0.03</v>
      </c>
      <c r="F2111" s="74">
        <v>0.09</v>
      </c>
      <c r="G2111" s="74">
        <v>6.17</v>
      </c>
      <c r="H2111" s="74">
        <v>7.58</v>
      </c>
      <c r="I2111" s="74">
        <v>10.07</v>
      </c>
      <c r="J2111" s="74">
        <v>13.71</v>
      </c>
      <c r="K2111" s="74">
        <v>17.27</v>
      </c>
      <c r="L2111" s="74">
        <v>21.8</v>
      </c>
      <c r="M2111" s="74">
        <v>28.08</v>
      </c>
      <c r="N2111" s="74">
        <v>35.630000000000003</v>
      </c>
      <c r="O2111" s="74">
        <v>46.84</v>
      </c>
      <c r="P2111" s="74">
        <v>67.63</v>
      </c>
      <c r="Q2111" s="74">
        <v>88.84</v>
      </c>
      <c r="R2111" s="74">
        <v>118.25</v>
      </c>
      <c r="S2111" s="74">
        <v>153.72</v>
      </c>
      <c r="T2111" s="74">
        <v>191.8</v>
      </c>
      <c r="U2111" s="74">
        <v>213.6</v>
      </c>
      <c r="V2111" s="74">
        <v>256.76</v>
      </c>
      <c r="W2111" s="74">
        <v>303.29000000000002</v>
      </c>
      <c r="X2111" s="74">
        <v>350.36</v>
      </c>
      <c r="Y2111" s="74">
        <v>406.79</v>
      </c>
      <c r="Z2111" s="74">
        <v>459.76</v>
      </c>
      <c r="AA2111" s="74">
        <v>567.75</v>
      </c>
      <c r="AB2111" s="74">
        <v>722.29</v>
      </c>
      <c r="AC2111" s="74">
        <v>718.63</v>
      </c>
      <c r="AD2111" s="74">
        <v>571.22</v>
      </c>
    </row>
    <row r="2112" spans="1:30" x14ac:dyDescent="0.2">
      <c r="A2112" s="72" t="s">
        <v>57</v>
      </c>
      <c r="B2112" s="74">
        <v>0</v>
      </c>
      <c r="C2112" s="74">
        <v>0</v>
      </c>
      <c r="D2112" s="74">
        <v>5.49</v>
      </c>
      <c r="E2112" s="74">
        <v>12.94</v>
      </c>
      <c r="F2112" s="74">
        <v>14.19</v>
      </c>
      <c r="G2112" s="74">
        <v>15.15</v>
      </c>
      <c r="H2112" s="74">
        <v>17.329999999999998</v>
      </c>
      <c r="I2112" s="74">
        <v>20.100000000000001</v>
      </c>
      <c r="J2112" s="74">
        <v>22.96</v>
      </c>
      <c r="K2112" s="74">
        <v>26.21</v>
      </c>
      <c r="L2112" s="74">
        <v>31.08</v>
      </c>
      <c r="M2112" s="74">
        <v>38.25</v>
      </c>
      <c r="N2112" s="74">
        <v>41.51</v>
      </c>
      <c r="O2112" s="74">
        <v>41.75</v>
      </c>
      <c r="P2112" s="74">
        <v>41.93</v>
      </c>
      <c r="Q2112" s="74">
        <v>40.47</v>
      </c>
      <c r="R2112" s="74">
        <v>43.37</v>
      </c>
      <c r="S2112" s="74">
        <v>47.76</v>
      </c>
      <c r="T2112" s="74">
        <v>50.25</v>
      </c>
      <c r="U2112" s="74">
        <v>51.4</v>
      </c>
      <c r="V2112" s="74">
        <v>53.67</v>
      </c>
      <c r="W2112" s="74">
        <v>56.55</v>
      </c>
      <c r="X2112" s="74">
        <v>58.91</v>
      </c>
      <c r="Y2112" s="74">
        <v>62.45</v>
      </c>
      <c r="Z2112" s="74">
        <v>66.86</v>
      </c>
      <c r="AA2112" s="74">
        <v>67.599999999999994</v>
      </c>
      <c r="AB2112" s="74">
        <v>66.040000000000006</v>
      </c>
      <c r="AC2112" s="74">
        <v>69.58</v>
      </c>
      <c r="AD2112" s="74">
        <v>67.64</v>
      </c>
    </row>
    <row r="2113" spans="1:30" x14ac:dyDescent="0.2">
      <c r="A2113" s="72" t="s">
        <v>58</v>
      </c>
      <c r="B2113" s="74" t="s">
        <v>71</v>
      </c>
      <c r="C2113" s="74">
        <v>15.13</v>
      </c>
      <c r="D2113" s="74">
        <v>23.24</v>
      </c>
      <c r="E2113" s="74">
        <v>27.39</v>
      </c>
      <c r="F2113" s="74">
        <v>32.409999999999997</v>
      </c>
      <c r="G2113" s="74">
        <v>37.15</v>
      </c>
      <c r="H2113" s="74">
        <v>38.79</v>
      </c>
      <c r="I2113" s="74">
        <v>71.09</v>
      </c>
      <c r="J2113" s="74">
        <v>147.41</v>
      </c>
      <c r="K2113" s="74">
        <v>301.60000000000002</v>
      </c>
      <c r="L2113" s="74">
        <v>283.99</v>
      </c>
      <c r="M2113" s="74">
        <v>320.3</v>
      </c>
      <c r="N2113" s="74">
        <v>424.85</v>
      </c>
      <c r="O2113" s="74">
        <v>504.8</v>
      </c>
      <c r="P2113" s="74">
        <v>669.09</v>
      </c>
      <c r="Q2113" s="74">
        <v>772.16</v>
      </c>
      <c r="R2113" s="74">
        <v>897.92</v>
      </c>
      <c r="S2113" s="74">
        <v>1032.8599999999999</v>
      </c>
      <c r="T2113" s="74">
        <v>1116.71</v>
      </c>
      <c r="U2113" s="74">
        <v>1105.1300000000001</v>
      </c>
      <c r="V2113" s="74">
        <v>1198.23</v>
      </c>
      <c r="W2113" s="74">
        <v>1287.73</v>
      </c>
      <c r="X2113" s="74">
        <v>1177.8</v>
      </c>
      <c r="Y2113" s="74">
        <v>1250.04</v>
      </c>
      <c r="Z2113" s="74">
        <v>1683.36</v>
      </c>
      <c r="AA2113" s="74">
        <v>2164.87</v>
      </c>
      <c r="AB2113" s="74">
        <v>1626.13</v>
      </c>
      <c r="AC2113" s="74">
        <v>1801.16</v>
      </c>
      <c r="AD2113" s="74">
        <v>1358.02</v>
      </c>
    </row>
    <row r="2114" spans="1:30" x14ac:dyDescent="0.2">
      <c r="A2114" s="72" t="s">
        <v>59</v>
      </c>
      <c r="B2114" s="74" t="s">
        <v>71</v>
      </c>
      <c r="C2114" s="74" t="s">
        <v>71</v>
      </c>
      <c r="D2114" s="74" t="s">
        <v>71</v>
      </c>
      <c r="E2114" s="74" t="s">
        <v>71</v>
      </c>
      <c r="F2114" s="74">
        <v>0</v>
      </c>
      <c r="G2114" s="74">
        <v>0</v>
      </c>
      <c r="H2114" s="74">
        <v>0</v>
      </c>
      <c r="I2114" s="74">
        <v>0</v>
      </c>
      <c r="J2114" s="74">
        <v>0.01</v>
      </c>
      <c r="K2114" s="74">
        <v>0.01</v>
      </c>
      <c r="L2114" s="74">
        <v>6.7</v>
      </c>
      <c r="M2114" s="74">
        <v>11.26</v>
      </c>
      <c r="N2114" s="74">
        <v>14.99</v>
      </c>
      <c r="O2114" s="74">
        <v>16.600000000000001</v>
      </c>
      <c r="P2114" s="74">
        <v>29.9</v>
      </c>
      <c r="Q2114" s="74">
        <v>44.18</v>
      </c>
      <c r="R2114" s="74">
        <v>84.22</v>
      </c>
      <c r="S2114" s="74">
        <v>106.06</v>
      </c>
      <c r="T2114" s="74">
        <v>125.83</v>
      </c>
      <c r="U2114" s="74">
        <v>151.06</v>
      </c>
      <c r="V2114" s="74">
        <v>167.6</v>
      </c>
      <c r="W2114" s="74">
        <v>195.59</v>
      </c>
      <c r="X2114" s="74">
        <v>232.51</v>
      </c>
      <c r="Y2114" s="74">
        <v>252.38</v>
      </c>
      <c r="Z2114" s="74">
        <v>272.02999999999997</v>
      </c>
      <c r="AA2114" s="74">
        <v>292.39</v>
      </c>
      <c r="AB2114" s="74">
        <v>309.08</v>
      </c>
      <c r="AC2114" s="74">
        <v>369.16</v>
      </c>
      <c r="AD2114" s="74">
        <v>411.61</v>
      </c>
    </row>
    <row r="2115" spans="1:30" x14ac:dyDescent="0.2">
      <c r="A2115" s="72" t="s">
        <v>60</v>
      </c>
      <c r="B2115" s="74">
        <v>5606.33</v>
      </c>
      <c r="C2115" s="74">
        <v>4366.07</v>
      </c>
      <c r="D2115" s="74">
        <v>5621.29</v>
      </c>
      <c r="E2115" s="74">
        <v>6311.62</v>
      </c>
      <c r="F2115" s="74">
        <v>8159.23</v>
      </c>
      <c r="G2115" s="74">
        <v>7570.52</v>
      </c>
      <c r="H2115" s="74">
        <v>9593.31</v>
      </c>
      <c r="I2115" s="74">
        <v>10198.450000000001</v>
      </c>
      <c r="J2115" s="74">
        <v>11568.72</v>
      </c>
      <c r="K2115" s="74">
        <v>6012.71</v>
      </c>
      <c r="L2115" s="74">
        <v>4765.18</v>
      </c>
      <c r="M2115" s="74">
        <v>2069.61</v>
      </c>
      <c r="N2115" s="74">
        <v>1813.01</v>
      </c>
      <c r="O2115" s="74">
        <v>1817.13</v>
      </c>
      <c r="P2115" s="74">
        <v>1911.12</v>
      </c>
      <c r="Q2115" s="74">
        <v>1734.16</v>
      </c>
      <c r="R2115" s="74">
        <v>1990.38</v>
      </c>
      <c r="S2115" s="74">
        <v>2130.62</v>
      </c>
      <c r="T2115" s="74">
        <v>2242.6999999999998</v>
      </c>
      <c r="U2115" s="74">
        <v>2350.1799999999998</v>
      </c>
      <c r="V2115" s="74">
        <v>2660.91</v>
      </c>
      <c r="W2115" s="74">
        <v>2435.9499999999998</v>
      </c>
      <c r="X2115" s="74">
        <v>2395.19</v>
      </c>
      <c r="Y2115" s="74">
        <v>2040.65</v>
      </c>
      <c r="Z2115" s="74">
        <v>1622.99</v>
      </c>
      <c r="AA2115" s="74">
        <v>1801.17</v>
      </c>
      <c r="AB2115" s="74">
        <v>1617.76</v>
      </c>
      <c r="AC2115" s="74">
        <v>1558.45</v>
      </c>
      <c r="AD2115" s="74">
        <v>1641.65</v>
      </c>
    </row>
    <row r="2116" spans="1:30" x14ac:dyDescent="0.2">
      <c r="A2116" s="72" t="s">
        <v>61</v>
      </c>
      <c r="B2116" s="74">
        <v>2.44</v>
      </c>
      <c r="C2116" s="74">
        <v>3.89</v>
      </c>
      <c r="D2116" s="74">
        <v>5.64</v>
      </c>
      <c r="E2116" s="74">
        <v>235.26</v>
      </c>
      <c r="F2116" s="74">
        <v>261.11</v>
      </c>
      <c r="G2116" s="74">
        <v>353.45</v>
      </c>
      <c r="H2116" s="74">
        <v>417.2</v>
      </c>
      <c r="I2116" s="74">
        <v>498.14</v>
      </c>
      <c r="J2116" s="74">
        <v>608.54999999999995</v>
      </c>
      <c r="K2116" s="74">
        <v>700.92</v>
      </c>
      <c r="L2116" s="74">
        <v>713.63</v>
      </c>
      <c r="M2116" s="74">
        <v>863.1</v>
      </c>
      <c r="N2116" s="74">
        <v>969.36</v>
      </c>
      <c r="O2116" s="74">
        <v>1073.4100000000001</v>
      </c>
      <c r="P2116" s="74">
        <v>1160.21</v>
      </c>
      <c r="Q2116" s="74">
        <v>1148.33</v>
      </c>
      <c r="R2116" s="74">
        <v>1155.23</v>
      </c>
      <c r="S2116" s="74">
        <v>1198.4100000000001</v>
      </c>
      <c r="T2116" s="74">
        <v>1249.71</v>
      </c>
      <c r="U2116" s="74">
        <v>1310.44</v>
      </c>
      <c r="V2116" s="74">
        <v>1485.66</v>
      </c>
      <c r="W2116" s="74">
        <v>1413.93</v>
      </c>
      <c r="X2116" s="74">
        <v>1492.36</v>
      </c>
      <c r="Y2116" s="74">
        <v>1520.37</v>
      </c>
      <c r="Z2116" s="74">
        <v>1587.86</v>
      </c>
      <c r="AA2116" s="74">
        <v>1623.43</v>
      </c>
      <c r="AB2116" s="74">
        <v>1642.99</v>
      </c>
      <c r="AC2116" s="74">
        <v>1750.56</v>
      </c>
      <c r="AD2116" s="74">
        <v>1834.76</v>
      </c>
    </row>
    <row r="2117" spans="1:30" x14ac:dyDescent="0.2">
      <c r="A2117" s="72" t="s">
        <v>62</v>
      </c>
      <c r="B2117" s="74" t="s">
        <v>71</v>
      </c>
      <c r="C2117" s="74" t="s">
        <v>71</v>
      </c>
      <c r="D2117" s="74" t="s">
        <v>71</v>
      </c>
      <c r="E2117" s="74" t="s">
        <v>71</v>
      </c>
      <c r="F2117" s="74" t="s">
        <v>71</v>
      </c>
      <c r="G2117" s="74">
        <v>171.97</v>
      </c>
      <c r="H2117" s="74">
        <v>273.62</v>
      </c>
      <c r="I2117" s="74">
        <v>369.78</v>
      </c>
      <c r="J2117" s="74">
        <v>443.85</v>
      </c>
      <c r="K2117" s="74">
        <v>616.36</v>
      </c>
      <c r="L2117" s="74">
        <v>1072.08</v>
      </c>
      <c r="M2117" s="74">
        <v>1570.01</v>
      </c>
      <c r="N2117" s="74">
        <v>2123.36</v>
      </c>
      <c r="O2117" s="74">
        <v>2694.86</v>
      </c>
      <c r="P2117" s="74">
        <v>3158.75</v>
      </c>
      <c r="Q2117" s="74">
        <v>3870.45</v>
      </c>
      <c r="R2117" s="74">
        <v>4609.04</v>
      </c>
      <c r="S2117" s="74">
        <v>5075.92</v>
      </c>
      <c r="T2117" s="74">
        <v>5570.79</v>
      </c>
      <c r="U2117" s="74">
        <v>4744.95</v>
      </c>
      <c r="V2117" s="74">
        <v>6195.96</v>
      </c>
      <c r="W2117" s="74">
        <v>6762.15</v>
      </c>
      <c r="X2117" s="74">
        <v>7046.33</v>
      </c>
      <c r="Y2117" s="74">
        <v>7485</v>
      </c>
      <c r="Z2117" s="74">
        <v>8189.16</v>
      </c>
      <c r="AA2117" s="74">
        <v>8361.41</v>
      </c>
      <c r="AB2117" s="74">
        <v>5919.01</v>
      </c>
      <c r="AC2117" s="74">
        <v>6036.75</v>
      </c>
      <c r="AD2117" s="74">
        <v>4172.71</v>
      </c>
    </row>
    <row r="2118" spans="1:30" x14ac:dyDescent="0.2">
      <c r="A2118" s="72" t="s">
        <v>63</v>
      </c>
      <c r="B2118" s="74" t="s">
        <v>71</v>
      </c>
      <c r="C2118" s="74" t="s">
        <v>71</v>
      </c>
      <c r="D2118" s="74" t="s">
        <v>71</v>
      </c>
      <c r="E2118" s="74" t="s">
        <v>71</v>
      </c>
      <c r="F2118" s="74" t="s">
        <v>71</v>
      </c>
      <c r="G2118" s="74">
        <v>105.6</v>
      </c>
      <c r="H2118" s="74">
        <v>132.61000000000001</v>
      </c>
      <c r="I2118" s="74">
        <v>192.78</v>
      </c>
      <c r="J2118" s="74">
        <v>260.42</v>
      </c>
      <c r="K2118" s="74">
        <v>343.59</v>
      </c>
      <c r="L2118" s="74">
        <v>425.59</v>
      </c>
      <c r="M2118" s="74">
        <v>532.09</v>
      </c>
      <c r="N2118" s="74">
        <v>664.81</v>
      </c>
      <c r="O2118" s="74">
        <v>796.9</v>
      </c>
      <c r="P2118" s="74">
        <v>909.65</v>
      </c>
      <c r="Q2118" s="74">
        <v>1076.6199999999999</v>
      </c>
      <c r="R2118" s="74">
        <v>1252.72</v>
      </c>
      <c r="S2118" s="74">
        <v>1484.01</v>
      </c>
      <c r="T2118" s="74">
        <v>1734</v>
      </c>
      <c r="U2118" s="74">
        <v>1924.06</v>
      </c>
      <c r="V2118" s="74">
        <v>2103.42</v>
      </c>
      <c r="W2118" s="74">
        <v>2278.88</v>
      </c>
      <c r="X2118" s="74">
        <v>2443.0300000000002</v>
      </c>
      <c r="Y2118" s="74">
        <v>2617.02</v>
      </c>
      <c r="Z2118" s="74">
        <v>2750.75</v>
      </c>
      <c r="AA2118" s="74">
        <v>2909.1</v>
      </c>
      <c r="AB2118" s="74">
        <v>3063.23</v>
      </c>
      <c r="AC2118" s="74">
        <v>3266.38</v>
      </c>
      <c r="AD2118" s="74">
        <v>3411.84</v>
      </c>
    </row>
    <row r="2119" spans="1:30" x14ac:dyDescent="0.2">
      <c r="A2119" s="72" t="s">
        <v>64</v>
      </c>
      <c r="B2119" s="74">
        <v>0.18</v>
      </c>
      <c r="C2119" s="74">
        <v>0.28999999999999998</v>
      </c>
      <c r="D2119" s="74">
        <v>0.45</v>
      </c>
      <c r="E2119" s="74">
        <v>0.76</v>
      </c>
      <c r="F2119" s="74">
        <v>1.27</v>
      </c>
      <c r="G2119" s="74">
        <v>2.66</v>
      </c>
      <c r="H2119" s="74">
        <v>4.91</v>
      </c>
      <c r="I2119" s="74">
        <v>10.62</v>
      </c>
      <c r="J2119" s="74">
        <v>24.25</v>
      </c>
      <c r="K2119" s="74">
        <v>40.26</v>
      </c>
      <c r="L2119" s="74">
        <v>71.48</v>
      </c>
      <c r="M2119" s="74">
        <v>113.71</v>
      </c>
      <c r="N2119" s="74">
        <v>169.4</v>
      </c>
      <c r="O2119" s="74">
        <v>230.43</v>
      </c>
      <c r="P2119" s="74">
        <v>296.10000000000002</v>
      </c>
      <c r="Q2119" s="74">
        <v>371.17</v>
      </c>
      <c r="R2119" s="74">
        <v>486.45</v>
      </c>
      <c r="S2119" s="74">
        <v>667.4</v>
      </c>
      <c r="T2119" s="74">
        <v>948.83</v>
      </c>
      <c r="U2119" s="74">
        <v>926.38</v>
      </c>
      <c r="V2119" s="74">
        <v>984.41</v>
      </c>
      <c r="W2119" s="74">
        <v>1094.05</v>
      </c>
      <c r="X2119" s="74">
        <v>1199.2</v>
      </c>
      <c r="Y2119" s="74">
        <v>1300.31</v>
      </c>
      <c r="Z2119" s="74">
        <v>1374.93</v>
      </c>
      <c r="AA2119" s="74">
        <v>1639.28</v>
      </c>
      <c r="AB2119" s="74">
        <v>1895.41</v>
      </c>
      <c r="AC2119" s="74">
        <v>2179.09</v>
      </c>
      <c r="AD2119" s="74">
        <v>2295.11</v>
      </c>
    </row>
    <row r="2120" spans="1:30" x14ac:dyDescent="0.2">
      <c r="A2120" s="72" t="s">
        <v>65</v>
      </c>
      <c r="B2120" s="74" t="s">
        <v>71</v>
      </c>
      <c r="C2120" s="74" t="s">
        <v>71</v>
      </c>
      <c r="D2120" s="74" t="s">
        <v>71</v>
      </c>
      <c r="E2120" s="74">
        <v>31.41</v>
      </c>
      <c r="F2120" s="74">
        <v>31.65</v>
      </c>
      <c r="G2120" s="74">
        <v>32.89</v>
      </c>
      <c r="H2120" s="74">
        <v>29.86</v>
      </c>
      <c r="I2120" s="74">
        <v>34.479999999999997</v>
      </c>
      <c r="J2120" s="74">
        <v>31.09</v>
      </c>
      <c r="K2120" s="74">
        <v>31.42</v>
      </c>
      <c r="L2120" s="74">
        <v>46.17</v>
      </c>
      <c r="M2120" s="74">
        <v>62.75</v>
      </c>
      <c r="N2120" s="74">
        <v>78.61</v>
      </c>
      <c r="O2120" s="74">
        <v>99.23</v>
      </c>
      <c r="P2120" s="74">
        <v>122</v>
      </c>
      <c r="Q2120" s="74">
        <v>145.63999999999999</v>
      </c>
      <c r="R2120" s="74">
        <v>169.25</v>
      </c>
      <c r="S2120" s="74">
        <v>195.91</v>
      </c>
      <c r="T2120" s="74">
        <v>224.37</v>
      </c>
      <c r="U2120" s="74">
        <v>243.91</v>
      </c>
      <c r="V2120" s="74">
        <v>257.95</v>
      </c>
      <c r="W2120" s="74">
        <v>270.31</v>
      </c>
      <c r="X2120" s="74">
        <v>294.88</v>
      </c>
      <c r="Y2120" s="74">
        <v>316.17</v>
      </c>
      <c r="Z2120" s="74">
        <v>333.53</v>
      </c>
      <c r="AA2120" s="74">
        <v>343.75</v>
      </c>
      <c r="AB2120" s="74">
        <v>351.48</v>
      </c>
      <c r="AC2120" s="74">
        <v>339.14</v>
      </c>
      <c r="AD2120" s="74">
        <v>293.23</v>
      </c>
    </row>
    <row r="2121" spans="1:30" x14ac:dyDescent="0.2">
      <c r="A2121" s="72" t="s">
        <v>66</v>
      </c>
      <c r="B2121" s="74" t="s">
        <v>71</v>
      </c>
      <c r="C2121" s="74" t="s">
        <v>71</v>
      </c>
      <c r="D2121" s="74" t="s">
        <v>71</v>
      </c>
      <c r="E2121" s="74" t="s">
        <v>71</v>
      </c>
      <c r="F2121" s="74">
        <v>0.2</v>
      </c>
      <c r="G2121" s="74">
        <v>13.32</v>
      </c>
      <c r="H2121" s="74">
        <v>28.39</v>
      </c>
      <c r="I2121" s="74">
        <v>41.21</v>
      </c>
      <c r="J2121" s="74">
        <v>54.61</v>
      </c>
      <c r="K2121" s="74">
        <v>77.290000000000006</v>
      </c>
      <c r="L2121" s="74">
        <v>105.04</v>
      </c>
      <c r="M2121" s="74">
        <v>138.78</v>
      </c>
      <c r="N2121" s="74">
        <v>178.46</v>
      </c>
      <c r="O2121" s="74">
        <v>213.52</v>
      </c>
      <c r="P2121" s="74">
        <v>254.39</v>
      </c>
      <c r="Q2121" s="74">
        <v>292.99</v>
      </c>
      <c r="R2121" s="74">
        <v>341.49</v>
      </c>
      <c r="S2121" s="74">
        <v>388.26</v>
      </c>
      <c r="T2121" s="74">
        <v>454.47</v>
      </c>
      <c r="U2121" s="74">
        <v>516.92999999999995</v>
      </c>
      <c r="V2121" s="74">
        <v>597.24</v>
      </c>
      <c r="W2121" s="74">
        <v>605.03</v>
      </c>
      <c r="X2121" s="74">
        <v>628.20000000000005</v>
      </c>
      <c r="Y2121" s="74">
        <v>646.88</v>
      </c>
      <c r="Z2121" s="74">
        <v>653.84</v>
      </c>
      <c r="AA2121" s="74">
        <v>734.88</v>
      </c>
      <c r="AB2121" s="74">
        <v>673.37</v>
      </c>
      <c r="AC2121" s="74">
        <v>739.06</v>
      </c>
      <c r="AD2121" s="74">
        <v>702.77</v>
      </c>
    </row>
    <row r="2122" spans="1:30" x14ac:dyDescent="0.2">
      <c r="A2122" s="72" t="s">
        <v>67</v>
      </c>
      <c r="B2122" s="74">
        <v>0.02</v>
      </c>
      <c r="C2122" s="74">
        <v>0.03</v>
      </c>
      <c r="D2122" s="74">
        <v>0.05</v>
      </c>
      <c r="E2122" s="74">
        <v>0.2</v>
      </c>
      <c r="F2122" s="74">
        <v>81.239999999999995</v>
      </c>
      <c r="G2122" s="74">
        <v>149.81</v>
      </c>
      <c r="H2122" s="74">
        <v>233.44</v>
      </c>
      <c r="I2122" s="74">
        <v>333.48</v>
      </c>
      <c r="J2122" s="74">
        <v>442.45</v>
      </c>
      <c r="K2122" s="74">
        <v>540.28</v>
      </c>
      <c r="L2122" s="74">
        <v>715.47</v>
      </c>
      <c r="M2122" s="74">
        <v>786.45</v>
      </c>
      <c r="N2122" s="74">
        <v>880.58</v>
      </c>
      <c r="O2122" s="74">
        <v>978.5</v>
      </c>
      <c r="P2122" s="74">
        <v>1082.06</v>
      </c>
      <c r="Q2122" s="74">
        <v>1157.4000000000001</v>
      </c>
      <c r="R2122" s="74">
        <v>1312.23</v>
      </c>
      <c r="S2122" s="74">
        <v>1345.35</v>
      </c>
      <c r="T2122" s="74">
        <v>1383.25</v>
      </c>
      <c r="U2122" s="74">
        <v>1381.43</v>
      </c>
      <c r="V2122" s="74">
        <v>1362.57</v>
      </c>
      <c r="W2122" s="74">
        <v>1355.28</v>
      </c>
      <c r="X2122" s="74">
        <v>1382.15</v>
      </c>
      <c r="Y2122" s="74">
        <v>1380.92</v>
      </c>
      <c r="Z2122" s="74">
        <v>1366.19</v>
      </c>
      <c r="AA2122" s="74">
        <v>1327.54</v>
      </c>
      <c r="AB2122" s="74">
        <v>1275.3599999999999</v>
      </c>
      <c r="AC2122" s="74">
        <v>1212.6400000000001</v>
      </c>
      <c r="AD2122" s="74">
        <v>1178.06</v>
      </c>
    </row>
    <row r="2123" spans="1:30" x14ac:dyDescent="0.2">
      <c r="A2123" s="72" t="s">
        <v>68</v>
      </c>
      <c r="B2123" s="74">
        <v>6.49</v>
      </c>
      <c r="C2123" s="74">
        <v>11.14</v>
      </c>
      <c r="D2123" s="74">
        <v>12.81</v>
      </c>
      <c r="E2123" s="74">
        <v>30.2</v>
      </c>
      <c r="F2123" s="74">
        <v>73.260000000000005</v>
      </c>
      <c r="G2123" s="74">
        <v>135.76</v>
      </c>
      <c r="H2123" s="74">
        <v>226.86</v>
      </c>
      <c r="I2123" s="74">
        <v>371.93</v>
      </c>
      <c r="J2123" s="74">
        <v>483.44</v>
      </c>
      <c r="K2123" s="74">
        <v>638.96</v>
      </c>
      <c r="L2123" s="74">
        <v>769.64</v>
      </c>
      <c r="M2123" s="74">
        <v>851.95</v>
      </c>
      <c r="N2123" s="74">
        <v>934.62</v>
      </c>
      <c r="O2123" s="74">
        <v>1003.37</v>
      </c>
      <c r="P2123" s="74">
        <v>1085.1300000000001</v>
      </c>
      <c r="Q2123" s="74">
        <v>1110.2</v>
      </c>
      <c r="R2123" s="74">
        <v>1134.96</v>
      </c>
      <c r="S2123" s="74">
        <v>1140.47</v>
      </c>
      <c r="T2123" s="74">
        <v>1155.93</v>
      </c>
      <c r="U2123" s="74">
        <v>1154.25</v>
      </c>
      <c r="V2123" s="74">
        <v>1133.81</v>
      </c>
      <c r="W2123" s="74">
        <v>1105.94</v>
      </c>
      <c r="X2123" s="74">
        <v>1087.92</v>
      </c>
      <c r="Y2123" s="74">
        <v>1076.73</v>
      </c>
      <c r="Z2123" s="74">
        <v>1102.58</v>
      </c>
      <c r="AA2123" s="74">
        <v>1120.8499999999999</v>
      </c>
      <c r="AB2123" s="74">
        <v>1137</v>
      </c>
      <c r="AC2123" s="74">
        <v>1098.05</v>
      </c>
      <c r="AD2123" s="74">
        <v>1034.9000000000001</v>
      </c>
    </row>
    <row r="2124" spans="1:30" x14ac:dyDescent="0.2">
      <c r="A2124" s="72" t="s">
        <v>69</v>
      </c>
      <c r="B2124" s="74">
        <v>14391.43</v>
      </c>
      <c r="C2124" s="74">
        <v>14991.02</v>
      </c>
      <c r="D2124" s="74">
        <v>15597.54</v>
      </c>
      <c r="E2124" s="74">
        <v>16504.009999999998</v>
      </c>
      <c r="F2124" s="74">
        <v>17589.2</v>
      </c>
      <c r="G2124" s="74">
        <v>19088.63</v>
      </c>
      <c r="H2124" s="74">
        <v>20237.62</v>
      </c>
      <c r="I2124" s="74">
        <v>23085.99</v>
      </c>
      <c r="J2124" s="74">
        <v>20047.61</v>
      </c>
      <c r="K2124" s="74">
        <v>11434.91</v>
      </c>
      <c r="L2124" s="74">
        <v>9845.51</v>
      </c>
      <c r="M2124" s="74">
        <v>10846.81</v>
      </c>
      <c r="N2124" s="74">
        <v>11337.69</v>
      </c>
      <c r="O2124" s="74">
        <v>12765.54</v>
      </c>
      <c r="P2124" s="74">
        <v>11837.07</v>
      </c>
      <c r="Q2124" s="74">
        <v>13050.86</v>
      </c>
      <c r="R2124" s="74">
        <v>13953.52</v>
      </c>
      <c r="S2124" s="74">
        <v>14393.39</v>
      </c>
      <c r="T2124" s="74">
        <v>14883.42</v>
      </c>
      <c r="U2124" s="74">
        <v>15508.69</v>
      </c>
      <c r="V2124" s="74">
        <v>16362.32</v>
      </c>
      <c r="W2124" s="74">
        <v>14819.35</v>
      </c>
      <c r="X2124" s="74">
        <v>15356.47</v>
      </c>
      <c r="Y2124" s="74">
        <v>15682.92</v>
      </c>
      <c r="Z2124" s="74">
        <v>15881.57</v>
      </c>
      <c r="AA2124" s="74">
        <v>15868.76</v>
      </c>
      <c r="AB2124" s="74">
        <v>15107.91</v>
      </c>
      <c r="AC2124" s="74">
        <v>14080.72</v>
      </c>
      <c r="AD2124" s="74">
        <v>13032.54</v>
      </c>
    </row>
    <row r="2126" spans="1:30" x14ac:dyDescent="0.2">
      <c r="A2126" s="72" t="s">
        <v>70</v>
      </c>
    </row>
    <row r="2127" spans="1:30" x14ac:dyDescent="0.2">
      <c r="A2127" s="72" t="s">
        <v>71</v>
      </c>
      <c r="B2127" s="74" t="s">
        <v>72</v>
      </c>
    </row>
    <row r="2129" spans="1:30" x14ac:dyDescent="0.2">
      <c r="A2129" s="72" t="s">
        <v>5</v>
      </c>
      <c r="B2129" s="74" t="s">
        <v>6</v>
      </c>
    </row>
    <row r="2130" spans="1:30" x14ac:dyDescent="0.2">
      <c r="A2130" s="72" t="s">
        <v>7</v>
      </c>
      <c r="B2130" s="74" t="s">
        <v>86</v>
      </c>
    </row>
    <row r="2131" spans="1:30" x14ac:dyDescent="0.2">
      <c r="A2131" s="72" t="s">
        <v>9</v>
      </c>
      <c r="B2131" s="74" t="s">
        <v>73</v>
      </c>
    </row>
    <row r="2133" spans="1:30" x14ac:dyDescent="0.2">
      <c r="A2133" s="72" t="s">
        <v>11</v>
      </c>
      <c r="B2133" s="74" t="s">
        <v>12</v>
      </c>
      <c r="C2133" s="74" t="s">
        <v>13</v>
      </c>
      <c r="D2133" s="74" t="s">
        <v>14</v>
      </c>
      <c r="E2133" s="74" t="s">
        <v>15</v>
      </c>
      <c r="F2133" s="74" t="s">
        <v>16</v>
      </c>
      <c r="G2133" s="74" t="s">
        <v>17</v>
      </c>
      <c r="H2133" s="74" t="s">
        <v>18</v>
      </c>
      <c r="I2133" s="74" t="s">
        <v>19</v>
      </c>
      <c r="J2133" s="74" t="s">
        <v>20</v>
      </c>
      <c r="K2133" s="74" t="s">
        <v>21</v>
      </c>
      <c r="L2133" s="74" t="s">
        <v>22</v>
      </c>
      <c r="M2133" s="74" t="s">
        <v>23</v>
      </c>
      <c r="N2133" s="74" t="s">
        <v>24</v>
      </c>
      <c r="O2133" s="74" t="s">
        <v>25</v>
      </c>
      <c r="P2133" s="74" t="s">
        <v>26</v>
      </c>
      <c r="Q2133" s="74" t="s">
        <v>27</v>
      </c>
      <c r="R2133" s="74" t="s">
        <v>28</v>
      </c>
      <c r="S2133" s="74" t="s">
        <v>29</v>
      </c>
      <c r="T2133" s="74" t="s">
        <v>30</v>
      </c>
      <c r="U2133" s="74" t="s">
        <v>31</v>
      </c>
      <c r="V2133" s="74" t="s">
        <v>32</v>
      </c>
      <c r="W2133" s="74" t="s">
        <v>33</v>
      </c>
      <c r="X2133" s="74" t="s">
        <v>34</v>
      </c>
      <c r="Y2133" s="74" t="s">
        <v>35</v>
      </c>
      <c r="Z2133" s="74" t="s">
        <v>36</v>
      </c>
      <c r="AA2133" s="74" t="s">
        <v>37</v>
      </c>
      <c r="AB2133" s="74" t="s">
        <v>38</v>
      </c>
      <c r="AC2133" s="74" t="s">
        <v>39</v>
      </c>
      <c r="AD2133" s="74" t="s">
        <v>40</v>
      </c>
    </row>
    <row r="2134" spans="1:30" x14ac:dyDescent="0.2">
      <c r="A2134" s="72" t="s">
        <v>41</v>
      </c>
      <c r="B2134" s="74">
        <v>29206.33</v>
      </c>
      <c r="C2134" s="74">
        <v>29258.5</v>
      </c>
      <c r="D2134" s="74">
        <v>31715.27</v>
      </c>
      <c r="E2134" s="74">
        <v>34715.160000000003</v>
      </c>
      <c r="F2134" s="74">
        <v>39471.71</v>
      </c>
      <c r="G2134" s="74">
        <v>44146.559999999998</v>
      </c>
      <c r="H2134" s="74">
        <v>51618.75</v>
      </c>
      <c r="I2134" s="74">
        <v>59608.55</v>
      </c>
      <c r="J2134" s="74">
        <v>61383.97</v>
      </c>
      <c r="K2134" s="74">
        <v>53155.96</v>
      </c>
      <c r="L2134" s="74">
        <v>54628.41</v>
      </c>
      <c r="M2134" s="74">
        <v>54273.760000000002</v>
      </c>
      <c r="N2134" s="74">
        <v>58075.23</v>
      </c>
      <c r="O2134" s="74">
        <v>65654.039999999994</v>
      </c>
      <c r="P2134" s="74">
        <v>70094.63</v>
      </c>
      <c r="Q2134" s="74">
        <v>77841.73</v>
      </c>
      <c r="R2134" s="74">
        <v>83800.960000000006</v>
      </c>
      <c r="S2134" s="74">
        <v>91213.2</v>
      </c>
      <c r="T2134" s="74">
        <v>97053.84</v>
      </c>
      <c r="U2134" s="74">
        <v>97453.39</v>
      </c>
      <c r="V2134" s="74">
        <v>104367.16</v>
      </c>
      <c r="W2134" s="74">
        <v>106186.63</v>
      </c>
      <c r="X2134" s="74">
        <v>109013.7</v>
      </c>
      <c r="Y2134" s="74">
        <v>111459.02</v>
      </c>
      <c r="Z2134" s="74">
        <v>114161.97</v>
      </c>
      <c r="AA2134" s="74">
        <v>110346.55</v>
      </c>
      <c r="AB2134" s="74">
        <v>108011.99</v>
      </c>
      <c r="AC2134" s="74">
        <v>105751.43</v>
      </c>
      <c r="AD2134" s="74">
        <v>98735.24</v>
      </c>
    </row>
    <row r="2135" spans="1:30" x14ac:dyDescent="0.2">
      <c r="A2135" s="72" t="s">
        <v>42</v>
      </c>
      <c r="B2135" s="74" t="s">
        <v>71</v>
      </c>
      <c r="C2135" s="74" t="s">
        <v>71</v>
      </c>
      <c r="D2135" s="74">
        <v>481.15</v>
      </c>
      <c r="E2135" s="74">
        <v>481.15</v>
      </c>
      <c r="F2135" s="74">
        <v>493.81</v>
      </c>
      <c r="G2135" s="74">
        <v>491.42</v>
      </c>
      <c r="H2135" s="74">
        <v>586.9</v>
      </c>
      <c r="I2135" s="74">
        <v>711.59</v>
      </c>
      <c r="J2135" s="74">
        <v>872.71</v>
      </c>
      <c r="K2135" s="74">
        <v>940.97</v>
      </c>
      <c r="L2135" s="74">
        <v>1139.96</v>
      </c>
      <c r="M2135" s="74">
        <v>1222.52</v>
      </c>
      <c r="N2135" s="74">
        <v>1455.94</v>
      </c>
      <c r="O2135" s="74">
        <v>1645.26</v>
      </c>
      <c r="P2135" s="74">
        <v>1727.99</v>
      </c>
      <c r="Q2135" s="74">
        <v>2546.56</v>
      </c>
      <c r="R2135" s="74">
        <v>2621.2199999999998</v>
      </c>
      <c r="S2135" s="74">
        <v>3007.83</v>
      </c>
      <c r="T2135" s="74">
        <v>2976.14</v>
      </c>
      <c r="U2135" s="74">
        <v>2839.11</v>
      </c>
      <c r="V2135" s="74">
        <v>3162.31</v>
      </c>
      <c r="W2135" s="74">
        <v>3562.48</v>
      </c>
      <c r="X2135" s="74">
        <v>3566.96</v>
      </c>
      <c r="Y2135" s="74">
        <v>3638.44</v>
      </c>
      <c r="Z2135" s="74">
        <v>3879.29</v>
      </c>
      <c r="AA2135" s="74">
        <v>4037.28</v>
      </c>
      <c r="AB2135" s="74">
        <v>4001.37</v>
      </c>
      <c r="AC2135" s="74">
        <v>4356.88</v>
      </c>
      <c r="AD2135" s="74">
        <v>4469.84</v>
      </c>
    </row>
    <row r="2136" spans="1:30" x14ac:dyDescent="0.2">
      <c r="A2136" s="72" t="s">
        <v>43</v>
      </c>
      <c r="B2136" s="74" t="s">
        <v>71</v>
      </c>
      <c r="C2136" s="74">
        <v>0</v>
      </c>
      <c r="D2136" s="74">
        <v>0.01</v>
      </c>
      <c r="E2136" s="74">
        <v>0.02</v>
      </c>
      <c r="F2136" s="74">
        <v>1.1000000000000001</v>
      </c>
      <c r="G2136" s="74">
        <v>3.33</v>
      </c>
      <c r="H2136" s="74">
        <v>5.84</v>
      </c>
      <c r="I2136" s="74">
        <v>9.2799999999999994</v>
      </c>
      <c r="J2136" s="74">
        <v>15.07</v>
      </c>
      <c r="K2136" s="74">
        <v>21.59</v>
      </c>
      <c r="L2136" s="74">
        <v>33.020000000000003</v>
      </c>
      <c r="M2136" s="74">
        <v>45.67</v>
      </c>
      <c r="N2136" s="74">
        <v>61.3</v>
      </c>
      <c r="O2136" s="74">
        <v>83.74</v>
      </c>
      <c r="P2136" s="74">
        <v>119.92</v>
      </c>
      <c r="Q2136" s="74">
        <v>195.16</v>
      </c>
      <c r="R2136" s="74">
        <v>297.11</v>
      </c>
      <c r="S2136" s="74">
        <v>385.79</v>
      </c>
      <c r="T2136" s="74">
        <v>625.89</v>
      </c>
      <c r="U2136" s="74">
        <v>639.11</v>
      </c>
      <c r="V2136" s="74">
        <v>663.05</v>
      </c>
      <c r="W2136" s="74">
        <v>752.68</v>
      </c>
      <c r="X2136" s="74">
        <v>823.14</v>
      </c>
      <c r="Y2136" s="74">
        <v>968.38</v>
      </c>
      <c r="Z2136" s="74">
        <v>1107.96</v>
      </c>
      <c r="AA2136" s="74">
        <v>1222.08</v>
      </c>
      <c r="AB2136" s="74">
        <v>1399.33</v>
      </c>
      <c r="AC2136" s="74">
        <v>1816.64</v>
      </c>
      <c r="AD2136" s="74">
        <v>2252.5300000000002</v>
      </c>
    </row>
    <row r="2137" spans="1:30" x14ac:dyDescent="0.2">
      <c r="A2137" s="72" t="s">
        <v>44</v>
      </c>
      <c r="B2137" s="74" t="s">
        <v>71</v>
      </c>
      <c r="C2137" s="74" t="s">
        <v>71</v>
      </c>
      <c r="D2137" s="74" t="s">
        <v>71</v>
      </c>
      <c r="E2137" s="74" t="s">
        <v>71</v>
      </c>
      <c r="F2137" s="74" t="s">
        <v>71</v>
      </c>
      <c r="G2137" s="74">
        <v>13.81</v>
      </c>
      <c r="H2137" s="74">
        <v>70.849999999999994</v>
      </c>
      <c r="I2137" s="74">
        <v>173.86</v>
      </c>
      <c r="J2137" s="74">
        <v>242.46</v>
      </c>
      <c r="K2137" s="74">
        <v>299.55</v>
      </c>
      <c r="L2137" s="74">
        <v>418.11</v>
      </c>
      <c r="M2137" s="74">
        <v>566.86</v>
      </c>
      <c r="N2137" s="74">
        <v>699.32</v>
      </c>
      <c r="O2137" s="74">
        <v>844.3</v>
      </c>
      <c r="P2137" s="74">
        <v>952.5</v>
      </c>
      <c r="Q2137" s="74">
        <v>1073.8900000000001</v>
      </c>
      <c r="R2137" s="74">
        <v>1350.29</v>
      </c>
      <c r="S2137" s="74">
        <v>1764.45</v>
      </c>
      <c r="T2137" s="74">
        <v>2052.56</v>
      </c>
      <c r="U2137" s="74">
        <v>2121.7399999999998</v>
      </c>
      <c r="V2137" s="74">
        <v>2421.35</v>
      </c>
      <c r="W2137" s="74">
        <v>2684.04</v>
      </c>
      <c r="X2137" s="74">
        <v>2792.65</v>
      </c>
      <c r="Y2137" s="74">
        <v>2917.69</v>
      </c>
      <c r="Z2137" s="74">
        <v>3072.22</v>
      </c>
      <c r="AA2137" s="74">
        <v>3289.9</v>
      </c>
      <c r="AB2137" s="74">
        <v>3440.63</v>
      </c>
      <c r="AC2137" s="74">
        <v>3637.91</v>
      </c>
      <c r="AD2137" s="74">
        <v>3736.11</v>
      </c>
    </row>
    <row r="2138" spans="1:30" x14ac:dyDescent="0.2">
      <c r="A2138" s="72" t="s">
        <v>45</v>
      </c>
      <c r="B2138" s="74" t="s">
        <v>71</v>
      </c>
      <c r="C2138" s="74" t="s">
        <v>71</v>
      </c>
      <c r="D2138" s="74">
        <v>3.83</v>
      </c>
      <c r="E2138" s="74">
        <v>110.03</v>
      </c>
      <c r="F2138" s="74">
        <v>157.36000000000001</v>
      </c>
      <c r="G2138" s="74">
        <v>257.86</v>
      </c>
      <c r="H2138" s="74">
        <v>399.29</v>
      </c>
      <c r="I2138" s="74">
        <v>397.51</v>
      </c>
      <c r="J2138" s="74">
        <v>530.16</v>
      </c>
      <c r="K2138" s="74">
        <v>672.74</v>
      </c>
      <c r="L2138" s="74">
        <v>766.19</v>
      </c>
      <c r="M2138" s="74">
        <v>764.12</v>
      </c>
      <c r="N2138" s="74">
        <v>784.57</v>
      </c>
      <c r="O2138" s="74">
        <v>802.45</v>
      </c>
      <c r="P2138" s="74">
        <v>858.52</v>
      </c>
      <c r="Q2138" s="74">
        <v>908.53</v>
      </c>
      <c r="R2138" s="74">
        <v>930.76</v>
      </c>
      <c r="S2138" s="74">
        <v>964.8</v>
      </c>
      <c r="T2138" s="74">
        <v>963.67</v>
      </c>
      <c r="U2138" s="74">
        <v>989.21</v>
      </c>
      <c r="V2138" s="74">
        <v>828.17</v>
      </c>
      <c r="W2138" s="74">
        <v>751.26</v>
      </c>
      <c r="X2138" s="74">
        <v>751.39</v>
      </c>
      <c r="Y2138" s="74">
        <v>685.29</v>
      </c>
      <c r="Z2138" s="74">
        <v>623.66999999999996</v>
      </c>
      <c r="AA2138" s="74">
        <v>464.83</v>
      </c>
      <c r="AB2138" s="74">
        <v>518.35</v>
      </c>
      <c r="AC2138" s="74">
        <v>419.44</v>
      </c>
      <c r="AD2138" s="74">
        <v>487.35</v>
      </c>
    </row>
    <row r="2139" spans="1:30" x14ac:dyDescent="0.2">
      <c r="A2139" s="72" t="s">
        <v>46</v>
      </c>
      <c r="B2139" s="74">
        <v>50.32</v>
      </c>
      <c r="C2139" s="74">
        <v>45.92</v>
      </c>
      <c r="D2139" s="74">
        <v>287.56</v>
      </c>
      <c r="E2139" s="74">
        <v>2495.77</v>
      </c>
      <c r="F2139" s="74">
        <v>2687.86</v>
      </c>
      <c r="G2139" s="74">
        <v>2614.41</v>
      </c>
      <c r="H2139" s="74">
        <v>3407.91</v>
      </c>
      <c r="I2139" s="74">
        <v>4157.8</v>
      </c>
      <c r="J2139" s="74">
        <v>4868.6899999999996</v>
      </c>
      <c r="K2139" s="74">
        <v>5198.8900000000003</v>
      </c>
      <c r="L2139" s="74">
        <v>6030.21</v>
      </c>
      <c r="M2139" s="74">
        <v>7453.03</v>
      </c>
      <c r="N2139" s="74">
        <v>8090.59</v>
      </c>
      <c r="O2139" s="74">
        <v>8301.74</v>
      </c>
      <c r="P2139" s="74">
        <v>8751.98</v>
      </c>
      <c r="Q2139" s="74">
        <v>9007.6200000000008</v>
      </c>
      <c r="R2139" s="74">
        <v>9377.48</v>
      </c>
      <c r="S2139" s="74">
        <v>9803.7099999999991</v>
      </c>
      <c r="T2139" s="74">
        <v>9753.2099999999991</v>
      </c>
      <c r="U2139" s="74">
        <v>10007.030000000001</v>
      </c>
      <c r="V2139" s="74">
        <v>10343.93</v>
      </c>
      <c r="W2139" s="74">
        <v>10760.51</v>
      </c>
      <c r="X2139" s="74">
        <v>10943.41</v>
      </c>
      <c r="Y2139" s="74">
        <v>10944.63</v>
      </c>
      <c r="Z2139" s="74">
        <v>11118.15</v>
      </c>
      <c r="AA2139" s="74">
        <v>11321.15</v>
      </c>
      <c r="AB2139" s="74">
        <v>11297.46</v>
      </c>
      <c r="AC2139" s="74">
        <v>11121.45</v>
      </c>
      <c r="AD2139" s="74">
        <v>10487.12</v>
      </c>
    </row>
    <row r="2140" spans="1:30" x14ac:dyDescent="0.2">
      <c r="A2140" s="72" t="s">
        <v>47</v>
      </c>
      <c r="B2140" s="74" t="s">
        <v>71</v>
      </c>
      <c r="C2140" s="74" t="s">
        <v>71</v>
      </c>
      <c r="D2140" s="74">
        <v>17.510000000000002</v>
      </c>
      <c r="E2140" s="74">
        <v>20.02</v>
      </c>
      <c r="F2140" s="74">
        <v>22.91</v>
      </c>
      <c r="G2140" s="74">
        <v>28.45</v>
      </c>
      <c r="H2140" s="74">
        <v>34.56</v>
      </c>
      <c r="I2140" s="74">
        <v>41.31</v>
      </c>
      <c r="J2140" s="74">
        <v>52.25</v>
      </c>
      <c r="K2140" s="74">
        <v>63.39</v>
      </c>
      <c r="L2140" s="74">
        <v>79.150000000000006</v>
      </c>
      <c r="M2140" s="74">
        <v>97.19</v>
      </c>
      <c r="N2140" s="74">
        <v>98.83</v>
      </c>
      <c r="O2140" s="74">
        <v>104.87</v>
      </c>
      <c r="P2140" s="74">
        <v>119.33</v>
      </c>
      <c r="Q2140" s="74">
        <v>134.96</v>
      </c>
      <c r="R2140" s="74">
        <v>154.57</v>
      </c>
      <c r="S2140" s="74">
        <v>170.37</v>
      </c>
      <c r="T2140" s="74">
        <v>150.38999999999999</v>
      </c>
      <c r="U2140" s="74">
        <v>157.53</v>
      </c>
      <c r="V2140" s="74">
        <v>175.54</v>
      </c>
      <c r="W2140" s="74">
        <v>183.33</v>
      </c>
      <c r="X2140" s="74">
        <v>193.34</v>
      </c>
      <c r="Y2140" s="74">
        <v>207.75</v>
      </c>
      <c r="Z2140" s="74">
        <v>218.14</v>
      </c>
      <c r="AA2140" s="74">
        <v>223.21</v>
      </c>
      <c r="AB2140" s="74">
        <v>235.58</v>
      </c>
      <c r="AC2140" s="74">
        <v>231.9</v>
      </c>
      <c r="AD2140" s="74">
        <v>231.03</v>
      </c>
    </row>
    <row r="2141" spans="1:30" x14ac:dyDescent="0.2">
      <c r="A2141" s="72" t="s">
        <v>48</v>
      </c>
      <c r="B2141" s="74">
        <v>0.59</v>
      </c>
      <c r="C2141" s="74">
        <v>0.76</v>
      </c>
      <c r="D2141" s="74">
        <v>0.94</v>
      </c>
      <c r="E2141" s="74">
        <v>14.42</v>
      </c>
      <c r="F2141" s="74">
        <v>29.02</v>
      </c>
      <c r="G2141" s="74">
        <v>45.29</v>
      </c>
      <c r="H2141" s="74">
        <v>90.83</v>
      </c>
      <c r="I2141" s="74">
        <v>158.69</v>
      </c>
      <c r="J2141" s="74">
        <v>201.47</v>
      </c>
      <c r="K2141" s="74">
        <v>209.55</v>
      </c>
      <c r="L2141" s="74">
        <v>270.33999999999997</v>
      </c>
      <c r="M2141" s="74">
        <v>316.05</v>
      </c>
      <c r="N2141" s="74">
        <v>394.41</v>
      </c>
      <c r="O2141" s="74">
        <v>545.79</v>
      </c>
      <c r="P2141" s="74">
        <v>684.66</v>
      </c>
      <c r="Q2141" s="74">
        <v>861.14</v>
      </c>
      <c r="R2141" s="74">
        <v>900.1</v>
      </c>
      <c r="S2141" s="74">
        <v>905.79</v>
      </c>
      <c r="T2141" s="74">
        <v>991.43</v>
      </c>
      <c r="U2141" s="74">
        <v>1019.02</v>
      </c>
      <c r="V2141" s="74">
        <v>1034.23</v>
      </c>
      <c r="W2141" s="74">
        <v>1067.04</v>
      </c>
      <c r="X2141" s="74">
        <v>1060.53</v>
      </c>
      <c r="Y2141" s="74">
        <v>1091.97</v>
      </c>
      <c r="Z2141" s="74">
        <v>1174.9000000000001</v>
      </c>
      <c r="AA2141" s="74">
        <v>1159.51</v>
      </c>
      <c r="AB2141" s="74">
        <v>1239.3499999999999</v>
      </c>
      <c r="AC2141" s="74">
        <v>1266.1400000000001</v>
      </c>
      <c r="AD2141" s="74">
        <v>1100.3599999999999</v>
      </c>
    </row>
    <row r="2142" spans="1:30" x14ac:dyDescent="0.2">
      <c r="A2142" s="72" t="s">
        <v>49</v>
      </c>
      <c r="B2142" s="74">
        <v>1182.82</v>
      </c>
      <c r="C2142" s="74">
        <v>1400.08</v>
      </c>
      <c r="D2142" s="74">
        <v>1149.07</v>
      </c>
      <c r="E2142" s="74">
        <v>2032.44</v>
      </c>
      <c r="F2142" s="74">
        <v>2712.11</v>
      </c>
      <c r="G2142" s="74">
        <v>4157.38</v>
      </c>
      <c r="H2142" s="74">
        <v>4820.17</v>
      </c>
      <c r="I2142" s="74">
        <v>5166.49</v>
      </c>
      <c r="J2142" s="74">
        <v>5767.51</v>
      </c>
      <c r="K2142" s="74">
        <v>6721.13</v>
      </c>
      <c r="L2142" s="74">
        <v>5261.86</v>
      </c>
      <c r="M2142" s="74">
        <v>4781.5200000000004</v>
      </c>
      <c r="N2142" s="74">
        <v>5090.33</v>
      </c>
      <c r="O2142" s="74">
        <v>4733.6499999999996</v>
      </c>
      <c r="P2142" s="74">
        <v>4928.2700000000004</v>
      </c>
      <c r="Q2142" s="74">
        <v>5078.03</v>
      </c>
      <c r="R2142" s="74">
        <v>2723.63</v>
      </c>
      <c r="S2142" s="74">
        <v>3246.63</v>
      </c>
      <c r="T2142" s="74">
        <v>3712.35</v>
      </c>
      <c r="U2142" s="74">
        <v>4036.02</v>
      </c>
      <c r="V2142" s="74">
        <v>4467.76</v>
      </c>
      <c r="W2142" s="74">
        <v>4747.22</v>
      </c>
      <c r="X2142" s="74">
        <v>5153.93</v>
      </c>
      <c r="Y2142" s="74">
        <v>5741.48</v>
      </c>
      <c r="Z2142" s="74">
        <v>5842.95</v>
      </c>
      <c r="AA2142" s="74">
        <v>5999.84</v>
      </c>
      <c r="AB2142" s="74">
        <v>6223.86</v>
      </c>
      <c r="AC2142" s="74">
        <v>6177.93</v>
      </c>
      <c r="AD2142" s="74">
        <v>5907.58</v>
      </c>
    </row>
    <row r="2143" spans="1:30" x14ac:dyDescent="0.2">
      <c r="A2143" s="72" t="s">
        <v>50</v>
      </c>
      <c r="B2143" s="74">
        <v>3039.92</v>
      </c>
      <c r="C2143" s="74">
        <v>2756.35</v>
      </c>
      <c r="D2143" s="74">
        <v>3494.58</v>
      </c>
      <c r="E2143" s="74">
        <v>2856.4</v>
      </c>
      <c r="F2143" s="74">
        <v>4373.3999999999996</v>
      </c>
      <c r="G2143" s="74">
        <v>5867.64</v>
      </c>
      <c r="H2143" s="74">
        <v>6869.57</v>
      </c>
      <c r="I2143" s="74">
        <v>8283.2199999999993</v>
      </c>
      <c r="J2143" s="74">
        <v>8595.49</v>
      </c>
      <c r="K2143" s="74">
        <v>10553.82</v>
      </c>
      <c r="L2143" s="74">
        <v>12253.59</v>
      </c>
      <c r="M2143" s="74">
        <v>9047.15</v>
      </c>
      <c r="N2143" s="74">
        <v>7734.91</v>
      </c>
      <c r="O2143" s="74">
        <v>9871.0300000000007</v>
      </c>
      <c r="P2143" s="74">
        <v>10187.870000000001</v>
      </c>
      <c r="Q2143" s="74">
        <v>11470.68</v>
      </c>
      <c r="R2143" s="74">
        <v>14046.17</v>
      </c>
      <c r="S2143" s="74">
        <v>16052.76</v>
      </c>
      <c r="T2143" s="74">
        <v>17016.919999999998</v>
      </c>
      <c r="U2143" s="74">
        <v>15587.9</v>
      </c>
      <c r="V2143" s="74">
        <v>16071.45</v>
      </c>
      <c r="W2143" s="74">
        <v>15368.82</v>
      </c>
      <c r="X2143" s="74">
        <v>15353.29</v>
      </c>
      <c r="Y2143" s="74">
        <v>15243.33</v>
      </c>
      <c r="Z2143" s="74">
        <v>15108.46</v>
      </c>
      <c r="AA2143" s="74">
        <v>8442.31</v>
      </c>
      <c r="AB2143" s="74">
        <v>8205.6200000000008</v>
      </c>
      <c r="AC2143" s="74">
        <v>6308.18</v>
      </c>
      <c r="AD2143" s="74">
        <v>4557.6899999999996</v>
      </c>
    </row>
    <row r="2144" spans="1:30" x14ac:dyDescent="0.2">
      <c r="A2144" s="72" t="s">
        <v>51</v>
      </c>
      <c r="B2144" s="74">
        <v>4402.2</v>
      </c>
      <c r="C2144" s="74">
        <v>5124.38</v>
      </c>
      <c r="D2144" s="74">
        <v>4418.01</v>
      </c>
      <c r="E2144" s="74">
        <v>2938.31</v>
      </c>
      <c r="F2144" s="74">
        <v>1958.74</v>
      </c>
      <c r="G2144" s="74">
        <v>1893.12</v>
      </c>
      <c r="H2144" s="74">
        <v>3234.67</v>
      </c>
      <c r="I2144" s="74">
        <v>4049.73</v>
      </c>
      <c r="J2144" s="74">
        <v>4304.3</v>
      </c>
      <c r="K2144" s="74">
        <v>5406.7</v>
      </c>
      <c r="L2144" s="74">
        <v>6682.49</v>
      </c>
      <c r="M2144" s="74">
        <v>8109.06</v>
      </c>
      <c r="N2144" s="74">
        <v>9393.25</v>
      </c>
      <c r="O2144" s="74">
        <v>10780.54</v>
      </c>
      <c r="P2144" s="74">
        <v>12184.06</v>
      </c>
      <c r="Q2144" s="74">
        <v>13500.02</v>
      </c>
      <c r="R2144" s="74">
        <v>14503.16</v>
      </c>
      <c r="S2144" s="74">
        <v>15400.96</v>
      </c>
      <c r="T2144" s="74">
        <v>16356.06</v>
      </c>
      <c r="U2144" s="74">
        <v>16507.580000000002</v>
      </c>
      <c r="V2144" s="74">
        <v>17505.18</v>
      </c>
      <c r="W2144" s="74">
        <v>18526.97</v>
      </c>
      <c r="X2144" s="74">
        <v>18793.87</v>
      </c>
      <c r="Y2144" s="74">
        <v>18792.53</v>
      </c>
      <c r="Z2144" s="74">
        <v>18811.990000000002</v>
      </c>
      <c r="AA2144" s="74">
        <v>19003.09</v>
      </c>
      <c r="AB2144" s="74">
        <v>19077.61</v>
      </c>
      <c r="AC2144" s="74">
        <v>17773.900000000001</v>
      </c>
      <c r="AD2144" s="74">
        <v>15900.13</v>
      </c>
    </row>
    <row r="2145" spans="1:30" x14ac:dyDescent="0.2">
      <c r="A2145" s="72" t="s">
        <v>52</v>
      </c>
      <c r="B2145" s="74" t="s">
        <v>71</v>
      </c>
      <c r="C2145" s="74" t="s">
        <v>71</v>
      </c>
      <c r="D2145" s="74" t="s">
        <v>71</v>
      </c>
      <c r="E2145" s="74" t="s">
        <v>71</v>
      </c>
      <c r="F2145" s="74" t="s">
        <v>71</v>
      </c>
      <c r="G2145" s="74">
        <v>29.32</v>
      </c>
      <c r="H2145" s="74">
        <v>49.77</v>
      </c>
      <c r="I2145" s="74">
        <v>71.930000000000007</v>
      </c>
      <c r="J2145" s="74">
        <v>101.88</v>
      </c>
      <c r="K2145" s="74">
        <v>122.08</v>
      </c>
      <c r="L2145" s="74">
        <v>147.9</v>
      </c>
      <c r="M2145" s="74">
        <v>161.46</v>
      </c>
      <c r="N2145" s="74">
        <v>185.34</v>
      </c>
      <c r="O2145" s="74">
        <v>212.23</v>
      </c>
      <c r="P2145" s="74">
        <v>240.33</v>
      </c>
      <c r="Q2145" s="74">
        <v>265.8</v>
      </c>
      <c r="R2145" s="74">
        <v>292.57</v>
      </c>
      <c r="S2145" s="74">
        <v>326.74</v>
      </c>
      <c r="T2145" s="74">
        <v>338.04</v>
      </c>
      <c r="U2145" s="74">
        <v>341.35</v>
      </c>
      <c r="V2145" s="74">
        <v>378.87</v>
      </c>
      <c r="W2145" s="74">
        <v>396.2</v>
      </c>
      <c r="X2145" s="74">
        <v>397.28</v>
      </c>
      <c r="Y2145" s="74">
        <v>469.19</v>
      </c>
      <c r="Z2145" s="74">
        <v>474.76</v>
      </c>
      <c r="AA2145" s="74">
        <v>482.5</v>
      </c>
      <c r="AB2145" s="74">
        <v>483.53</v>
      </c>
      <c r="AC2145" s="74">
        <v>489</v>
      </c>
      <c r="AD2145" s="74">
        <v>494.05</v>
      </c>
    </row>
    <row r="2146" spans="1:30" x14ac:dyDescent="0.2">
      <c r="A2146" s="72" t="s">
        <v>53</v>
      </c>
      <c r="B2146" s="74">
        <v>444</v>
      </c>
      <c r="C2146" s="74">
        <v>449.3</v>
      </c>
      <c r="D2146" s="74">
        <v>471.91</v>
      </c>
      <c r="E2146" s="74">
        <v>494.1</v>
      </c>
      <c r="F2146" s="74">
        <v>664.06</v>
      </c>
      <c r="G2146" s="74">
        <v>926.65</v>
      </c>
      <c r="H2146" s="74">
        <v>668.4</v>
      </c>
      <c r="I2146" s="74">
        <v>1004.13</v>
      </c>
      <c r="J2146" s="74">
        <v>1525.62</v>
      </c>
      <c r="K2146" s="74">
        <v>1988.73</v>
      </c>
      <c r="L2146" s="74">
        <v>2489.0300000000002</v>
      </c>
      <c r="M2146" s="74">
        <v>3284.18</v>
      </c>
      <c r="N2146" s="74">
        <v>4209.04</v>
      </c>
      <c r="O2146" s="74">
        <v>5224.37</v>
      </c>
      <c r="P2146" s="74">
        <v>6458.34</v>
      </c>
      <c r="Q2146" s="74">
        <v>7616.97</v>
      </c>
      <c r="R2146" s="74">
        <v>8739.7099999999991</v>
      </c>
      <c r="S2146" s="74">
        <v>9452.06</v>
      </c>
      <c r="T2146" s="74">
        <v>10389.66</v>
      </c>
      <c r="U2146" s="74">
        <v>11203.26</v>
      </c>
      <c r="V2146" s="74">
        <v>12052.91</v>
      </c>
      <c r="W2146" s="74">
        <v>12968.93</v>
      </c>
      <c r="X2146" s="74">
        <v>13596.13</v>
      </c>
      <c r="Y2146" s="74">
        <v>14267.77</v>
      </c>
      <c r="Z2146" s="74">
        <v>14917.77</v>
      </c>
      <c r="AA2146" s="74">
        <v>15388.78</v>
      </c>
      <c r="AB2146" s="74">
        <v>15963.38</v>
      </c>
      <c r="AC2146" s="74">
        <v>16407.91</v>
      </c>
      <c r="AD2146" s="74">
        <v>16569.740000000002</v>
      </c>
    </row>
    <row r="2147" spans="1:30" x14ac:dyDescent="0.2">
      <c r="A2147" s="72" t="s">
        <v>54</v>
      </c>
      <c r="B2147" s="74">
        <v>79.599999999999994</v>
      </c>
      <c r="C2147" s="74">
        <v>94.13</v>
      </c>
      <c r="D2147" s="74">
        <v>124.2</v>
      </c>
      <c r="E2147" s="74">
        <v>118.69</v>
      </c>
      <c r="F2147" s="74">
        <v>127.49</v>
      </c>
      <c r="G2147" s="74">
        <v>132.31</v>
      </c>
      <c r="H2147" s="74">
        <v>135.72</v>
      </c>
      <c r="I2147" s="74">
        <v>141.53</v>
      </c>
      <c r="J2147" s="74">
        <v>149.68</v>
      </c>
      <c r="K2147" s="74">
        <v>164.45</v>
      </c>
      <c r="L2147" s="74">
        <v>169.12</v>
      </c>
      <c r="M2147" s="74">
        <v>173.87</v>
      </c>
      <c r="N2147" s="74">
        <v>188.85</v>
      </c>
      <c r="O2147" s="74">
        <v>195.67</v>
      </c>
      <c r="P2147" s="74">
        <v>215.15</v>
      </c>
      <c r="Q2147" s="74">
        <v>223.91</v>
      </c>
      <c r="R2147" s="74">
        <v>227.16</v>
      </c>
      <c r="S2147" s="74">
        <v>257.13</v>
      </c>
      <c r="T2147" s="74">
        <v>253.81</v>
      </c>
      <c r="U2147" s="74">
        <v>266.86</v>
      </c>
      <c r="V2147" s="74">
        <v>275.83999999999997</v>
      </c>
      <c r="W2147" s="74">
        <v>261.86</v>
      </c>
      <c r="X2147" s="74">
        <v>266.5</v>
      </c>
      <c r="Y2147" s="74">
        <v>260.75</v>
      </c>
      <c r="Z2147" s="74">
        <v>260.18</v>
      </c>
      <c r="AA2147" s="74">
        <v>269.72000000000003</v>
      </c>
      <c r="AB2147" s="74">
        <v>276.93</v>
      </c>
      <c r="AC2147" s="74">
        <v>287.7</v>
      </c>
      <c r="AD2147" s="74">
        <v>297.14</v>
      </c>
    </row>
    <row r="2148" spans="1:30" x14ac:dyDescent="0.2">
      <c r="A2148" s="72" t="s">
        <v>55</v>
      </c>
      <c r="B2148" s="74" t="s">
        <v>71</v>
      </c>
      <c r="C2148" s="74" t="s">
        <v>71</v>
      </c>
      <c r="D2148" s="74" t="s">
        <v>71</v>
      </c>
      <c r="E2148" s="74" t="s">
        <v>71</v>
      </c>
      <c r="F2148" s="74" t="s">
        <v>71</v>
      </c>
      <c r="G2148" s="74">
        <v>2.5</v>
      </c>
      <c r="H2148" s="74">
        <v>2.76</v>
      </c>
      <c r="I2148" s="74">
        <v>3.35</v>
      </c>
      <c r="J2148" s="74">
        <v>7.6</v>
      </c>
      <c r="K2148" s="74">
        <v>10.57</v>
      </c>
      <c r="L2148" s="74">
        <v>14.08</v>
      </c>
      <c r="M2148" s="74">
        <v>17.89</v>
      </c>
      <c r="N2148" s="74">
        <v>21.66</v>
      </c>
      <c r="O2148" s="74">
        <v>25.5</v>
      </c>
      <c r="P2148" s="74">
        <v>40.700000000000003</v>
      </c>
      <c r="Q2148" s="74">
        <v>55</v>
      </c>
      <c r="R2148" s="74">
        <v>87.99</v>
      </c>
      <c r="S2148" s="74">
        <v>114.05</v>
      </c>
      <c r="T2148" s="74">
        <v>141.65</v>
      </c>
      <c r="U2148" s="74">
        <v>155.27000000000001</v>
      </c>
      <c r="V2148" s="74">
        <v>166.06</v>
      </c>
      <c r="W2148" s="74">
        <v>171.24</v>
      </c>
      <c r="X2148" s="74">
        <v>175.95</v>
      </c>
      <c r="Y2148" s="74">
        <v>191.21</v>
      </c>
      <c r="Z2148" s="74">
        <v>206.11</v>
      </c>
      <c r="AA2148" s="74">
        <v>219.56</v>
      </c>
      <c r="AB2148" s="74">
        <v>241.93</v>
      </c>
      <c r="AC2148" s="74">
        <v>237.08</v>
      </c>
      <c r="AD2148" s="74">
        <v>238.51</v>
      </c>
    </row>
    <row r="2149" spans="1:30" x14ac:dyDescent="0.2">
      <c r="A2149" s="72" t="s">
        <v>56</v>
      </c>
      <c r="B2149" s="74" t="s">
        <v>71</v>
      </c>
      <c r="C2149" s="74" t="s">
        <v>71</v>
      </c>
      <c r="D2149" s="74" t="s">
        <v>71</v>
      </c>
      <c r="E2149" s="74">
        <v>0.03</v>
      </c>
      <c r="F2149" s="74">
        <v>0.09</v>
      </c>
      <c r="G2149" s="74">
        <v>6.17</v>
      </c>
      <c r="H2149" s="74">
        <v>7.58</v>
      </c>
      <c r="I2149" s="74">
        <v>10.07</v>
      </c>
      <c r="J2149" s="74">
        <v>13.71</v>
      </c>
      <c r="K2149" s="74">
        <v>17.27</v>
      </c>
      <c r="L2149" s="74">
        <v>21.8</v>
      </c>
      <c r="M2149" s="74">
        <v>28.08</v>
      </c>
      <c r="N2149" s="74">
        <v>35.630000000000003</v>
      </c>
      <c r="O2149" s="74">
        <v>46.84</v>
      </c>
      <c r="P2149" s="74">
        <v>67.63</v>
      </c>
      <c r="Q2149" s="74">
        <v>88.84</v>
      </c>
      <c r="R2149" s="74">
        <v>118.25</v>
      </c>
      <c r="S2149" s="74">
        <v>153.72</v>
      </c>
      <c r="T2149" s="74">
        <v>191.8</v>
      </c>
      <c r="U2149" s="74">
        <v>213.6</v>
      </c>
      <c r="V2149" s="74">
        <v>256.76</v>
      </c>
      <c r="W2149" s="74">
        <v>303.29000000000002</v>
      </c>
      <c r="X2149" s="74">
        <v>350.36</v>
      </c>
      <c r="Y2149" s="74">
        <v>406.79</v>
      </c>
      <c r="Z2149" s="74">
        <v>459.76</v>
      </c>
      <c r="AA2149" s="74">
        <v>567.75</v>
      </c>
      <c r="AB2149" s="74">
        <v>722.29</v>
      </c>
      <c r="AC2149" s="74">
        <v>718.63</v>
      </c>
      <c r="AD2149" s="74">
        <v>571.22</v>
      </c>
    </row>
    <row r="2150" spans="1:30" x14ac:dyDescent="0.2">
      <c r="A2150" s="72" t="s">
        <v>57</v>
      </c>
      <c r="B2150" s="74">
        <v>0</v>
      </c>
      <c r="C2150" s="74">
        <v>0</v>
      </c>
      <c r="D2150" s="74">
        <v>5.49</v>
      </c>
      <c r="E2150" s="74">
        <v>12.94</v>
      </c>
      <c r="F2150" s="74">
        <v>14.19</v>
      </c>
      <c r="G2150" s="74">
        <v>15.15</v>
      </c>
      <c r="H2150" s="74">
        <v>17.329999999999998</v>
      </c>
      <c r="I2150" s="74">
        <v>20.100000000000001</v>
      </c>
      <c r="J2150" s="74">
        <v>22.96</v>
      </c>
      <c r="K2150" s="74">
        <v>26.21</v>
      </c>
      <c r="L2150" s="74">
        <v>31.08</v>
      </c>
      <c r="M2150" s="74">
        <v>38.25</v>
      </c>
      <c r="N2150" s="74">
        <v>41.51</v>
      </c>
      <c r="O2150" s="74">
        <v>41.75</v>
      </c>
      <c r="P2150" s="74">
        <v>41.93</v>
      </c>
      <c r="Q2150" s="74">
        <v>40.47</v>
      </c>
      <c r="R2150" s="74">
        <v>43.37</v>
      </c>
      <c r="S2150" s="74">
        <v>47.76</v>
      </c>
      <c r="T2150" s="74">
        <v>50.25</v>
      </c>
      <c r="U2150" s="74">
        <v>51.4</v>
      </c>
      <c r="V2150" s="74">
        <v>53.67</v>
      </c>
      <c r="W2150" s="74">
        <v>56.55</v>
      </c>
      <c r="X2150" s="74">
        <v>58.91</v>
      </c>
      <c r="Y2150" s="74">
        <v>62.45</v>
      </c>
      <c r="Z2150" s="74">
        <v>66.86</v>
      </c>
      <c r="AA2150" s="74">
        <v>67.599999999999994</v>
      </c>
      <c r="AB2150" s="74">
        <v>66.040000000000006</v>
      </c>
      <c r="AC2150" s="74">
        <v>69.58</v>
      </c>
      <c r="AD2150" s="74">
        <v>67.64</v>
      </c>
    </row>
    <row r="2151" spans="1:30" x14ac:dyDescent="0.2">
      <c r="A2151" s="72" t="s">
        <v>58</v>
      </c>
      <c r="B2151" s="74" t="s">
        <v>71</v>
      </c>
      <c r="C2151" s="74">
        <v>15.13</v>
      </c>
      <c r="D2151" s="74">
        <v>23.24</v>
      </c>
      <c r="E2151" s="74">
        <v>27.39</v>
      </c>
      <c r="F2151" s="74">
        <v>32.409999999999997</v>
      </c>
      <c r="G2151" s="74">
        <v>37.15</v>
      </c>
      <c r="H2151" s="74">
        <v>38.79</v>
      </c>
      <c r="I2151" s="74">
        <v>71.09</v>
      </c>
      <c r="J2151" s="74">
        <v>147.41</v>
      </c>
      <c r="K2151" s="74">
        <v>301.60000000000002</v>
      </c>
      <c r="L2151" s="74">
        <v>283.99</v>
      </c>
      <c r="M2151" s="74">
        <v>320.3</v>
      </c>
      <c r="N2151" s="74">
        <v>424.85</v>
      </c>
      <c r="O2151" s="74">
        <v>504.8</v>
      </c>
      <c r="P2151" s="74">
        <v>669.09</v>
      </c>
      <c r="Q2151" s="74">
        <v>772.16</v>
      </c>
      <c r="R2151" s="74">
        <v>897.92</v>
      </c>
      <c r="S2151" s="74">
        <v>1032.8599999999999</v>
      </c>
      <c r="T2151" s="74">
        <v>1116.71</v>
      </c>
      <c r="U2151" s="74">
        <v>1105.1300000000001</v>
      </c>
      <c r="V2151" s="74">
        <v>1198.23</v>
      </c>
      <c r="W2151" s="74">
        <v>1287.73</v>
      </c>
      <c r="X2151" s="74">
        <v>1177.8</v>
      </c>
      <c r="Y2151" s="74">
        <v>1250.04</v>
      </c>
      <c r="Z2151" s="74">
        <v>1683.36</v>
      </c>
      <c r="AA2151" s="74">
        <v>2164.87</v>
      </c>
      <c r="AB2151" s="74">
        <v>1626.13</v>
      </c>
      <c r="AC2151" s="74">
        <v>1801.16</v>
      </c>
      <c r="AD2151" s="74">
        <v>1358.02</v>
      </c>
    </row>
    <row r="2152" spans="1:30" x14ac:dyDescent="0.2">
      <c r="A2152" s="72" t="s">
        <v>59</v>
      </c>
      <c r="B2152" s="74" t="s">
        <v>71</v>
      </c>
      <c r="C2152" s="74" t="s">
        <v>71</v>
      </c>
      <c r="D2152" s="74" t="s">
        <v>71</v>
      </c>
      <c r="E2152" s="74" t="s">
        <v>71</v>
      </c>
      <c r="F2152" s="74">
        <v>0</v>
      </c>
      <c r="G2152" s="74">
        <v>0</v>
      </c>
      <c r="H2152" s="74">
        <v>0</v>
      </c>
      <c r="I2152" s="74">
        <v>0</v>
      </c>
      <c r="J2152" s="74">
        <v>0.01</v>
      </c>
      <c r="K2152" s="74">
        <v>0.01</v>
      </c>
      <c r="L2152" s="74">
        <v>6.7</v>
      </c>
      <c r="M2152" s="74">
        <v>11.26</v>
      </c>
      <c r="N2152" s="74">
        <v>14.99</v>
      </c>
      <c r="O2152" s="74">
        <v>16.600000000000001</v>
      </c>
      <c r="P2152" s="74">
        <v>29.9</v>
      </c>
      <c r="Q2152" s="74">
        <v>44.18</v>
      </c>
      <c r="R2152" s="74">
        <v>84.22</v>
      </c>
      <c r="S2152" s="74">
        <v>106.06</v>
      </c>
      <c r="T2152" s="74">
        <v>125.83</v>
      </c>
      <c r="U2152" s="74">
        <v>151.06</v>
      </c>
      <c r="V2152" s="74">
        <v>167.6</v>
      </c>
      <c r="W2152" s="74">
        <v>195.59</v>
      </c>
      <c r="X2152" s="74">
        <v>232.51</v>
      </c>
      <c r="Y2152" s="74">
        <v>252.38</v>
      </c>
      <c r="Z2152" s="74">
        <v>272.02999999999997</v>
      </c>
      <c r="AA2152" s="74">
        <v>292.39</v>
      </c>
      <c r="AB2152" s="74">
        <v>309.08</v>
      </c>
      <c r="AC2152" s="74">
        <v>369.16</v>
      </c>
      <c r="AD2152" s="74">
        <v>411.61</v>
      </c>
    </row>
    <row r="2153" spans="1:30" x14ac:dyDescent="0.2">
      <c r="A2153" s="72" t="s">
        <v>60</v>
      </c>
      <c r="B2153" s="74">
        <v>5606.33</v>
      </c>
      <c r="C2153" s="74">
        <v>4366.07</v>
      </c>
      <c r="D2153" s="74">
        <v>5621.29</v>
      </c>
      <c r="E2153" s="74">
        <v>6311.62</v>
      </c>
      <c r="F2153" s="74">
        <v>8159.23</v>
      </c>
      <c r="G2153" s="74">
        <v>7570.52</v>
      </c>
      <c r="H2153" s="74">
        <v>9593.31</v>
      </c>
      <c r="I2153" s="74">
        <v>10198.450000000001</v>
      </c>
      <c r="J2153" s="74">
        <v>11568.72</v>
      </c>
      <c r="K2153" s="74">
        <v>6012.71</v>
      </c>
      <c r="L2153" s="74">
        <v>4765.18</v>
      </c>
      <c r="M2153" s="74">
        <v>2069.61</v>
      </c>
      <c r="N2153" s="74">
        <v>1813.01</v>
      </c>
      <c r="O2153" s="74">
        <v>1817.13</v>
      </c>
      <c r="P2153" s="74">
        <v>1911.12</v>
      </c>
      <c r="Q2153" s="74">
        <v>1734.16</v>
      </c>
      <c r="R2153" s="74">
        <v>1990.38</v>
      </c>
      <c r="S2153" s="74">
        <v>2130.62</v>
      </c>
      <c r="T2153" s="74">
        <v>2242.6999999999998</v>
      </c>
      <c r="U2153" s="74">
        <v>2350.1799999999998</v>
      </c>
      <c r="V2153" s="74">
        <v>2660.91</v>
      </c>
      <c r="W2153" s="74">
        <v>2435.9499999999998</v>
      </c>
      <c r="X2153" s="74">
        <v>2395.19</v>
      </c>
      <c r="Y2153" s="74">
        <v>2040.65</v>
      </c>
      <c r="Z2153" s="74">
        <v>1622.99</v>
      </c>
      <c r="AA2153" s="74">
        <v>1801.17</v>
      </c>
      <c r="AB2153" s="74">
        <v>1617.76</v>
      </c>
      <c r="AC2153" s="74">
        <v>1558.45</v>
      </c>
      <c r="AD2153" s="74">
        <v>1641.65</v>
      </c>
    </row>
    <row r="2154" spans="1:30" x14ac:dyDescent="0.2">
      <c r="A2154" s="72" t="s">
        <v>61</v>
      </c>
      <c r="B2154" s="74">
        <v>2.44</v>
      </c>
      <c r="C2154" s="74">
        <v>3.89</v>
      </c>
      <c r="D2154" s="74">
        <v>5.64</v>
      </c>
      <c r="E2154" s="74">
        <v>235.26</v>
      </c>
      <c r="F2154" s="74">
        <v>261.11</v>
      </c>
      <c r="G2154" s="74">
        <v>353.45</v>
      </c>
      <c r="H2154" s="74">
        <v>417.2</v>
      </c>
      <c r="I2154" s="74">
        <v>498.14</v>
      </c>
      <c r="J2154" s="74">
        <v>608.54999999999995</v>
      </c>
      <c r="K2154" s="74">
        <v>700.92</v>
      </c>
      <c r="L2154" s="74">
        <v>713.63</v>
      </c>
      <c r="M2154" s="74">
        <v>863.1</v>
      </c>
      <c r="N2154" s="74">
        <v>969.36</v>
      </c>
      <c r="O2154" s="74">
        <v>1073.4100000000001</v>
      </c>
      <c r="P2154" s="74">
        <v>1160.21</v>
      </c>
      <c r="Q2154" s="74">
        <v>1148.33</v>
      </c>
      <c r="R2154" s="74">
        <v>1155.23</v>
      </c>
      <c r="S2154" s="74">
        <v>1198.4100000000001</v>
      </c>
      <c r="T2154" s="74">
        <v>1249.71</v>
      </c>
      <c r="U2154" s="74">
        <v>1310.44</v>
      </c>
      <c r="V2154" s="74">
        <v>1485.66</v>
      </c>
      <c r="W2154" s="74">
        <v>1413.93</v>
      </c>
      <c r="X2154" s="74">
        <v>1492.36</v>
      </c>
      <c r="Y2154" s="74">
        <v>1520.37</v>
      </c>
      <c r="Z2154" s="74">
        <v>1587.86</v>
      </c>
      <c r="AA2154" s="74">
        <v>1623.43</v>
      </c>
      <c r="AB2154" s="74">
        <v>1642.99</v>
      </c>
      <c r="AC2154" s="74">
        <v>1750.56</v>
      </c>
      <c r="AD2154" s="74">
        <v>1834.76</v>
      </c>
    </row>
    <row r="2155" spans="1:30" x14ac:dyDescent="0.2">
      <c r="A2155" s="72" t="s">
        <v>62</v>
      </c>
      <c r="B2155" s="74" t="s">
        <v>71</v>
      </c>
      <c r="C2155" s="74" t="s">
        <v>71</v>
      </c>
      <c r="D2155" s="74" t="s">
        <v>71</v>
      </c>
      <c r="E2155" s="74" t="s">
        <v>71</v>
      </c>
      <c r="F2155" s="74" t="s">
        <v>71</v>
      </c>
      <c r="G2155" s="74">
        <v>171.97</v>
      </c>
      <c r="H2155" s="74">
        <v>273.62</v>
      </c>
      <c r="I2155" s="74">
        <v>369.78</v>
      </c>
      <c r="J2155" s="74">
        <v>443.85</v>
      </c>
      <c r="K2155" s="74">
        <v>616.36</v>
      </c>
      <c r="L2155" s="74">
        <v>1072.08</v>
      </c>
      <c r="M2155" s="74">
        <v>1570.01</v>
      </c>
      <c r="N2155" s="74">
        <v>2123.36</v>
      </c>
      <c r="O2155" s="74">
        <v>2694.86</v>
      </c>
      <c r="P2155" s="74">
        <v>3158.75</v>
      </c>
      <c r="Q2155" s="74">
        <v>3870.45</v>
      </c>
      <c r="R2155" s="74">
        <v>4609.04</v>
      </c>
      <c r="S2155" s="74">
        <v>5075.92</v>
      </c>
      <c r="T2155" s="74">
        <v>5570.79</v>
      </c>
      <c r="U2155" s="74">
        <v>4744.95</v>
      </c>
      <c r="V2155" s="74">
        <v>6195.96</v>
      </c>
      <c r="W2155" s="74">
        <v>6762.15</v>
      </c>
      <c r="X2155" s="74">
        <v>7046.33</v>
      </c>
      <c r="Y2155" s="74">
        <v>7485</v>
      </c>
      <c r="Z2155" s="74">
        <v>8189.16</v>
      </c>
      <c r="AA2155" s="74">
        <v>8361.41</v>
      </c>
      <c r="AB2155" s="74">
        <v>5919.01</v>
      </c>
      <c r="AC2155" s="74">
        <v>6036.75</v>
      </c>
      <c r="AD2155" s="74">
        <v>4172.71</v>
      </c>
    </row>
    <row r="2156" spans="1:30" x14ac:dyDescent="0.2">
      <c r="A2156" s="72" t="s">
        <v>63</v>
      </c>
      <c r="B2156" s="74" t="s">
        <v>71</v>
      </c>
      <c r="C2156" s="74" t="s">
        <v>71</v>
      </c>
      <c r="D2156" s="74" t="s">
        <v>71</v>
      </c>
      <c r="E2156" s="74" t="s">
        <v>71</v>
      </c>
      <c r="F2156" s="74" t="s">
        <v>71</v>
      </c>
      <c r="G2156" s="74">
        <v>105.6</v>
      </c>
      <c r="H2156" s="74">
        <v>132.61000000000001</v>
      </c>
      <c r="I2156" s="74">
        <v>192.78</v>
      </c>
      <c r="J2156" s="74">
        <v>260.42</v>
      </c>
      <c r="K2156" s="74">
        <v>343.59</v>
      </c>
      <c r="L2156" s="74">
        <v>425.59</v>
      </c>
      <c r="M2156" s="74">
        <v>532.09</v>
      </c>
      <c r="N2156" s="74">
        <v>664.81</v>
      </c>
      <c r="O2156" s="74">
        <v>796.9</v>
      </c>
      <c r="P2156" s="74">
        <v>909.65</v>
      </c>
      <c r="Q2156" s="74">
        <v>1076.6199999999999</v>
      </c>
      <c r="R2156" s="74">
        <v>1252.72</v>
      </c>
      <c r="S2156" s="74">
        <v>1484.01</v>
      </c>
      <c r="T2156" s="74">
        <v>1734</v>
      </c>
      <c r="U2156" s="74">
        <v>1924.06</v>
      </c>
      <c r="V2156" s="74">
        <v>2103.42</v>
      </c>
      <c r="W2156" s="74">
        <v>2278.88</v>
      </c>
      <c r="X2156" s="74">
        <v>2443.0300000000002</v>
      </c>
      <c r="Y2156" s="74">
        <v>2617.02</v>
      </c>
      <c r="Z2156" s="74">
        <v>2750.75</v>
      </c>
      <c r="AA2156" s="74">
        <v>2909.1</v>
      </c>
      <c r="AB2156" s="74">
        <v>3063.23</v>
      </c>
      <c r="AC2156" s="74">
        <v>3266.38</v>
      </c>
      <c r="AD2156" s="74">
        <v>3411.84</v>
      </c>
    </row>
    <row r="2157" spans="1:30" x14ac:dyDescent="0.2">
      <c r="A2157" s="72" t="s">
        <v>64</v>
      </c>
      <c r="B2157" s="74">
        <v>0.18</v>
      </c>
      <c r="C2157" s="74">
        <v>0.28999999999999998</v>
      </c>
      <c r="D2157" s="74">
        <v>0.45</v>
      </c>
      <c r="E2157" s="74">
        <v>0.76</v>
      </c>
      <c r="F2157" s="74">
        <v>1.27</v>
      </c>
      <c r="G2157" s="74">
        <v>2.66</v>
      </c>
      <c r="H2157" s="74">
        <v>4.91</v>
      </c>
      <c r="I2157" s="74">
        <v>10.62</v>
      </c>
      <c r="J2157" s="74">
        <v>24.25</v>
      </c>
      <c r="K2157" s="74">
        <v>40.26</v>
      </c>
      <c r="L2157" s="74">
        <v>71.48</v>
      </c>
      <c r="M2157" s="74">
        <v>113.71</v>
      </c>
      <c r="N2157" s="74">
        <v>169.4</v>
      </c>
      <c r="O2157" s="74">
        <v>230.43</v>
      </c>
      <c r="P2157" s="74">
        <v>296.10000000000002</v>
      </c>
      <c r="Q2157" s="74">
        <v>371.17</v>
      </c>
      <c r="R2157" s="74">
        <v>486.45</v>
      </c>
      <c r="S2157" s="74">
        <v>667.4</v>
      </c>
      <c r="T2157" s="74">
        <v>948.83</v>
      </c>
      <c r="U2157" s="74">
        <v>926.38</v>
      </c>
      <c r="V2157" s="74">
        <v>984.41</v>
      </c>
      <c r="W2157" s="74">
        <v>1094.05</v>
      </c>
      <c r="X2157" s="74">
        <v>1199.2</v>
      </c>
      <c r="Y2157" s="74">
        <v>1300.31</v>
      </c>
      <c r="Z2157" s="74">
        <v>1374.93</v>
      </c>
      <c r="AA2157" s="74">
        <v>1639.28</v>
      </c>
      <c r="AB2157" s="74">
        <v>1895.41</v>
      </c>
      <c r="AC2157" s="74">
        <v>2179.09</v>
      </c>
      <c r="AD2157" s="74">
        <v>2295.11</v>
      </c>
    </row>
    <row r="2158" spans="1:30" x14ac:dyDescent="0.2">
      <c r="A2158" s="72" t="s">
        <v>65</v>
      </c>
      <c r="B2158" s="74" t="s">
        <v>71</v>
      </c>
      <c r="C2158" s="74" t="s">
        <v>71</v>
      </c>
      <c r="D2158" s="74" t="s">
        <v>71</v>
      </c>
      <c r="E2158" s="74">
        <v>31.41</v>
      </c>
      <c r="F2158" s="74">
        <v>31.65</v>
      </c>
      <c r="G2158" s="74">
        <v>32.89</v>
      </c>
      <c r="H2158" s="74">
        <v>29.86</v>
      </c>
      <c r="I2158" s="74">
        <v>34.479999999999997</v>
      </c>
      <c r="J2158" s="74">
        <v>31.09</v>
      </c>
      <c r="K2158" s="74">
        <v>31.42</v>
      </c>
      <c r="L2158" s="74">
        <v>46.17</v>
      </c>
      <c r="M2158" s="74">
        <v>62.75</v>
      </c>
      <c r="N2158" s="74">
        <v>78.61</v>
      </c>
      <c r="O2158" s="74">
        <v>99.23</v>
      </c>
      <c r="P2158" s="74">
        <v>122</v>
      </c>
      <c r="Q2158" s="74">
        <v>145.63999999999999</v>
      </c>
      <c r="R2158" s="74">
        <v>169.25</v>
      </c>
      <c r="S2158" s="74">
        <v>195.91</v>
      </c>
      <c r="T2158" s="74">
        <v>224.37</v>
      </c>
      <c r="U2158" s="74">
        <v>243.91</v>
      </c>
      <c r="V2158" s="74">
        <v>257.95</v>
      </c>
      <c r="W2158" s="74">
        <v>270.31</v>
      </c>
      <c r="X2158" s="74">
        <v>294.88</v>
      </c>
      <c r="Y2158" s="74">
        <v>316.17</v>
      </c>
      <c r="Z2158" s="74">
        <v>333.53</v>
      </c>
      <c r="AA2158" s="74">
        <v>343.75</v>
      </c>
      <c r="AB2158" s="74">
        <v>351.48</v>
      </c>
      <c r="AC2158" s="74">
        <v>339.14</v>
      </c>
      <c r="AD2158" s="74">
        <v>293.23</v>
      </c>
    </row>
    <row r="2159" spans="1:30" x14ac:dyDescent="0.2">
      <c r="A2159" s="72" t="s">
        <v>66</v>
      </c>
      <c r="B2159" s="74" t="s">
        <v>71</v>
      </c>
      <c r="C2159" s="74" t="s">
        <v>71</v>
      </c>
      <c r="D2159" s="74" t="s">
        <v>71</v>
      </c>
      <c r="E2159" s="74" t="s">
        <v>71</v>
      </c>
      <c r="F2159" s="74">
        <v>0.2</v>
      </c>
      <c r="G2159" s="74">
        <v>13.32</v>
      </c>
      <c r="H2159" s="74">
        <v>28.39</v>
      </c>
      <c r="I2159" s="74">
        <v>41.21</v>
      </c>
      <c r="J2159" s="74">
        <v>54.61</v>
      </c>
      <c r="K2159" s="74">
        <v>77.290000000000006</v>
      </c>
      <c r="L2159" s="74">
        <v>105.04</v>
      </c>
      <c r="M2159" s="74">
        <v>138.78</v>
      </c>
      <c r="N2159" s="74">
        <v>178.46</v>
      </c>
      <c r="O2159" s="74">
        <v>213.52</v>
      </c>
      <c r="P2159" s="74">
        <v>254.39</v>
      </c>
      <c r="Q2159" s="74">
        <v>292.99</v>
      </c>
      <c r="R2159" s="74">
        <v>341.49</v>
      </c>
      <c r="S2159" s="74">
        <v>388.26</v>
      </c>
      <c r="T2159" s="74">
        <v>454.47</v>
      </c>
      <c r="U2159" s="74">
        <v>516.92999999999995</v>
      </c>
      <c r="V2159" s="74">
        <v>597.24</v>
      </c>
      <c r="W2159" s="74">
        <v>605.03</v>
      </c>
      <c r="X2159" s="74">
        <v>628.20000000000005</v>
      </c>
      <c r="Y2159" s="74">
        <v>646.88</v>
      </c>
      <c r="Z2159" s="74">
        <v>653.84</v>
      </c>
      <c r="AA2159" s="74">
        <v>734.88</v>
      </c>
      <c r="AB2159" s="74">
        <v>673.37</v>
      </c>
      <c r="AC2159" s="74">
        <v>739.06</v>
      </c>
      <c r="AD2159" s="74">
        <v>702.77</v>
      </c>
    </row>
    <row r="2160" spans="1:30" x14ac:dyDescent="0.2">
      <c r="A2160" s="72" t="s">
        <v>67</v>
      </c>
      <c r="B2160" s="74">
        <v>0.02</v>
      </c>
      <c r="C2160" s="74">
        <v>0.03</v>
      </c>
      <c r="D2160" s="74">
        <v>0.05</v>
      </c>
      <c r="E2160" s="74">
        <v>0.2</v>
      </c>
      <c r="F2160" s="74">
        <v>81.239999999999995</v>
      </c>
      <c r="G2160" s="74">
        <v>149.81</v>
      </c>
      <c r="H2160" s="74">
        <v>233.44</v>
      </c>
      <c r="I2160" s="74">
        <v>333.48</v>
      </c>
      <c r="J2160" s="74">
        <v>442.45</v>
      </c>
      <c r="K2160" s="74">
        <v>540.28</v>
      </c>
      <c r="L2160" s="74">
        <v>715.47</v>
      </c>
      <c r="M2160" s="74">
        <v>786.45</v>
      </c>
      <c r="N2160" s="74">
        <v>880.58</v>
      </c>
      <c r="O2160" s="74">
        <v>978.5</v>
      </c>
      <c r="P2160" s="74">
        <v>1082.06</v>
      </c>
      <c r="Q2160" s="74">
        <v>1157.4000000000001</v>
      </c>
      <c r="R2160" s="74">
        <v>1312.23</v>
      </c>
      <c r="S2160" s="74">
        <v>1345.35</v>
      </c>
      <c r="T2160" s="74">
        <v>1383.25</v>
      </c>
      <c r="U2160" s="74">
        <v>1381.43</v>
      </c>
      <c r="V2160" s="74">
        <v>1362.57</v>
      </c>
      <c r="W2160" s="74">
        <v>1355.28</v>
      </c>
      <c r="X2160" s="74">
        <v>1382.15</v>
      </c>
      <c r="Y2160" s="74">
        <v>1380.92</v>
      </c>
      <c r="Z2160" s="74">
        <v>1366.19</v>
      </c>
      <c r="AA2160" s="74">
        <v>1327.54</v>
      </c>
      <c r="AB2160" s="74">
        <v>1275.3599999999999</v>
      </c>
      <c r="AC2160" s="74">
        <v>1212.6400000000001</v>
      </c>
      <c r="AD2160" s="74">
        <v>1178.06</v>
      </c>
    </row>
    <row r="2161" spans="1:30" x14ac:dyDescent="0.2">
      <c r="A2161" s="72" t="s">
        <v>68</v>
      </c>
      <c r="B2161" s="74">
        <v>6.49</v>
      </c>
      <c r="C2161" s="74">
        <v>11.14</v>
      </c>
      <c r="D2161" s="74">
        <v>12.81</v>
      </c>
      <c r="E2161" s="74">
        <v>30.2</v>
      </c>
      <c r="F2161" s="74">
        <v>73.260000000000005</v>
      </c>
      <c r="G2161" s="74">
        <v>135.76</v>
      </c>
      <c r="H2161" s="74">
        <v>226.86</v>
      </c>
      <c r="I2161" s="74">
        <v>371.93</v>
      </c>
      <c r="J2161" s="74">
        <v>483.44</v>
      </c>
      <c r="K2161" s="74">
        <v>638.96</v>
      </c>
      <c r="L2161" s="74">
        <v>769.64</v>
      </c>
      <c r="M2161" s="74">
        <v>851.95</v>
      </c>
      <c r="N2161" s="74">
        <v>934.62</v>
      </c>
      <c r="O2161" s="74">
        <v>1003.37</v>
      </c>
      <c r="P2161" s="74">
        <v>1085.1300000000001</v>
      </c>
      <c r="Q2161" s="74">
        <v>1110.2</v>
      </c>
      <c r="R2161" s="74">
        <v>1134.96</v>
      </c>
      <c r="S2161" s="74">
        <v>1140.47</v>
      </c>
      <c r="T2161" s="74">
        <v>1155.93</v>
      </c>
      <c r="U2161" s="74">
        <v>1154.25</v>
      </c>
      <c r="V2161" s="74">
        <v>1133.81</v>
      </c>
      <c r="W2161" s="74">
        <v>1105.94</v>
      </c>
      <c r="X2161" s="74">
        <v>1087.92</v>
      </c>
      <c r="Y2161" s="74">
        <v>1076.73</v>
      </c>
      <c r="Z2161" s="74">
        <v>1102.58</v>
      </c>
      <c r="AA2161" s="74">
        <v>1120.8499999999999</v>
      </c>
      <c r="AB2161" s="74">
        <v>1137</v>
      </c>
      <c r="AC2161" s="74">
        <v>1098.05</v>
      </c>
      <c r="AD2161" s="74">
        <v>1034.9000000000001</v>
      </c>
    </row>
    <row r="2162" spans="1:30" x14ac:dyDescent="0.2">
      <c r="A2162" s="72" t="s">
        <v>69</v>
      </c>
      <c r="B2162" s="74">
        <v>14391.43</v>
      </c>
      <c r="C2162" s="74">
        <v>14991.02</v>
      </c>
      <c r="D2162" s="74">
        <v>15597.54</v>
      </c>
      <c r="E2162" s="74">
        <v>16504.009999999998</v>
      </c>
      <c r="F2162" s="74">
        <v>17589.2</v>
      </c>
      <c r="G2162" s="74">
        <v>19088.63</v>
      </c>
      <c r="H2162" s="74">
        <v>20237.62</v>
      </c>
      <c r="I2162" s="74">
        <v>23085.99</v>
      </c>
      <c r="J2162" s="74">
        <v>20047.61</v>
      </c>
      <c r="K2162" s="74">
        <v>11434.91</v>
      </c>
      <c r="L2162" s="74">
        <v>9845.51</v>
      </c>
      <c r="M2162" s="74">
        <v>10846.81</v>
      </c>
      <c r="N2162" s="74">
        <v>11337.69</v>
      </c>
      <c r="O2162" s="74">
        <v>12765.54</v>
      </c>
      <c r="P2162" s="74">
        <v>11837.07</v>
      </c>
      <c r="Q2162" s="74">
        <v>13050.86</v>
      </c>
      <c r="R2162" s="74">
        <v>13953.52</v>
      </c>
      <c r="S2162" s="74">
        <v>14393.39</v>
      </c>
      <c r="T2162" s="74">
        <v>14883.42</v>
      </c>
      <c r="U2162" s="74">
        <v>15508.69</v>
      </c>
      <c r="V2162" s="74">
        <v>16362.32</v>
      </c>
      <c r="W2162" s="74">
        <v>14819.35</v>
      </c>
      <c r="X2162" s="74">
        <v>15356.47</v>
      </c>
      <c r="Y2162" s="74">
        <v>15682.92</v>
      </c>
      <c r="Z2162" s="74">
        <v>15881.57</v>
      </c>
      <c r="AA2162" s="74">
        <v>15868.76</v>
      </c>
      <c r="AB2162" s="74">
        <v>15107.91</v>
      </c>
      <c r="AC2162" s="74">
        <v>14080.72</v>
      </c>
      <c r="AD2162" s="74">
        <v>13032.54</v>
      </c>
    </row>
    <row r="2164" spans="1:30" x14ac:dyDescent="0.2">
      <c r="A2164" s="72" t="s">
        <v>70</v>
      </c>
    </row>
    <row r="2165" spans="1:30" x14ac:dyDescent="0.2">
      <c r="A2165" s="72" t="s">
        <v>71</v>
      </c>
      <c r="B2165" s="74" t="s">
        <v>72</v>
      </c>
    </row>
    <row r="2167" spans="1:30" x14ac:dyDescent="0.2">
      <c r="A2167" s="72" t="s">
        <v>5</v>
      </c>
      <c r="B2167" s="74" t="s">
        <v>6</v>
      </c>
    </row>
    <row r="2168" spans="1:30" x14ac:dyDescent="0.2">
      <c r="A2168" s="72" t="s">
        <v>7</v>
      </c>
      <c r="B2168" s="74" t="s">
        <v>86</v>
      </c>
    </row>
    <row r="2169" spans="1:30" x14ac:dyDescent="0.2">
      <c r="A2169" s="72" t="s">
        <v>9</v>
      </c>
      <c r="B2169" s="74" t="s">
        <v>74</v>
      </c>
    </row>
    <row r="2171" spans="1:30" x14ac:dyDescent="0.2">
      <c r="A2171" s="72" t="s">
        <v>11</v>
      </c>
      <c r="B2171" s="74" t="s">
        <v>12</v>
      </c>
      <c r="C2171" s="74" t="s">
        <v>13</v>
      </c>
      <c r="D2171" s="74" t="s">
        <v>14</v>
      </c>
      <c r="E2171" s="74" t="s">
        <v>15</v>
      </c>
      <c r="F2171" s="74" t="s">
        <v>16</v>
      </c>
      <c r="G2171" s="74" t="s">
        <v>17</v>
      </c>
      <c r="H2171" s="74" t="s">
        <v>18</v>
      </c>
      <c r="I2171" s="74" t="s">
        <v>19</v>
      </c>
      <c r="J2171" s="74" t="s">
        <v>20</v>
      </c>
      <c r="K2171" s="74" t="s">
        <v>21</v>
      </c>
      <c r="L2171" s="74" t="s">
        <v>22</v>
      </c>
      <c r="M2171" s="74" t="s">
        <v>23</v>
      </c>
      <c r="N2171" s="74" t="s">
        <v>24</v>
      </c>
      <c r="O2171" s="74" t="s">
        <v>25</v>
      </c>
      <c r="P2171" s="74" t="s">
        <v>26</v>
      </c>
      <c r="Q2171" s="74" t="s">
        <v>27</v>
      </c>
      <c r="R2171" s="74" t="s">
        <v>28</v>
      </c>
      <c r="S2171" s="74" t="s">
        <v>29</v>
      </c>
      <c r="T2171" s="74" t="s">
        <v>30</v>
      </c>
      <c r="U2171" s="74" t="s">
        <v>31</v>
      </c>
      <c r="V2171" s="74" t="s">
        <v>32</v>
      </c>
      <c r="W2171" s="74" t="s">
        <v>33</v>
      </c>
      <c r="X2171" s="74" t="s">
        <v>34</v>
      </c>
      <c r="Y2171" s="74" t="s">
        <v>35</v>
      </c>
      <c r="Z2171" s="74" t="s">
        <v>36</v>
      </c>
      <c r="AA2171" s="74" t="s">
        <v>37</v>
      </c>
      <c r="AB2171" s="74" t="s">
        <v>38</v>
      </c>
      <c r="AC2171" s="74" t="s">
        <v>39</v>
      </c>
      <c r="AD2171" s="74" t="s">
        <v>40</v>
      </c>
    </row>
    <row r="2172" spans="1:30" x14ac:dyDescent="0.2">
      <c r="A2172" s="72" t="s">
        <v>41</v>
      </c>
      <c r="B2172" s="74">
        <v>29206.33</v>
      </c>
      <c r="C2172" s="74">
        <v>29258.5</v>
      </c>
      <c r="D2172" s="74">
        <v>31715.27</v>
      </c>
      <c r="E2172" s="74">
        <v>34715.160000000003</v>
      </c>
      <c r="F2172" s="74">
        <v>39471.71</v>
      </c>
      <c r="G2172" s="74">
        <v>44146.559999999998</v>
      </c>
      <c r="H2172" s="74">
        <v>51618.75</v>
      </c>
      <c r="I2172" s="74">
        <v>59608.55</v>
      </c>
      <c r="J2172" s="74">
        <v>61383.97</v>
      </c>
      <c r="K2172" s="74">
        <v>53155.96</v>
      </c>
      <c r="L2172" s="74">
        <v>54628.41</v>
      </c>
      <c r="M2172" s="74">
        <v>54273.760000000002</v>
      </c>
      <c r="N2172" s="74">
        <v>58075.23</v>
      </c>
      <c r="O2172" s="74">
        <v>65654.039999999994</v>
      </c>
      <c r="P2172" s="74">
        <v>70094.63</v>
      </c>
      <c r="Q2172" s="74">
        <v>77841.73</v>
      </c>
      <c r="R2172" s="74">
        <v>83800.960000000006</v>
      </c>
      <c r="S2172" s="74">
        <v>91213.2</v>
      </c>
      <c r="T2172" s="74">
        <v>97053.84</v>
      </c>
      <c r="U2172" s="74">
        <v>97453.39</v>
      </c>
      <c r="V2172" s="74">
        <v>104367.16</v>
      </c>
      <c r="W2172" s="74">
        <v>106186.63</v>
      </c>
      <c r="X2172" s="74">
        <v>109013.7</v>
      </c>
      <c r="Y2172" s="74">
        <v>111459.02</v>
      </c>
      <c r="Z2172" s="74">
        <v>114161.97</v>
      </c>
      <c r="AA2172" s="74">
        <v>110346.55</v>
      </c>
      <c r="AB2172" s="74">
        <v>108011.99</v>
      </c>
      <c r="AC2172" s="74">
        <v>105751.43</v>
      </c>
      <c r="AD2172" s="74">
        <v>98735.24</v>
      </c>
    </row>
    <row r="2173" spans="1:30" x14ac:dyDescent="0.2">
      <c r="A2173" s="72" t="s">
        <v>42</v>
      </c>
      <c r="B2173" s="74" t="s">
        <v>71</v>
      </c>
      <c r="C2173" s="74" t="s">
        <v>71</v>
      </c>
      <c r="D2173" s="74">
        <v>481.15</v>
      </c>
      <c r="E2173" s="74">
        <v>481.15</v>
      </c>
      <c r="F2173" s="74">
        <v>493.81</v>
      </c>
      <c r="G2173" s="74">
        <v>491.42</v>
      </c>
      <c r="H2173" s="74">
        <v>586.9</v>
      </c>
      <c r="I2173" s="74">
        <v>711.59</v>
      </c>
      <c r="J2173" s="74">
        <v>872.71</v>
      </c>
      <c r="K2173" s="74">
        <v>940.97</v>
      </c>
      <c r="L2173" s="74">
        <v>1139.96</v>
      </c>
      <c r="M2173" s="74">
        <v>1222.52</v>
      </c>
      <c r="N2173" s="74">
        <v>1455.94</v>
      </c>
      <c r="O2173" s="74">
        <v>1645.26</v>
      </c>
      <c r="P2173" s="74">
        <v>1727.99</v>
      </c>
      <c r="Q2173" s="74">
        <v>2546.56</v>
      </c>
      <c r="R2173" s="74">
        <v>2621.2199999999998</v>
      </c>
      <c r="S2173" s="74">
        <v>3007.83</v>
      </c>
      <c r="T2173" s="74">
        <v>2976.14</v>
      </c>
      <c r="U2173" s="74">
        <v>2839.11</v>
      </c>
      <c r="V2173" s="74">
        <v>3162.31</v>
      </c>
      <c r="W2173" s="74">
        <v>3562.48</v>
      </c>
      <c r="X2173" s="74">
        <v>3566.96</v>
      </c>
      <c r="Y2173" s="74">
        <v>3638.44</v>
      </c>
      <c r="Z2173" s="74">
        <v>3879.29</v>
      </c>
      <c r="AA2173" s="74">
        <v>4037.28</v>
      </c>
      <c r="AB2173" s="74">
        <v>4001.37</v>
      </c>
      <c r="AC2173" s="74">
        <v>4356.88</v>
      </c>
      <c r="AD2173" s="74">
        <v>4469.84</v>
      </c>
    </row>
    <row r="2174" spans="1:30" x14ac:dyDescent="0.2">
      <c r="A2174" s="72" t="s">
        <v>43</v>
      </c>
      <c r="B2174" s="74" t="s">
        <v>71</v>
      </c>
      <c r="C2174" s="74">
        <v>0</v>
      </c>
      <c r="D2174" s="74">
        <v>0.01</v>
      </c>
      <c r="E2174" s="74">
        <v>0.02</v>
      </c>
      <c r="F2174" s="74">
        <v>1.1000000000000001</v>
      </c>
      <c r="G2174" s="74">
        <v>3.33</v>
      </c>
      <c r="H2174" s="74">
        <v>5.84</v>
      </c>
      <c r="I2174" s="74">
        <v>9.2799999999999994</v>
      </c>
      <c r="J2174" s="74">
        <v>15.07</v>
      </c>
      <c r="K2174" s="74">
        <v>21.59</v>
      </c>
      <c r="L2174" s="74">
        <v>33.020000000000003</v>
      </c>
      <c r="M2174" s="74">
        <v>45.67</v>
      </c>
      <c r="N2174" s="74">
        <v>61.3</v>
      </c>
      <c r="O2174" s="74">
        <v>83.74</v>
      </c>
      <c r="P2174" s="74">
        <v>119.92</v>
      </c>
      <c r="Q2174" s="74">
        <v>195.16</v>
      </c>
      <c r="R2174" s="74">
        <v>297.11</v>
      </c>
      <c r="S2174" s="74">
        <v>385.79</v>
      </c>
      <c r="T2174" s="74">
        <v>625.89</v>
      </c>
      <c r="U2174" s="74">
        <v>639.11</v>
      </c>
      <c r="V2174" s="74">
        <v>663.05</v>
      </c>
      <c r="W2174" s="74">
        <v>752.68</v>
      </c>
      <c r="X2174" s="74">
        <v>823.14</v>
      </c>
      <c r="Y2174" s="74">
        <v>968.38</v>
      </c>
      <c r="Z2174" s="74">
        <v>1107.96</v>
      </c>
      <c r="AA2174" s="74">
        <v>1222.08</v>
      </c>
      <c r="AB2174" s="74">
        <v>1399.33</v>
      </c>
      <c r="AC2174" s="74">
        <v>1816.64</v>
      </c>
      <c r="AD2174" s="74">
        <v>2252.5300000000002</v>
      </c>
    </row>
    <row r="2175" spans="1:30" x14ac:dyDescent="0.2">
      <c r="A2175" s="72" t="s">
        <v>44</v>
      </c>
      <c r="B2175" s="74" t="s">
        <v>71</v>
      </c>
      <c r="C2175" s="74" t="s">
        <v>71</v>
      </c>
      <c r="D2175" s="74" t="s">
        <v>71</v>
      </c>
      <c r="E2175" s="74" t="s">
        <v>71</v>
      </c>
      <c r="F2175" s="74" t="s">
        <v>71</v>
      </c>
      <c r="G2175" s="74">
        <v>13.81</v>
      </c>
      <c r="H2175" s="74">
        <v>70.849999999999994</v>
      </c>
      <c r="I2175" s="74">
        <v>173.86</v>
      </c>
      <c r="J2175" s="74">
        <v>242.46</v>
      </c>
      <c r="K2175" s="74">
        <v>299.55</v>
      </c>
      <c r="L2175" s="74">
        <v>418.11</v>
      </c>
      <c r="M2175" s="74">
        <v>566.86</v>
      </c>
      <c r="N2175" s="74">
        <v>699.32</v>
      </c>
      <c r="O2175" s="74">
        <v>844.3</v>
      </c>
      <c r="P2175" s="74">
        <v>952.5</v>
      </c>
      <c r="Q2175" s="74">
        <v>1073.8900000000001</v>
      </c>
      <c r="R2175" s="74">
        <v>1350.29</v>
      </c>
      <c r="S2175" s="74">
        <v>1764.45</v>
      </c>
      <c r="T2175" s="74">
        <v>2052.56</v>
      </c>
      <c r="U2175" s="74">
        <v>2121.7399999999998</v>
      </c>
      <c r="V2175" s="74">
        <v>2421.35</v>
      </c>
      <c r="W2175" s="74">
        <v>2684.04</v>
      </c>
      <c r="X2175" s="74">
        <v>2792.65</v>
      </c>
      <c r="Y2175" s="74">
        <v>2917.69</v>
      </c>
      <c r="Z2175" s="74">
        <v>3072.22</v>
      </c>
      <c r="AA2175" s="74">
        <v>3289.9</v>
      </c>
      <c r="AB2175" s="74">
        <v>3440.63</v>
      </c>
      <c r="AC2175" s="74">
        <v>3637.91</v>
      </c>
      <c r="AD2175" s="74">
        <v>3736.11</v>
      </c>
    </row>
    <row r="2176" spans="1:30" x14ac:dyDescent="0.2">
      <c r="A2176" s="72" t="s">
        <v>45</v>
      </c>
      <c r="B2176" s="74" t="s">
        <v>71</v>
      </c>
      <c r="C2176" s="74" t="s">
        <v>71</v>
      </c>
      <c r="D2176" s="74">
        <v>3.83</v>
      </c>
      <c r="E2176" s="74">
        <v>110.03</v>
      </c>
      <c r="F2176" s="74">
        <v>157.36000000000001</v>
      </c>
      <c r="G2176" s="74">
        <v>257.86</v>
      </c>
      <c r="H2176" s="74">
        <v>399.29</v>
      </c>
      <c r="I2176" s="74">
        <v>397.51</v>
      </c>
      <c r="J2176" s="74">
        <v>530.16</v>
      </c>
      <c r="K2176" s="74">
        <v>672.74</v>
      </c>
      <c r="L2176" s="74">
        <v>766.19</v>
      </c>
      <c r="M2176" s="74">
        <v>764.12</v>
      </c>
      <c r="N2176" s="74">
        <v>784.57</v>
      </c>
      <c r="O2176" s="74">
        <v>802.45</v>
      </c>
      <c r="P2176" s="74">
        <v>858.52</v>
      </c>
      <c r="Q2176" s="74">
        <v>908.53</v>
      </c>
      <c r="R2176" s="74">
        <v>930.76</v>
      </c>
      <c r="S2176" s="74">
        <v>964.8</v>
      </c>
      <c r="T2176" s="74">
        <v>963.67</v>
      </c>
      <c r="U2176" s="74">
        <v>989.21</v>
      </c>
      <c r="V2176" s="74">
        <v>828.17</v>
      </c>
      <c r="W2176" s="74">
        <v>751.26</v>
      </c>
      <c r="X2176" s="74">
        <v>751.39</v>
      </c>
      <c r="Y2176" s="74">
        <v>685.29</v>
      </c>
      <c r="Z2176" s="74">
        <v>623.66999999999996</v>
      </c>
      <c r="AA2176" s="74">
        <v>464.83</v>
      </c>
      <c r="AB2176" s="74">
        <v>518.35</v>
      </c>
      <c r="AC2176" s="74">
        <v>419.44</v>
      </c>
      <c r="AD2176" s="74">
        <v>487.35</v>
      </c>
    </row>
    <row r="2177" spans="1:30" x14ac:dyDescent="0.2">
      <c r="A2177" s="72" t="s">
        <v>46</v>
      </c>
      <c r="B2177" s="74">
        <v>50.32</v>
      </c>
      <c r="C2177" s="74">
        <v>45.92</v>
      </c>
      <c r="D2177" s="74">
        <v>287.56</v>
      </c>
      <c r="E2177" s="74">
        <v>2495.77</v>
      </c>
      <c r="F2177" s="74">
        <v>2687.86</v>
      </c>
      <c r="G2177" s="74">
        <v>2614.41</v>
      </c>
      <c r="H2177" s="74">
        <v>3407.91</v>
      </c>
      <c r="I2177" s="74">
        <v>4157.8</v>
      </c>
      <c r="J2177" s="74">
        <v>4868.6899999999996</v>
      </c>
      <c r="K2177" s="74">
        <v>5198.8900000000003</v>
      </c>
      <c r="L2177" s="74">
        <v>6030.21</v>
      </c>
      <c r="M2177" s="74">
        <v>7453.03</v>
      </c>
      <c r="N2177" s="74">
        <v>8090.59</v>
      </c>
      <c r="O2177" s="74">
        <v>8301.74</v>
      </c>
      <c r="P2177" s="74">
        <v>8751.98</v>
      </c>
      <c r="Q2177" s="74">
        <v>9007.6200000000008</v>
      </c>
      <c r="R2177" s="74">
        <v>9377.48</v>
      </c>
      <c r="S2177" s="74">
        <v>9803.7099999999991</v>
      </c>
      <c r="T2177" s="74">
        <v>9753.2099999999991</v>
      </c>
      <c r="U2177" s="74">
        <v>10007.030000000001</v>
      </c>
      <c r="V2177" s="74">
        <v>10343.93</v>
      </c>
      <c r="W2177" s="74">
        <v>10760.51</v>
      </c>
      <c r="X2177" s="74">
        <v>10943.41</v>
      </c>
      <c r="Y2177" s="74">
        <v>10944.63</v>
      </c>
      <c r="Z2177" s="74">
        <v>11118.15</v>
      </c>
      <c r="AA2177" s="74">
        <v>11321.15</v>
      </c>
      <c r="AB2177" s="74">
        <v>11297.46</v>
      </c>
      <c r="AC2177" s="74">
        <v>11121.45</v>
      </c>
      <c r="AD2177" s="74">
        <v>10487.12</v>
      </c>
    </row>
    <row r="2178" spans="1:30" x14ac:dyDescent="0.2">
      <c r="A2178" s="72" t="s">
        <v>47</v>
      </c>
      <c r="B2178" s="74" t="s">
        <v>71</v>
      </c>
      <c r="C2178" s="74" t="s">
        <v>71</v>
      </c>
      <c r="D2178" s="74">
        <v>17.510000000000002</v>
      </c>
      <c r="E2178" s="74">
        <v>20.02</v>
      </c>
      <c r="F2178" s="74">
        <v>22.91</v>
      </c>
      <c r="G2178" s="74">
        <v>28.45</v>
      </c>
      <c r="H2178" s="74">
        <v>34.56</v>
      </c>
      <c r="I2178" s="74">
        <v>41.31</v>
      </c>
      <c r="J2178" s="74">
        <v>52.25</v>
      </c>
      <c r="K2178" s="74">
        <v>63.39</v>
      </c>
      <c r="L2178" s="74">
        <v>79.150000000000006</v>
      </c>
      <c r="M2178" s="74">
        <v>97.19</v>
      </c>
      <c r="N2178" s="74">
        <v>98.83</v>
      </c>
      <c r="O2178" s="74">
        <v>104.87</v>
      </c>
      <c r="P2178" s="74">
        <v>119.33</v>
      </c>
      <c r="Q2178" s="74">
        <v>134.96</v>
      </c>
      <c r="R2178" s="74">
        <v>154.57</v>
      </c>
      <c r="S2178" s="74">
        <v>170.37</v>
      </c>
      <c r="T2178" s="74">
        <v>150.38999999999999</v>
      </c>
      <c r="U2178" s="74">
        <v>157.53</v>
      </c>
      <c r="V2178" s="74">
        <v>175.54</v>
      </c>
      <c r="W2178" s="74">
        <v>183.33</v>
      </c>
      <c r="X2178" s="74">
        <v>193.34</v>
      </c>
      <c r="Y2178" s="74">
        <v>207.75</v>
      </c>
      <c r="Z2178" s="74">
        <v>218.14</v>
      </c>
      <c r="AA2178" s="74">
        <v>223.21</v>
      </c>
      <c r="AB2178" s="74">
        <v>235.58</v>
      </c>
      <c r="AC2178" s="74">
        <v>231.9</v>
      </c>
      <c r="AD2178" s="74">
        <v>231.03</v>
      </c>
    </row>
    <row r="2179" spans="1:30" x14ac:dyDescent="0.2">
      <c r="A2179" s="72" t="s">
        <v>48</v>
      </c>
      <c r="B2179" s="74">
        <v>0.59</v>
      </c>
      <c r="C2179" s="74">
        <v>0.76</v>
      </c>
      <c r="D2179" s="74">
        <v>0.94</v>
      </c>
      <c r="E2179" s="74">
        <v>14.42</v>
      </c>
      <c r="F2179" s="74">
        <v>29.02</v>
      </c>
      <c r="G2179" s="74">
        <v>45.29</v>
      </c>
      <c r="H2179" s="74">
        <v>90.83</v>
      </c>
      <c r="I2179" s="74">
        <v>158.69</v>
      </c>
      <c r="J2179" s="74">
        <v>201.47</v>
      </c>
      <c r="K2179" s="74">
        <v>209.55</v>
      </c>
      <c r="L2179" s="74">
        <v>270.33999999999997</v>
      </c>
      <c r="M2179" s="74">
        <v>316.05</v>
      </c>
      <c r="N2179" s="74">
        <v>394.41</v>
      </c>
      <c r="O2179" s="74">
        <v>545.79</v>
      </c>
      <c r="P2179" s="74">
        <v>684.66</v>
      </c>
      <c r="Q2179" s="74">
        <v>861.14</v>
      </c>
      <c r="R2179" s="74">
        <v>900.1</v>
      </c>
      <c r="S2179" s="74">
        <v>905.79</v>
      </c>
      <c r="T2179" s="74">
        <v>991.43</v>
      </c>
      <c r="U2179" s="74">
        <v>1019.02</v>
      </c>
      <c r="V2179" s="74">
        <v>1034.23</v>
      </c>
      <c r="W2179" s="74">
        <v>1067.04</v>
      </c>
      <c r="X2179" s="74">
        <v>1060.53</v>
      </c>
      <c r="Y2179" s="74">
        <v>1091.97</v>
      </c>
      <c r="Z2179" s="74">
        <v>1174.9000000000001</v>
      </c>
      <c r="AA2179" s="74">
        <v>1159.51</v>
      </c>
      <c r="AB2179" s="74">
        <v>1239.3499999999999</v>
      </c>
      <c r="AC2179" s="74">
        <v>1266.1400000000001</v>
      </c>
      <c r="AD2179" s="74">
        <v>1100.3599999999999</v>
      </c>
    </row>
    <row r="2180" spans="1:30" x14ac:dyDescent="0.2">
      <c r="A2180" s="72" t="s">
        <v>49</v>
      </c>
      <c r="B2180" s="74">
        <v>1182.82</v>
      </c>
      <c r="C2180" s="74">
        <v>1400.08</v>
      </c>
      <c r="D2180" s="74">
        <v>1149.07</v>
      </c>
      <c r="E2180" s="74">
        <v>2032.44</v>
      </c>
      <c r="F2180" s="74">
        <v>2712.11</v>
      </c>
      <c r="G2180" s="74">
        <v>4157.38</v>
      </c>
      <c r="H2180" s="74">
        <v>4820.17</v>
      </c>
      <c r="I2180" s="74">
        <v>5166.49</v>
      </c>
      <c r="J2180" s="74">
        <v>5767.51</v>
      </c>
      <c r="K2180" s="74">
        <v>6721.13</v>
      </c>
      <c r="L2180" s="74">
        <v>5261.86</v>
      </c>
      <c r="M2180" s="74">
        <v>4781.5200000000004</v>
      </c>
      <c r="N2180" s="74">
        <v>5090.33</v>
      </c>
      <c r="O2180" s="74">
        <v>4733.6499999999996</v>
      </c>
      <c r="P2180" s="74">
        <v>4928.2700000000004</v>
      </c>
      <c r="Q2180" s="74">
        <v>5078.03</v>
      </c>
      <c r="R2180" s="74">
        <v>2723.63</v>
      </c>
      <c r="S2180" s="74">
        <v>3246.63</v>
      </c>
      <c r="T2180" s="74">
        <v>3712.35</v>
      </c>
      <c r="U2180" s="74">
        <v>4036.02</v>
      </c>
      <c r="V2180" s="74">
        <v>4467.76</v>
      </c>
      <c r="W2180" s="74">
        <v>4747.22</v>
      </c>
      <c r="X2180" s="74">
        <v>5153.93</v>
      </c>
      <c r="Y2180" s="74">
        <v>5741.48</v>
      </c>
      <c r="Z2180" s="74">
        <v>5842.95</v>
      </c>
      <c r="AA2180" s="74">
        <v>5999.84</v>
      </c>
      <c r="AB2180" s="74">
        <v>6223.86</v>
      </c>
      <c r="AC2180" s="74">
        <v>6177.93</v>
      </c>
      <c r="AD2180" s="74">
        <v>5907.58</v>
      </c>
    </row>
    <row r="2181" spans="1:30" x14ac:dyDescent="0.2">
      <c r="A2181" s="72" t="s">
        <v>50</v>
      </c>
      <c r="B2181" s="74">
        <v>3039.92</v>
      </c>
      <c r="C2181" s="74">
        <v>2756.35</v>
      </c>
      <c r="D2181" s="74">
        <v>3494.58</v>
      </c>
      <c r="E2181" s="74">
        <v>2856.4</v>
      </c>
      <c r="F2181" s="74">
        <v>4373.3999999999996</v>
      </c>
      <c r="G2181" s="74">
        <v>5867.64</v>
      </c>
      <c r="H2181" s="74">
        <v>6869.57</v>
      </c>
      <c r="I2181" s="74">
        <v>8283.2199999999993</v>
      </c>
      <c r="J2181" s="74">
        <v>8595.49</v>
      </c>
      <c r="K2181" s="74">
        <v>10553.82</v>
      </c>
      <c r="L2181" s="74">
        <v>12253.59</v>
      </c>
      <c r="M2181" s="74">
        <v>9047.15</v>
      </c>
      <c r="N2181" s="74">
        <v>7734.91</v>
      </c>
      <c r="O2181" s="74">
        <v>9871.0300000000007</v>
      </c>
      <c r="P2181" s="74">
        <v>10187.870000000001</v>
      </c>
      <c r="Q2181" s="74">
        <v>11470.68</v>
      </c>
      <c r="R2181" s="74">
        <v>14046.17</v>
      </c>
      <c r="S2181" s="74">
        <v>16052.76</v>
      </c>
      <c r="T2181" s="74">
        <v>17016.919999999998</v>
      </c>
      <c r="U2181" s="74">
        <v>15587.9</v>
      </c>
      <c r="V2181" s="74">
        <v>16071.45</v>
      </c>
      <c r="W2181" s="74">
        <v>15368.82</v>
      </c>
      <c r="X2181" s="74">
        <v>15353.29</v>
      </c>
      <c r="Y2181" s="74">
        <v>15243.33</v>
      </c>
      <c r="Z2181" s="74">
        <v>15108.46</v>
      </c>
      <c r="AA2181" s="74">
        <v>8442.31</v>
      </c>
      <c r="AB2181" s="74">
        <v>8205.6200000000008</v>
      </c>
      <c r="AC2181" s="74">
        <v>6308.18</v>
      </c>
      <c r="AD2181" s="74">
        <v>4557.6899999999996</v>
      </c>
    </row>
    <row r="2182" spans="1:30" x14ac:dyDescent="0.2">
      <c r="A2182" s="72" t="s">
        <v>51</v>
      </c>
      <c r="B2182" s="74">
        <v>4402.2</v>
      </c>
      <c r="C2182" s="74">
        <v>5124.38</v>
      </c>
      <c r="D2182" s="74">
        <v>4418.01</v>
      </c>
      <c r="E2182" s="74">
        <v>2938.31</v>
      </c>
      <c r="F2182" s="74">
        <v>1958.74</v>
      </c>
      <c r="G2182" s="74">
        <v>1893.12</v>
      </c>
      <c r="H2182" s="74">
        <v>3234.67</v>
      </c>
      <c r="I2182" s="74">
        <v>4049.73</v>
      </c>
      <c r="J2182" s="74">
        <v>4304.3</v>
      </c>
      <c r="K2182" s="74">
        <v>5406.7</v>
      </c>
      <c r="L2182" s="74">
        <v>6682.49</v>
      </c>
      <c r="M2182" s="74">
        <v>8109.06</v>
      </c>
      <c r="N2182" s="74">
        <v>9393.25</v>
      </c>
      <c r="O2182" s="74">
        <v>10780.54</v>
      </c>
      <c r="P2182" s="74">
        <v>12184.06</v>
      </c>
      <c r="Q2182" s="74">
        <v>13500.02</v>
      </c>
      <c r="R2182" s="74">
        <v>14503.16</v>
      </c>
      <c r="S2182" s="74">
        <v>15400.96</v>
      </c>
      <c r="T2182" s="74">
        <v>16356.06</v>
      </c>
      <c r="U2182" s="74">
        <v>16507.580000000002</v>
      </c>
      <c r="V2182" s="74">
        <v>17505.18</v>
      </c>
      <c r="W2182" s="74">
        <v>18526.97</v>
      </c>
      <c r="X2182" s="74">
        <v>18793.87</v>
      </c>
      <c r="Y2182" s="74">
        <v>18792.53</v>
      </c>
      <c r="Z2182" s="74">
        <v>18811.990000000002</v>
      </c>
      <c r="AA2182" s="74">
        <v>19003.09</v>
      </c>
      <c r="AB2182" s="74">
        <v>19077.61</v>
      </c>
      <c r="AC2182" s="74">
        <v>17773.900000000001</v>
      </c>
      <c r="AD2182" s="74">
        <v>15900.13</v>
      </c>
    </row>
    <row r="2183" spans="1:30" x14ac:dyDescent="0.2">
      <c r="A2183" s="72" t="s">
        <v>52</v>
      </c>
      <c r="B2183" s="74" t="s">
        <v>71</v>
      </c>
      <c r="C2183" s="74" t="s">
        <v>71</v>
      </c>
      <c r="D2183" s="74" t="s">
        <v>71</v>
      </c>
      <c r="E2183" s="74" t="s">
        <v>71</v>
      </c>
      <c r="F2183" s="74" t="s">
        <v>71</v>
      </c>
      <c r="G2183" s="74">
        <v>29.32</v>
      </c>
      <c r="H2183" s="74">
        <v>49.77</v>
      </c>
      <c r="I2183" s="74">
        <v>71.930000000000007</v>
      </c>
      <c r="J2183" s="74">
        <v>101.88</v>
      </c>
      <c r="K2183" s="74">
        <v>122.08</v>
      </c>
      <c r="L2183" s="74">
        <v>147.9</v>
      </c>
      <c r="M2183" s="74">
        <v>161.46</v>
      </c>
      <c r="N2183" s="74">
        <v>185.34</v>
      </c>
      <c r="O2183" s="74">
        <v>212.23</v>
      </c>
      <c r="P2183" s="74">
        <v>240.33</v>
      </c>
      <c r="Q2183" s="74">
        <v>265.8</v>
      </c>
      <c r="R2183" s="74">
        <v>292.57</v>
      </c>
      <c r="S2183" s="74">
        <v>326.74</v>
      </c>
      <c r="T2183" s="74">
        <v>338.04</v>
      </c>
      <c r="U2183" s="74">
        <v>341.35</v>
      </c>
      <c r="V2183" s="74">
        <v>378.87</v>
      </c>
      <c r="W2183" s="74">
        <v>396.2</v>
      </c>
      <c r="X2183" s="74">
        <v>397.28</v>
      </c>
      <c r="Y2183" s="74">
        <v>469.19</v>
      </c>
      <c r="Z2183" s="74">
        <v>474.76</v>
      </c>
      <c r="AA2183" s="74">
        <v>482.5</v>
      </c>
      <c r="AB2183" s="74">
        <v>483.53</v>
      </c>
      <c r="AC2183" s="74">
        <v>489</v>
      </c>
      <c r="AD2183" s="74">
        <v>494.05</v>
      </c>
    </row>
    <row r="2184" spans="1:30" x14ac:dyDescent="0.2">
      <c r="A2184" s="72" t="s">
        <v>53</v>
      </c>
      <c r="B2184" s="74">
        <v>444</v>
      </c>
      <c r="C2184" s="74">
        <v>449.3</v>
      </c>
      <c r="D2184" s="74">
        <v>471.91</v>
      </c>
      <c r="E2184" s="74">
        <v>494.1</v>
      </c>
      <c r="F2184" s="74">
        <v>664.06</v>
      </c>
      <c r="G2184" s="74">
        <v>926.65</v>
      </c>
      <c r="H2184" s="74">
        <v>668.4</v>
      </c>
      <c r="I2184" s="74">
        <v>1004.13</v>
      </c>
      <c r="J2184" s="74">
        <v>1525.62</v>
      </c>
      <c r="K2184" s="74">
        <v>1988.73</v>
      </c>
      <c r="L2184" s="74">
        <v>2489.0300000000002</v>
      </c>
      <c r="M2184" s="74">
        <v>3284.18</v>
      </c>
      <c r="N2184" s="74">
        <v>4209.04</v>
      </c>
      <c r="O2184" s="74">
        <v>5224.37</v>
      </c>
      <c r="P2184" s="74">
        <v>6458.34</v>
      </c>
      <c r="Q2184" s="74">
        <v>7616.97</v>
      </c>
      <c r="R2184" s="74">
        <v>8739.7099999999991</v>
      </c>
      <c r="S2184" s="74">
        <v>9452.06</v>
      </c>
      <c r="T2184" s="74">
        <v>10389.66</v>
      </c>
      <c r="U2184" s="74">
        <v>11203.26</v>
      </c>
      <c r="V2184" s="74">
        <v>12052.91</v>
      </c>
      <c r="W2184" s="74">
        <v>12968.93</v>
      </c>
      <c r="X2184" s="74">
        <v>13596.13</v>
      </c>
      <c r="Y2184" s="74">
        <v>14267.77</v>
      </c>
      <c r="Z2184" s="74">
        <v>14917.77</v>
      </c>
      <c r="AA2184" s="74">
        <v>15388.78</v>
      </c>
      <c r="AB2184" s="74">
        <v>15963.38</v>
      </c>
      <c r="AC2184" s="74">
        <v>16407.91</v>
      </c>
      <c r="AD2184" s="74">
        <v>16569.740000000002</v>
      </c>
    </row>
    <row r="2185" spans="1:30" x14ac:dyDescent="0.2">
      <c r="A2185" s="72" t="s">
        <v>54</v>
      </c>
      <c r="B2185" s="74">
        <v>79.599999999999994</v>
      </c>
      <c r="C2185" s="74">
        <v>94.13</v>
      </c>
      <c r="D2185" s="74">
        <v>124.2</v>
      </c>
      <c r="E2185" s="74">
        <v>118.69</v>
      </c>
      <c r="F2185" s="74">
        <v>127.49</v>
      </c>
      <c r="G2185" s="74">
        <v>132.31</v>
      </c>
      <c r="H2185" s="74">
        <v>135.72</v>
      </c>
      <c r="I2185" s="74">
        <v>141.53</v>
      </c>
      <c r="J2185" s="74">
        <v>149.68</v>
      </c>
      <c r="K2185" s="74">
        <v>164.45</v>
      </c>
      <c r="L2185" s="74">
        <v>169.12</v>
      </c>
      <c r="M2185" s="74">
        <v>173.87</v>
      </c>
      <c r="N2185" s="74">
        <v>188.85</v>
      </c>
      <c r="O2185" s="74">
        <v>195.67</v>
      </c>
      <c r="P2185" s="74">
        <v>215.15</v>
      </c>
      <c r="Q2185" s="74">
        <v>223.91</v>
      </c>
      <c r="R2185" s="74">
        <v>227.16</v>
      </c>
      <c r="S2185" s="74">
        <v>257.13</v>
      </c>
      <c r="T2185" s="74">
        <v>253.81</v>
      </c>
      <c r="U2185" s="74">
        <v>266.86</v>
      </c>
      <c r="V2185" s="74">
        <v>275.83999999999997</v>
      </c>
      <c r="W2185" s="74">
        <v>261.86</v>
      </c>
      <c r="X2185" s="74">
        <v>266.5</v>
      </c>
      <c r="Y2185" s="74">
        <v>260.75</v>
      </c>
      <c r="Z2185" s="74">
        <v>260.18</v>
      </c>
      <c r="AA2185" s="74">
        <v>269.72000000000003</v>
      </c>
      <c r="AB2185" s="74">
        <v>276.93</v>
      </c>
      <c r="AC2185" s="74">
        <v>287.7</v>
      </c>
      <c r="AD2185" s="74">
        <v>297.14</v>
      </c>
    </row>
    <row r="2186" spans="1:30" x14ac:dyDescent="0.2">
      <c r="A2186" s="72" t="s">
        <v>55</v>
      </c>
      <c r="B2186" s="74" t="s">
        <v>71</v>
      </c>
      <c r="C2186" s="74" t="s">
        <v>71</v>
      </c>
      <c r="D2186" s="74" t="s">
        <v>71</v>
      </c>
      <c r="E2186" s="74" t="s">
        <v>71</v>
      </c>
      <c r="F2186" s="74" t="s">
        <v>71</v>
      </c>
      <c r="G2186" s="74">
        <v>2.5</v>
      </c>
      <c r="H2186" s="74">
        <v>2.76</v>
      </c>
      <c r="I2186" s="74">
        <v>3.35</v>
      </c>
      <c r="J2186" s="74">
        <v>7.6</v>
      </c>
      <c r="K2186" s="74">
        <v>10.57</v>
      </c>
      <c r="L2186" s="74">
        <v>14.08</v>
      </c>
      <c r="M2186" s="74">
        <v>17.89</v>
      </c>
      <c r="N2186" s="74">
        <v>21.66</v>
      </c>
      <c r="O2186" s="74">
        <v>25.5</v>
      </c>
      <c r="P2186" s="74">
        <v>40.700000000000003</v>
      </c>
      <c r="Q2186" s="74">
        <v>55</v>
      </c>
      <c r="R2186" s="74">
        <v>87.99</v>
      </c>
      <c r="S2186" s="74">
        <v>114.05</v>
      </c>
      <c r="T2186" s="74">
        <v>141.65</v>
      </c>
      <c r="U2186" s="74">
        <v>155.27000000000001</v>
      </c>
      <c r="V2186" s="74">
        <v>166.06</v>
      </c>
      <c r="W2186" s="74">
        <v>171.24</v>
      </c>
      <c r="X2186" s="74">
        <v>175.95</v>
      </c>
      <c r="Y2186" s="74">
        <v>191.21</v>
      </c>
      <c r="Z2186" s="74">
        <v>206.11</v>
      </c>
      <c r="AA2186" s="74">
        <v>219.56</v>
      </c>
      <c r="AB2186" s="74">
        <v>241.93</v>
      </c>
      <c r="AC2186" s="74">
        <v>237.08</v>
      </c>
      <c r="AD2186" s="74">
        <v>238.51</v>
      </c>
    </row>
    <row r="2187" spans="1:30" x14ac:dyDescent="0.2">
      <c r="A2187" s="72" t="s">
        <v>56</v>
      </c>
      <c r="B2187" s="74" t="s">
        <v>71</v>
      </c>
      <c r="C2187" s="74" t="s">
        <v>71</v>
      </c>
      <c r="D2187" s="74" t="s">
        <v>71</v>
      </c>
      <c r="E2187" s="74">
        <v>0.03</v>
      </c>
      <c r="F2187" s="74">
        <v>0.09</v>
      </c>
      <c r="G2187" s="74">
        <v>6.17</v>
      </c>
      <c r="H2187" s="74">
        <v>7.58</v>
      </c>
      <c r="I2187" s="74">
        <v>10.07</v>
      </c>
      <c r="J2187" s="74">
        <v>13.71</v>
      </c>
      <c r="K2187" s="74">
        <v>17.27</v>
      </c>
      <c r="L2187" s="74">
        <v>21.8</v>
      </c>
      <c r="M2187" s="74">
        <v>28.08</v>
      </c>
      <c r="N2187" s="74">
        <v>35.630000000000003</v>
      </c>
      <c r="O2187" s="74">
        <v>46.84</v>
      </c>
      <c r="P2187" s="74">
        <v>67.63</v>
      </c>
      <c r="Q2187" s="74">
        <v>88.84</v>
      </c>
      <c r="R2187" s="74">
        <v>118.25</v>
      </c>
      <c r="S2187" s="74">
        <v>153.72</v>
      </c>
      <c r="T2187" s="74">
        <v>191.8</v>
      </c>
      <c r="U2187" s="74">
        <v>213.6</v>
      </c>
      <c r="V2187" s="74">
        <v>256.76</v>
      </c>
      <c r="W2187" s="74">
        <v>303.29000000000002</v>
      </c>
      <c r="X2187" s="74">
        <v>350.36</v>
      </c>
      <c r="Y2187" s="74">
        <v>406.79</v>
      </c>
      <c r="Z2187" s="74">
        <v>459.76</v>
      </c>
      <c r="AA2187" s="74">
        <v>567.75</v>
      </c>
      <c r="AB2187" s="74">
        <v>722.29</v>
      </c>
      <c r="AC2187" s="74">
        <v>718.63</v>
      </c>
      <c r="AD2187" s="74">
        <v>571.22</v>
      </c>
    </row>
    <row r="2188" spans="1:30" x14ac:dyDescent="0.2">
      <c r="A2188" s="72" t="s">
        <v>57</v>
      </c>
      <c r="B2188" s="74">
        <v>0</v>
      </c>
      <c r="C2188" s="74">
        <v>0</v>
      </c>
      <c r="D2188" s="74">
        <v>5.49</v>
      </c>
      <c r="E2188" s="74">
        <v>12.94</v>
      </c>
      <c r="F2188" s="74">
        <v>14.19</v>
      </c>
      <c r="G2188" s="74">
        <v>15.15</v>
      </c>
      <c r="H2188" s="74">
        <v>17.329999999999998</v>
      </c>
      <c r="I2188" s="74">
        <v>20.100000000000001</v>
      </c>
      <c r="J2188" s="74">
        <v>22.96</v>
      </c>
      <c r="K2188" s="74">
        <v>26.21</v>
      </c>
      <c r="L2188" s="74">
        <v>31.08</v>
      </c>
      <c r="M2188" s="74">
        <v>38.25</v>
      </c>
      <c r="N2188" s="74">
        <v>41.51</v>
      </c>
      <c r="O2188" s="74">
        <v>41.75</v>
      </c>
      <c r="P2188" s="74">
        <v>41.93</v>
      </c>
      <c r="Q2188" s="74">
        <v>40.47</v>
      </c>
      <c r="R2188" s="74">
        <v>43.37</v>
      </c>
      <c r="S2188" s="74">
        <v>47.76</v>
      </c>
      <c r="T2188" s="74">
        <v>50.25</v>
      </c>
      <c r="U2188" s="74">
        <v>51.4</v>
      </c>
      <c r="V2188" s="74">
        <v>53.67</v>
      </c>
      <c r="W2188" s="74">
        <v>56.55</v>
      </c>
      <c r="X2188" s="74">
        <v>58.91</v>
      </c>
      <c r="Y2188" s="74">
        <v>62.45</v>
      </c>
      <c r="Z2188" s="74">
        <v>66.86</v>
      </c>
      <c r="AA2188" s="74">
        <v>67.599999999999994</v>
      </c>
      <c r="AB2188" s="74">
        <v>66.040000000000006</v>
      </c>
      <c r="AC2188" s="74">
        <v>69.58</v>
      </c>
      <c r="AD2188" s="74">
        <v>67.64</v>
      </c>
    </row>
    <row r="2189" spans="1:30" x14ac:dyDescent="0.2">
      <c r="A2189" s="72" t="s">
        <v>58</v>
      </c>
      <c r="B2189" s="74" t="s">
        <v>71</v>
      </c>
      <c r="C2189" s="74">
        <v>15.13</v>
      </c>
      <c r="D2189" s="74">
        <v>23.24</v>
      </c>
      <c r="E2189" s="74">
        <v>27.39</v>
      </c>
      <c r="F2189" s="74">
        <v>32.409999999999997</v>
      </c>
      <c r="G2189" s="74">
        <v>37.15</v>
      </c>
      <c r="H2189" s="74">
        <v>38.79</v>
      </c>
      <c r="I2189" s="74">
        <v>71.09</v>
      </c>
      <c r="J2189" s="74">
        <v>147.41</v>
      </c>
      <c r="K2189" s="74">
        <v>301.60000000000002</v>
      </c>
      <c r="L2189" s="74">
        <v>283.99</v>
      </c>
      <c r="M2189" s="74">
        <v>320.3</v>
      </c>
      <c r="N2189" s="74">
        <v>424.85</v>
      </c>
      <c r="O2189" s="74">
        <v>504.8</v>
      </c>
      <c r="P2189" s="74">
        <v>669.09</v>
      </c>
      <c r="Q2189" s="74">
        <v>772.16</v>
      </c>
      <c r="R2189" s="74">
        <v>897.92</v>
      </c>
      <c r="S2189" s="74">
        <v>1032.8599999999999</v>
      </c>
      <c r="T2189" s="74">
        <v>1116.71</v>
      </c>
      <c r="U2189" s="74">
        <v>1105.1300000000001</v>
      </c>
      <c r="V2189" s="74">
        <v>1198.23</v>
      </c>
      <c r="W2189" s="74">
        <v>1287.73</v>
      </c>
      <c r="X2189" s="74">
        <v>1177.8</v>
      </c>
      <c r="Y2189" s="74">
        <v>1250.04</v>
      </c>
      <c r="Z2189" s="74">
        <v>1683.36</v>
      </c>
      <c r="AA2189" s="74">
        <v>2164.87</v>
      </c>
      <c r="AB2189" s="74">
        <v>1626.13</v>
      </c>
      <c r="AC2189" s="74">
        <v>1801.16</v>
      </c>
      <c r="AD2189" s="74">
        <v>1358.02</v>
      </c>
    </row>
    <row r="2190" spans="1:30" x14ac:dyDescent="0.2">
      <c r="A2190" s="72" t="s">
        <v>59</v>
      </c>
      <c r="B2190" s="74" t="s">
        <v>71</v>
      </c>
      <c r="C2190" s="74" t="s">
        <v>71</v>
      </c>
      <c r="D2190" s="74" t="s">
        <v>71</v>
      </c>
      <c r="E2190" s="74" t="s">
        <v>71</v>
      </c>
      <c r="F2190" s="74">
        <v>0</v>
      </c>
      <c r="G2190" s="74">
        <v>0</v>
      </c>
      <c r="H2190" s="74">
        <v>0</v>
      </c>
      <c r="I2190" s="74">
        <v>0</v>
      </c>
      <c r="J2190" s="74">
        <v>0.01</v>
      </c>
      <c r="K2190" s="74">
        <v>0.01</v>
      </c>
      <c r="L2190" s="74">
        <v>6.7</v>
      </c>
      <c r="M2190" s="74">
        <v>11.26</v>
      </c>
      <c r="N2190" s="74">
        <v>14.99</v>
      </c>
      <c r="O2190" s="74">
        <v>16.600000000000001</v>
      </c>
      <c r="P2190" s="74">
        <v>29.9</v>
      </c>
      <c r="Q2190" s="74">
        <v>44.18</v>
      </c>
      <c r="R2190" s="74">
        <v>84.22</v>
      </c>
      <c r="S2190" s="74">
        <v>106.06</v>
      </c>
      <c r="T2190" s="74">
        <v>125.83</v>
      </c>
      <c r="U2190" s="74">
        <v>151.06</v>
      </c>
      <c r="V2190" s="74">
        <v>167.6</v>
      </c>
      <c r="W2190" s="74">
        <v>195.59</v>
      </c>
      <c r="X2190" s="74">
        <v>232.51</v>
      </c>
      <c r="Y2190" s="74">
        <v>252.38</v>
      </c>
      <c r="Z2190" s="74">
        <v>272.02999999999997</v>
      </c>
      <c r="AA2190" s="74">
        <v>292.39</v>
      </c>
      <c r="AB2190" s="74">
        <v>309.08</v>
      </c>
      <c r="AC2190" s="74">
        <v>369.16</v>
      </c>
      <c r="AD2190" s="74">
        <v>411.61</v>
      </c>
    </row>
    <row r="2191" spans="1:30" x14ac:dyDescent="0.2">
      <c r="A2191" s="72" t="s">
        <v>60</v>
      </c>
      <c r="B2191" s="74">
        <v>5606.33</v>
      </c>
      <c r="C2191" s="74">
        <v>4366.07</v>
      </c>
      <c r="D2191" s="74">
        <v>5621.29</v>
      </c>
      <c r="E2191" s="74">
        <v>6311.62</v>
      </c>
      <c r="F2191" s="74">
        <v>8159.23</v>
      </c>
      <c r="G2191" s="74">
        <v>7570.52</v>
      </c>
      <c r="H2191" s="74">
        <v>9593.31</v>
      </c>
      <c r="I2191" s="74">
        <v>10198.450000000001</v>
      </c>
      <c r="J2191" s="74">
        <v>11568.72</v>
      </c>
      <c r="K2191" s="74">
        <v>6012.71</v>
      </c>
      <c r="L2191" s="74">
        <v>4765.18</v>
      </c>
      <c r="M2191" s="74">
        <v>2069.61</v>
      </c>
      <c r="N2191" s="74">
        <v>1813.01</v>
      </c>
      <c r="O2191" s="74">
        <v>1817.13</v>
      </c>
      <c r="P2191" s="74">
        <v>1911.12</v>
      </c>
      <c r="Q2191" s="74">
        <v>1734.16</v>
      </c>
      <c r="R2191" s="74">
        <v>1990.38</v>
      </c>
      <c r="S2191" s="74">
        <v>2130.62</v>
      </c>
      <c r="T2191" s="74">
        <v>2242.6999999999998</v>
      </c>
      <c r="U2191" s="74">
        <v>2350.1799999999998</v>
      </c>
      <c r="V2191" s="74">
        <v>2660.91</v>
      </c>
      <c r="W2191" s="74">
        <v>2435.9499999999998</v>
      </c>
      <c r="X2191" s="74">
        <v>2395.19</v>
      </c>
      <c r="Y2191" s="74">
        <v>2040.65</v>
      </c>
      <c r="Z2191" s="74">
        <v>1622.99</v>
      </c>
      <c r="AA2191" s="74">
        <v>1801.17</v>
      </c>
      <c r="AB2191" s="74">
        <v>1617.76</v>
      </c>
      <c r="AC2191" s="74">
        <v>1558.45</v>
      </c>
      <c r="AD2191" s="74">
        <v>1641.65</v>
      </c>
    </row>
    <row r="2192" spans="1:30" x14ac:dyDescent="0.2">
      <c r="A2192" s="72" t="s">
        <v>61</v>
      </c>
      <c r="B2192" s="74">
        <v>2.44</v>
      </c>
      <c r="C2192" s="74">
        <v>3.89</v>
      </c>
      <c r="D2192" s="74">
        <v>5.64</v>
      </c>
      <c r="E2192" s="74">
        <v>235.26</v>
      </c>
      <c r="F2192" s="74">
        <v>261.11</v>
      </c>
      <c r="G2192" s="74">
        <v>353.45</v>
      </c>
      <c r="H2192" s="74">
        <v>417.2</v>
      </c>
      <c r="I2192" s="74">
        <v>498.14</v>
      </c>
      <c r="J2192" s="74">
        <v>608.54999999999995</v>
      </c>
      <c r="K2192" s="74">
        <v>700.92</v>
      </c>
      <c r="L2192" s="74">
        <v>713.63</v>
      </c>
      <c r="M2192" s="74">
        <v>863.1</v>
      </c>
      <c r="N2192" s="74">
        <v>969.36</v>
      </c>
      <c r="O2192" s="74">
        <v>1073.4100000000001</v>
      </c>
      <c r="P2192" s="74">
        <v>1160.21</v>
      </c>
      <c r="Q2192" s="74">
        <v>1148.33</v>
      </c>
      <c r="R2192" s="74">
        <v>1155.23</v>
      </c>
      <c r="S2192" s="74">
        <v>1198.4100000000001</v>
      </c>
      <c r="T2192" s="74">
        <v>1249.71</v>
      </c>
      <c r="U2192" s="74">
        <v>1310.44</v>
      </c>
      <c r="V2192" s="74">
        <v>1485.66</v>
      </c>
      <c r="W2192" s="74">
        <v>1413.93</v>
      </c>
      <c r="X2192" s="74">
        <v>1492.36</v>
      </c>
      <c r="Y2192" s="74">
        <v>1520.37</v>
      </c>
      <c r="Z2192" s="74">
        <v>1587.86</v>
      </c>
      <c r="AA2192" s="74">
        <v>1623.43</v>
      </c>
      <c r="AB2192" s="74">
        <v>1642.99</v>
      </c>
      <c r="AC2192" s="74">
        <v>1750.56</v>
      </c>
      <c r="AD2192" s="74">
        <v>1834.76</v>
      </c>
    </row>
    <row r="2193" spans="1:30" x14ac:dyDescent="0.2">
      <c r="A2193" s="72" t="s">
        <v>62</v>
      </c>
      <c r="B2193" s="74" t="s">
        <v>71</v>
      </c>
      <c r="C2193" s="74" t="s">
        <v>71</v>
      </c>
      <c r="D2193" s="74" t="s">
        <v>71</v>
      </c>
      <c r="E2193" s="74" t="s">
        <v>71</v>
      </c>
      <c r="F2193" s="74" t="s">
        <v>71</v>
      </c>
      <c r="G2193" s="74">
        <v>171.97</v>
      </c>
      <c r="H2193" s="74">
        <v>273.62</v>
      </c>
      <c r="I2193" s="74">
        <v>369.78</v>
      </c>
      <c r="J2193" s="74">
        <v>443.85</v>
      </c>
      <c r="K2193" s="74">
        <v>616.36</v>
      </c>
      <c r="L2193" s="74">
        <v>1072.08</v>
      </c>
      <c r="M2193" s="74">
        <v>1570.01</v>
      </c>
      <c r="N2193" s="74">
        <v>2123.36</v>
      </c>
      <c r="O2193" s="74">
        <v>2694.86</v>
      </c>
      <c r="P2193" s="74">
        <v>3158.75</v>
      </c>
      <c r="Q2193" s="74">
        <v>3870.45</v>
      </c>
      <c r="R2193" s="74">
        <v>4609.04</v>
      </c>
      <c r="S2193" s="74">
        <v>5075.92</v>
      </c>
      <c r="T2193" s="74">
        <v>5570.79</v>
      </c>
      <c r="U2193" s="74">
        <v>4744.95</v>
      </c>
      <c r="V2193" s="74">
        <v>6195.96</v>
      </c>
      <c r="W2193" s="74">
        <v>6762.15</v>
      </c>
      <c r="X2193" s="74">
        <v>7046.33</v>
      </c>
      <c r="Y2193" s="74">
        <v>7485</v>
      </c>
      <c r="Z2193" s="74">
        <v>8189.16</v>
      </c>
      <c r="AA2193" s="74">
        <v>8361.41</v>
      </c>
      <c r="AB2193" s="74">
        <v>5919.01</v>
      </c>
      <c r="AC2193" s="74">
        <v>6036.75</v>
      </c>
      <c r="AD2193" s="74">
        <v>4172.71</v>
      </c>
    </row>
    <row r="2194" spans="1:30" x14ac:dyDescent="0.2">
      <c r="A2194" s="72" t="s">
        <v>63</v>
      </c>
      <c r="B2194" s="74" t="s">
        <v>71</v>
      </c>
      <c r="C2194" s="74" t="s">
        <v>71</v>
      </c>
      <c r="D2194" s="74" t="s">
        <v>71</v>
      </c>
      <c r="E2194" s="74" t="s">
        <v>71</v>
      </c>
      <c r="F2194" s="74" t="s">
        <v>71</v>
      </c>
      <c r="G2194" s="74">
        <v>105.6</v>
      </c>
      <c r="H2194" s="74">
        <v>132.61000000000001</v>
      </c>
      <c r="I2194" s="74">
        <v>192.78</v>
      </c>
      <c r="J2194" s="74">
        <v>260.42</v>
      </c>
      <c r="K2194" s="74">
        <v>343.59</v>
      </c>
      <c r="L2194" s="74">
        <v>425.59</v>
      </c>
      <c r="M2194" s="74">
        <v>532.09</v>
      </c>
      <c r="N2194" s="74">
        <v>664.81</v>
      </c>
      <c r="O2194" s="74">
        <v>796.9</v>
      </c>
      <c r="P2194" s="74">
        <v>909.65</v>
      </c>
      <c r="Q2194" s="74">
        <v>1076.6199999999999</v>
      </c>
      <c r="R2194" s="74">
        <v>1252.72</v>
      </c>
      <c r="S2194" s="74">
        <v>1484.01</v>
      </c>
      <c r="T2194" s="74">
        <v>1734</v>
      </c>
      <c r="U2194" s="74">
        <v>1924.06</v>
      </c>
      <c r="V2194" s="74">
        <v>2103.42</v>
      </c>
      <c r="W2194" s="74">
        <v>2278.88</v>
      </c>
      <c r="X2194" s="74">
        <v>2443.0300000000002</v>
      </c>
      <c r="Y2194" s="74">
        <v>2617.02</v>
      </c>
      <c r="Z2194" s="74">
        <v>2750.75</v>
      </c>
      <c r="AA2194" s="74">
        <v>2909.1</v>
      </c>
      <c r="AB2194" s="74">
        <v>3063.23</v>
      </c>
      <c r="AC2194" s="74">
        <v>3266.38</v>
      </c>
      <c r="AD2194" s="74">
        <v>3411.84</v>
      </c>
    </row>
    <row r="2195" spans="1:30" x14ac:dyDescent="0.2">
      <c r="A2195" s="72" t="s">
        <v>64</v>
      </c>
      <c r="B2195" s="74">
        <v>0.18</v>
      </c>
      <c r="C2195" s="74">
        <v>0.28999999999999998</v>
      </c>
      <c r="D2195" s="74">
        <v>0.45</v>
      </c>
      <c r="E2195" s="74">
        <v>0.76</v>
      </c>
      <c r="F2195" s="74">
        <v>1.27</v>
      </c>
      <c r="G2195" s="74">
        <v>2.66</v>
      </c>
      <c r="H2195" s="74">
        <v>4.91</v>
      </c>
      <c r="I2195" s="74">
        <v>10.62</v>
      </c>
      <c r="J2195" s="74">
        <v>24.25</v>
      </c>
      <c r="K2195" s="74">
        <v>40.26</v>
      </c>
      <c r="L2195" s="74">
        <v>71.48</v>
      </c>
      <c r="M2195" s="74">
        <v>113.71</v>
      </c>
      <c r="N2195" s="74">
        <v>169.4</v>
      </c>
      <c r="O2195" s="74">
        <v>230.43</v>
      </c>
      <c r="P2195" s="74">
        <v>296.10000000000002</v>
      </c>
      <c r="Q2195" s="74">
        <v>371.17</v>
      </c>
      <c r="R2195" s="74">
        <v>486.45</v>
      </c>
      <c r="S2195" s="74">
        <v>667.4</v>
      </c>
      <c r="T2195" s="74">
        <v>948.83</v>
      </c>
      <c r="U2195" s="74">
        <v>926.38</v>
      </c>
      <c r="V2195" s="74">
        <v>984.41</v>
      </c>
      <c r="W2195" s="74">
        <v>1094.05</v>
      </c>
      <c r="X2195" s="74">
        <v>1199.2</v>
      </c>
      <c r="Y2195" s="74">
        <v>1300.31</v>
      </c>
      <c r="Z2195" s="74">
        <v>1374.93</v>
      </c>
      <c r="AA2195" s="74">
        <v>1639.28</v>
      </c>
      <c r="AB2195" s="74">
        <v>1895.41</v>
      </c>
      <c r="AC2195" s="74">
        <v>2179.09</v>
      </c>
      <c r="AD2195" s="74">
        <v>2295.11</v>
      </c>
    </row>
    <row r="2196" spans="1:30" x14ac:dyDescent="0.2">
      <c r="A2196" s="72" t="s">
        <v>65</v>
      </c>
      <c r="B2196" s="74" t="s">
        <v>71</v>
      </c>
      <c r="C2196" s="74" t="s">
        <v>71</v>
      </c>
      <c r="D2196" s="74" t="s">
        <v>71</v>
      </c>
      <c r="E2196" s="74">
        <v>31.41</v>
      </c>
      <c r="F2196" s="74">
        <v>31.65</v>
      </c>
      <c r="G2196" s="74">
        <v>32.89</v>
      </c>
      <c r="H2196" s="74">
        <v>29.86</v>
      </c>
      <c r="I2196" s="74">
        <v>34.479999999999997</v>
      </c>
      <c r="J2196" s="74">
        <v>31.09</v>
      </c>
      <c r="K2196" s="74">
        <v>31.42</v>
      </c>
      <c r="L2196" s="74">
        <v>46.17</v>
      </c>
      <c r="M2196" s="74">
        <v>62.75</v>
      </c>
      <c r="N2196" s="74">
        <v>78.61</v>
      </c>
      <c r="O2196" s="74">
        <v>99.23</v>
      </c>
      <c r="P2196" s="74">
        <v>122</v>
      </c>
      <c r="Q2196" s="74">
        <v>145.63999999999999</v>
      </c>
      <c r="R2196" s="74">
        <v>169.25</v>
      </c>
      <c r="S2196" s="74">
        <v>195.91</v>
      </c>
      <c r="T2196" s="74">
        <v>224.37</v>
      </c>
      <c r="U2196" s="74">
        <v>243.91</v>
      </c>
      <c r="V2196" s="74">
        <v>257.95</v>
      </c>
      <c r="W2196" s="74">
        <v>270.31</v>
      </c>
      <c r="X2196" s="74">
        <v>294.88</v>
      </c>
      <c r="Y2196" s="74">
        <v>316.17</v>
      </c>
      <c r="Z2196" s="74">
        <v>333.53</v>
      </c>
      <c r="AA2196" s="74">
        <v>343.75</v>
      </c>
      <c r="AB2196" s="74">
        <v>351.48</v>
      </c>
      <c r="AC2196" s="74">
        <v>339.14</v>
      </c>
      <c r="AD2196" s="74">
        <v>293.23</v>
      </c>
    </row>
    <row r="2197" spans="1:30" x14ac:dyDescent="0.2">
      <c r="A2197" s="72" t="s">
        <v>66</v>
      </c>
      <c r="B2197" s="74" t="s">
        <v>71</v>
      </c>
      <c r="C2197" s="74" t="s">
        <v>71</v>
      </c>
      <c r="D2197" s="74" t="s">
        <v>71</v>
      </c>
      <c r="E2197" s="74" t="s">
        <v>71</v>
      </c>
      <c r="F2197" s="74">
        <v>0.2</v>
      </c>
      <c r="G2197" s="74">
        <v>13.32</v>
      </c>
      <c r="H2197" s="74">
        <v>28.39</v>
      </c>
      <c r="I2197" s="74">
        <v>41.21</v>
      </c>
      <c r="J2197" s="74">
        <v>54.61</v>
      </c>
      <c r="K2197" s="74">
        <v>77.290000000000006</v>
      </c>
      <c r="L2197" s="74">
        <v>105.04</v>
      </c>
      <c r="M2197" s="74">
        <v>138.78</v>
      </c>
      <c r="N2197" s="74">
        <v>178.46</v>
      </c>
      <c r="O2197" s="74">
        <v>213.52</v>
      </c>
      <c r="P2197" s="74">
        <v>254.39</v>
      </c>
      <c r="Q2197" s="74">
        <v>292.99</v>
      </c>
      <c r="R2197" s="74">
        <v>341.49</v>
      </c>
      <c r="S2197" s="74">
        <v>388.26</v>
      </c>
      <c r="T2197" s="74">
        <v>454.47</v>
      </c>
      <c r="U2197" s="74">
        <v>516.92999999999995</v>
      </c>
      <c r="V2197" s="74">
        <v>597.24</v>
      </c>
      <c r="W2197" s="74">
        <v>605.03</v>
      </c>
      <c r="X2197" s="74">
        <v>628.20000000000005</v>
      </c>
      <c r="Y2197" s="74">
        <v>646.88</v>
      </c>
      <c r="Z2197" s="74">
        <v>653.84</v>
      </c>
      <c r="AA2197" s="74">
        <v>734.88</v>
      </c>
      <c r="AB2197" s="74">
        <v>673.37</v>
      </c>
      <c r="AC2197" s="74">
        <v>739.06</v>
      </c>
      <c r="AD2197" s="74">
        <v>702.77</v>
      </c>
    </row>
    <row r="2198" spans="1:30" x14ac:dyDescent="0.2">
      <c r="A2198" s="72" t="s">
        <v>67</v>
      </c>
      <c r="B2198" s="74">
        <v>0.02</v>
      </c>
      <c r="C2198" s="74">
        <v>0.03</v>
      </c>
      <c r="D2198" s="74">
        <v>0.05</v>
      </c>
      <c r="E2198" s="74">
        <v>0.2</v>
      </c>
      <c r="F2198" s="74">
        <v>81.239999999999995</v>
      </c>
      <c r="G2198" s="74">
        <v>149.81</v>
      </c>
      <c r="H2198" s="74">
        <v>233.44</v>
      </c>
      <c r="I2198" s="74">
        <v>333.48</v>
      </c>
      <c r="J2198" s="74">
        <v>442.45</v>
      </c>
      <c r="K2198" s="74">
        <v>540.28</v>
      </c>
      <c r="L2198" s="74">
        <v>715.47</v>
      </c>
      <c r="M2198" s="74">
        <v>786.45</v>
      </c>
      <c r="N2198" s="74">
        <v>880.58</v>
      </c>
      <c r="O2198" s="74">
        <v>978.5</v>
      </c>
      <c r="P2198" s="74">
        <v>1082.06</v>
      </c>
      <c r="Q2198" s="74">
        <v>1157.4000000000001</v>
      </c>
      <c r="R2198" s="74">
        <v>1312.23</v>
      </c>
      <c r="S2198" s="74">
        <v>1345.35</v>
      </c>
      <c r="T2198" s="74">
        <v>1383.25</v>
      </c>
      <c r="U2198" s="74">
        <v>1381.43</v>
      </c>
      <c r="V2198" s="74">
        <v>1362.57</v>
      </c>
      <c r="W2198" s="74">
        <v>1355.28</v>
      </c>
      <c r="X2198" s="74">
        <v>1382.15</v>
      </c>
      <c r="Y2198" s="74">
        <v>1380.92</v>
      </c>
      <c r="Z2198" s="74">
        <v>1366.19</v>
      </c>
      <c r="AA2198" s="74">
        <v>1327.54</v>
      </c>
      <c r="AB2198" s="74">
        <v>1275.3599999999999</v>
      </c>
      <c r="AC2198" s="74">
        <v>1212.6400000000001</v>
      </c>
      <c r="AD2198" s="74">
        <v>1178.06</v>
      </c>
    </row>
    <row r="2199" spans="1:30" x14ac:dyDescent="0.2">
      <c r="A2199" s="72" t="s">
        <v>68</v>
      </c>
      <c r="B2199" s="74">
        <v>6.49</v>
      </c>
      <c r="C2199" s="74">
        <v>11.14</v>
      </c>
      <c r="D2199" s="74">
        <v>12.81</v>
      </c>
      <c r="E2199" s="74">
        <v>30.2</v>
      </c>
      <c r="F2199" s="74">
        <v>73.260000000000005</v>
      </c>
      <c r="G2199" s="74">
        <v>135.76</v>
      </c>
      <c r="H2199" s="74">
        <v>226.86</v>
      </c>
      <c r="I2199" s="74">
        <v>371.93</v>
      </c>
      <c r="J2199" s="74">
        <v>483.44</v>
      </c>
      <c r="K2199" s="74">
        <v>638.96</v>
      </c>
      <c r="L2199" s="74">
        <v>769.64</v>
      </c>
      <c r="M2199" s="74">
        <v>851.95</v>
      </c>
      <c r="N2199" s="74">
        <v>934.62</v>
      </c>
      <c r="O2199" s="74">
        <v>1003.37</v>
      </c>
      <c r="P2199" s="74">
        <v>1085.1300000000001</v>
      </c>
      <c r="Q2199" s="74">
        <v>1110.2</v>
      </c>
      <c r="R2199" s="74">
        <v>1134.96</v>
      </c>
      <c r="S2199" s="74">
        <v>1140.47</v>
      </c>
      <c r="T2199" s="74">
        <v>1155.93</v>
      </c>
      <c r="U2199" s="74">
        <v>1154.25</v>
      </c>
      <c r="V2199" s="74">
        <v>1133.81</v>
      </c>
      <c r="W2199" s="74">
        <v>1105.94</v>
      </c>
      <c r="X2199" s="74">
        <v>1087.92</v>
      </c>
      <c r="Y2199" s="74">
        <v>1076.73</v>
      </c>
      <c r="Z2199" s="74">
        <v>1102.58</v>
      </c>
      <c r="AA2199" s="74">
        <v>1120.8499999999999</v>
      </c>
      <c r="AB2199" s="74">
        <v>1137</v>
      </c>
      <c r="AC2199" s="74">
        <v>1098.05</v>
      </c>
      <c r="AD2199" s="74">
        <v>1034.9000000000001</v>
      </c>
    </row>
    <row r="2200" spans="1:30" x14ac:dyDescent="0.2">
      <c r="A2200" s="72" t="s">
        <v>69</v>
      </c>
      <c r="B2200" s="74">
        <v>14391.43</v>
      </c>
      <c r="C2200" s="74">
        <v>14991.02</v>
      </c>
      <c r="D2200" s="74">
        <v>15597.54</v>
      </c>
      <c r="E2200" s="74">
        <v>16504.009999999998</v>
      </c>
      <c r="F2200" s="74">
        <v>17589.2</v>
      </c>
      <c r="G2200" s="74">
        <v>19088.63</v>
      </c>
      <c r="H2200" s="74">
        <v>20237.62</v>
      </c>
      <c r="I2200" s="74">
        <v>23085.99</v>
      </c>
      <c r="J2200" s="74">
        <v>20047.61</v>
      </c>
      <c r="K2200" s="74">
        <v>11434.91</v>
      </c>
      <c r="L2200" s="74">
        <v>9845.51</v>
      </c>
      <c r="M2200" s="74">
        <v>10846.81</v>
      </c>
      <c r="N2200" s="74">
        <v>11337.69</v>
      </c>
      <c r="O2200" s="74">
        <v>12765.54</v>
      </c>
      <c r="P2200" s="74">
        <v>11837.07</v>
      </c>
      <c r="Q2200" s="74">
        <v>13050.86</v>
      </c>
      <c r="R2200" s="74">
        <v>13953.52</v>
      </c>
      <c r="S2200" s="74">
        <v>14393.39</v>
      </c>
      <c r="T2200" s="74">
        <v>14883.42</v>
      </c>
      <c r="U2200" s="74">
        <v>15508.69</v>
      </c>
      <c r="V2200" s="74">
        <v>16362.32</v>
      </c>
      <c r="W2200" s="74">
        <v>14819.35</v>
      </c>
      <c r="X2200" s="74">
        <v>15356.47</v>
      </c>
      <c r="Y2200" s="74">
        <v>15682.92</v>
      </c>
      <c r="Z2200" s="74">
        <v>15881.57</v>
      </c>
      <c r="AA2200" s="74">
        <v>15868.76</v>
      </c>
      <c r="AB2200" s="74">
        <v>15107.91</v>
      </c>
      <c r="AC2200" s="74">
        <v>14080.72</v>
      </c>
      <c r="AD2200" s="74">
        <v>13032.54</v>
      </c>
    </row>
    <row r="2202" spans="1:30" x14ac:dyDescent="0.2">
      <c r="A2202" s="72" t="s">
        <v>70</v>
      </c>
    </row>
    <row r="2203" spans="1:30" x14ac:dyDescent="0.2">
      <c r="A2203" s="72" t="s">
        <v>71</v>
      </c>
      <c r="B2203" s="74" t="s">
        <v>72</v>
      </c>
    </row>
    <row r="2205" spans="1:30" x14ac:dyDescent="0.2">
      <c r="A2205" s="72" t="s">
        <v>5</v>
      </c>
      <c r="B2205" s="74" t="s">
        <v>6</v>
      </c>
    </row>
    <row r="2206" spans="1:30" x14ac:dyDescent="0.2">
      <c r="A2206" s="72" t="s">
        <v>7</v>
      </c>
      <c r="B2206" s="74" t="s">
        <v>86</v>
      </c>
    </row>
    <row r="2207" spans="1:30" x14ac:dyDescent="0.2">
      <c r="A2207" s="72" t="s">
        <v>9</v>
      </c>
      <c r="B2207" s="74" t="s">
        <v>75</v>
      </c>
    </row>
    <row r="2209" spans="1:30" x14ac:dyDescent="0.2">
      <c r="A2209" s="72" t="s">
        <v>11</v>
      </c>
      <c r="B2209" s="74" t="s">
        <v>12</v>
      </c>
      <c r="C2209" s="74" t="s">
        <v>13</v>
      </c>
      <c r="D2209" s="74" t="s">
        <v>14</v>
      </c>
      <c r="E2209" s="74" t="s">
        <v>15</v>
      </c>
      <c r="F2209" s="74" t="s">
        <v>16</v>
      </c>
      <c r="G2209" s="74" t="s">
        <v>17</v>
      </c>
      <c r="H2209" s="74" t="s">
        <v>18</v>
      </c>
      <c r="I2209" s="74" t="s">
        <v>19</v>
      </c>
      <c r="J2209" s="74" t="s">
        <v>20</v>
      </c>
      <c r="K2209" s="74" t="s">
        <v>21</v>
      </c>
      <c r="L2209" s="74" t="s">
        <v>22</v>
      </c>
      <c r="M2209" s="74" t="s">
        <v>23</v>
      </c>
      <c r="N2209" s="74" t="s">
        <v>24</v>
      </c>
      <c r="O2209" s="74" t="s">
        <v>25</v>
      </c>
      <c r="P2209" s="74" t="s">
        <v>26</v>
      </c>
      <c r="Q2209" s="74" t="s">
        <v>27</v>
      </c>
      <c r="R2209" s="74" t="s">
        <v>28</v>
      </c>
      <c r="S2209" s="74" t="s">
        <v>29</v>
      </c>
      <c r="T2209" s="74" t="s">
        <v>30</v>
      </c>
      <c r="U2209" s="74" t="s">
        <v>31</v>
      </c>
      <c r="V2209" s="74" t="s">
        <v>32</v>
      </c>
      <c r="W2209" s="74" t="s">
        <v>33</v>
      </c>
      <c r="X2209" s="74" t="s">
        <v>34</v>
      </c>
      <c r="Y2209" s="74" t="s">
        <v>35</v>
      </c>
      <c r="Z2209" s="74" t="s">
        <v>36</v>
      </c>
      <c r="AA2209" s="74" t="s">
        <v>37</v>
      </c>
      <c r="AB2209" s="74" t="s">
        <v>38</v>
      </c>
      <c r="AC2209" s="74" t="s">
        <v>39</v>
      </c>
      <c r="AD2209" s="74" t="s">
        <v>40</v>
      </c>
    </row>
    <row r="2210" spans="1:30" x14ac:dyDescent="0.2">
      <c r="A2210" s="72" t="s">
        <v>41</v>
      </c>
      <c r="B2210" s="74" t="s">
        <v>71</v>
      </c>
      <c r="C2210" s="74" t="s">
        <v>71</v>
      </c>
      <c r="D2210" s="74" t="s">
        <v>71</v>
      </c>
      <c r="E2210" s="74" t="s">
        <v>71</v>
      </c>
      <c r="F2210" s="74" t="s">
        <v>71</v>
      </c>
      <c r="G2210" s="74" t="s">
        <v>71</v>
      </c>
      <c r="H2210" s="74" t="s">
        <v>71</v>
      </c>
      <c r="I2210" s="74" t="s">
        <v>71</v>
      </c>
      <c r="J2210" s="74" t="s">
        <v>71</v>
      </c>
      <c r="K2210" s="74" t="s">
        <v>71</v>
      </c>
      <c r="L2210" s="74" t="s">
        <v>71</v>
      </c>
      <c r="M2210" s="74" t="s">
        <v>71</v>
      </c>
      <c r="N2210" s="74" t="s">
        <v>71</v>
      </c>
      <c r="O2210" s="74" t="s">
        <v>71</v>
      </c>
      <c r="P2210" s="74" t="s">
        <v>71</v>
      </c>
      <c r="Q2210" s="74" t="s">
        <v>71</v>
      </c>
      <c r="R2210" s="74" t="s">
        <v>71</v>
      </c>
      <c r="S2210" s="74" t="s">
        <v>71</v>
      </c>
      <c r="T2210" s="74" t="s">
        <v>71</v>
      </c>
      <c r="U2210" s="74" t="s">
        <v>71</v>
      </c>
      <c r="V2210" s="74" t="s">
        <v>71</v>
      </c>
      <c r="W2210" s="74" t="s">
        <v>71</v>
      </c>
      <c r="X2210" s="74" t="s">
        <v>71</v>
      </c>
      <c r="Y2210" s="74" t="s">
        <v>71</v>
      </c>
      <c r="Z2210" s="74" t="s">
        <v>71</v>
      </c>
      <c r="AA2210" s="74" t="s">
        <v>71</v>
      </c>
      <c r="AB2210" s="74" t="s">
        <v>71</v>
      </c>
      <c r="AC2210" s="74" t="s">
        <v>71</v>
      </c>
      <c r="AD2210" s="74" t="s">
        <v>71</v>
      </c>
    </row>
    <row r="2211" spans="1:30" x14ac:dyDescent="0.2">
      <c r="A2211" s="72" t="s">
        <v>42</v>
      </c>
      <c r="B2211" s="74" t="s">
        <v>71</v>
      </c>
      <c r="C2211" s="74" t="s">
        <v>71</v>
      </c>
      <c r="D2211" s="74" t="s">
        <v>71</v>
      </c>
      <c r="E2211" s="74" t="s">
        <v>71</v>
      </c>
      <c r="F2211" s="74" t="s">
        <v>71</v>
      </c>
      <c r="G2211" s="74" t="s">
        <v>71</v>
      </c>
      <c r="H2211" s="74" t="s">
        <v>71</v>
      </c>
      <c r="I2211" s="74" t="s">
        <v>71</v>
      </c>
      <c r="J2211" s="74" t="s">
        <v>71</v>
      </c>
      <c r="K2211" s="74" t="s">
        <v>71</v>
      </c>
      <c r="L2211" s="74" t="s">
        <v>71</v>
      </c>
      <c r="M2211" s="74" t="s">
        <v>71</v>
      </c>
      <c r="N2211" s="74" t="s">
        <v>71</v>
      </c>
      <c r="O2211" s="74" t="s">
        <v>71</v>
      </c>
      <c r="P2211" s="74" t="s">
        <v>71</v>
      </c>
      <c r="Q2211" s="74" t="s">
        <v>71</v>
      </c>
      <c r="R2211" s="74" t="s">
        <v>71</v>
      </c>
      <c r="S2211" s="74" t="s">
        <v>71</v>
      </c>
      <c r="T2211" s="74" t="s">
        <v>71</v>
      </c>
      <c r="U2211" s="74" t="s">
        <v>71</v>
      </c>
      <c r="V2211" s="74" t="s">
        <v>71</v>
      </c>
      <c r="W2211" s="74" t="s">
        <v>71</v>
      </c>
      <c r="X2211" s="74" t="s">
        <v>71</v>
      </c>
      <c r="Y2211" s="74" t="s">
        <v>71</v>
      </c>
      <c r="Z2211" s="74" t="s">
        <v>71</v>
      </c>
      <c r="AA2211" s="74" t="s">
        <v>71</v>
      </c>
      <c r="AB2211" s="74" t="s">
        <v>71</v>
      </c>
      <c r="AC2211" s="74" t="s">
        <v>71</v>
      </c>
      <c r="AD2211" s="74" t="s">
        <v>71</v>
      </c>
    </row>
    <row r="2212" spans="1:30" x14ac:dyDescent="0.2">
      <c r="A2212" s="72" t="s">
        <v>43</v>
      </c>
      <c r="B2212" s="74" t="s">
        <v>71</v>
      </c>
      <c r="C2212" s="74" t="s">
        <v>71</v>
      </c>
      <c r="D2212" s="74" t="s">
        <v>71</v>
      </c>
      <c r="E2212" s="74" t="s">
        <v>71</v>
      </c>
      <c r="F2212" s="74" t="s">
        <v>71</v>
      </c>
      <c r="G2212" s="74" t="s">
        <v>71</v>
      </c>
      <c r="H2212" s="74" t="s">
        <v>71</v>
      </c>
      <c r="I2212" s="74" t="s">
        <v>71</v>
      </c>
      <c r="J2212" s="74" t="s">
        <v>71</v>
      </c>
      <c r="K2212" s="74" t="s">
        <v>71</v>
      </c>
      <c r="L2212" s="74" t="s">
        <v>71</v>
      </c>
      <c r="M2212" s="74" t="s">
        <v>71</v>
      </c>
      <c r="N2212" s="74" t="s">
        <v>71</v>
      </c>
      <c r="O2212" s="74" t="s">
        <v>71</v>
      </c>
      <c r="P2212" s="74" t="s">
        <v>71</v>
      </c>
      <c r="Q2212" s="74" t="s">
        <v>71</v>
      </c>
      <c r="R2212" s="74" t="s">
        <v>71</v>
      </c>
      <c r="S2212" s="74" t="s">
        <v>71</v>
      </c>
      <c r="T2212" s="74" t="s">
        <v>71</v>
      </c>
      <c r="U2212" s="74" t="s">
        <v>71</v>
      </c>
      <c r="V2212" s="74" t="s">
        <v>71</v>
      </c>
      <c r="W2212" s="74" t="s">
        <v>71</v>
      </c>
      <c r="X2212" s="74" t="s">
        <v>71</v>
      </c>
      <c r="Y2212" s="74" t="s">
        <v>71</v>
      </c>
      <c r="Z2212" s="74" t="s">
        <v>71</v>
      </c>
      <c r="AA2212" s="74" t="s">
        <v>71</v>
      </c>
      <c r="AB2212" s="74" t="s">
        <v>71</v>
      </c>
      <c r="AC2212" s="74" t="s">
        <v>71</v>
      </c>
      <c r="AD2212" s="74" t="s">
        <v>71</v>
      </c>
    </row>
    <row r="2213" spans="1:30" x14ac:dyDescent="0.2">
      <c r="A2213" s="72" t="s">
        <v>44</v>
      </c>
      <c r="B2213" s="74" t="s">
        <v>71</v>
      </c>
      <c r="C2213" s="74" t="s">
        <v>71</v>
      </c>
      <c r="D2213" s="74" t="s">
        <v>71</v>
      </c>
      <c r="E2213" s="74" t="s">
        <v>71</v>
      </c>
      <c r="F2213" s="74" t="s">
        <v>71</v>
      </c>
      <c r="G2213" s="74" t="s">
        <v>71</v>
      </c>
      <c r="H2213" s="74" t="s">
        <v>71</v>
      </c>
      <c r="I2213" s="74" t="s">
        <v>71</v>
      </c>
      <c r="J2213" s="74" t="s">
        <v>71</v>
      </c>
      <c r="K2213" s="74" t="s">
        <v>71</v>
      </c>
      <c r="L2213" s="74" t="s">
        <v>71</v>
      </c>
      <c r="M2213" s="74" t="s">
        <v>71</v>
      </c>
      <c r="N2213" s="74" t="s">
        <v>71</v>
      </c>
      <c r="O2213" s="74" t="s">
        <v>71</v>
      </c>
      <c r="P2213" s="74" t="s">
        <v>71</v>
      </c>
      <c r="Q2213" s="74" t="s">
        <v>71</v>
      </c>
      <c r="R2213" s="74" t="s">
        <v>71</v>
      </c>
      <c r="S2213" s="74" t="s">
        <v>71</v>
      </c>
      <c r="T2213" s="74" t="s">
        <v>71</v>
      </c>
      <c r="U2213" s="74" t="s">
        <v>71</v>
      </c>
      <c r="V2213" s="74" t="s">
        <v>71</v>
      </c>
      <c r="W2213" s="74" t="s">
        <v>71</v>
      </c>
      <c r="X2213" s="74" t="s">
        <v>71</v>
      </c>
      <c r="Y2213" s="74" t="s">
        <v>71</v>
      </c>
      <c r="Z2213" s="74" t="s">
        <v>71</v>
      </c>
      <c r="AA2213" s="74" t="s">
        <v>71</v>
      </c>
      <c r="AB2213" s="74" t="s">
        <v>71</v>
      </c>
      <c r="AC2213" s="74" t="s">
        <v>71</v>
      </c>
      <c r="AD2213" s="74" t="s">
        <v>71</v>
      </c>
    </row>
    <row r="2214" spans="1:30" x14ac:dyDescent="0.2">
      <c r="A2214" s="72" t="s">
        <v>45</v>
      </c>
      <c r="B2214" s="74" t="s">
        <v>71</v>
      </c>
      <c r="C2214" s="74" t="s">
        <v>71</v>
      </c>
      <c r="D2214" s="74" t="s">
        <v>71</v>
      </c>
      <c r="E2214" s="74" t="s">
        <v>71</v>
      </c>
      <c r="F2214" s="74" t="s">
        <v>71</v>
      </c>
      <c r="G2214" s="74" t="s">
        <v>71</v>
      </c>
      <c r="H2214" s="74" t="s">
        <v>71</v>
      </c>
      <c r="I2214" s="74" t="s">
        <v>71</v>
      </c>
      <c r="J2214" s="74" t="s">
        <v>71</v>
      </c>
      <c r="K2214" s="74" t="s">
        <v>71</v>
      </c>
      <c r="L2214" s="74" t="s">
        <v>71</v>
      </c>
      <c r="M2214" s="74" t="s">
        <v>71</v>
      </c>
      <c r="N2214" s="74" t="s">
        <v>71</v>
      </c>
      <c r="O2214" s="74" t="s">
        <v>71</v>
      </c>
      <c r="P2214" s="74" t="s">
        <v>71</v>
      </c>
      <c r="Q2214" s="74" t="s">
        <v>71</v>
      </c>
      <c r="R2214" s="74" t="s">
        <v>71</v>
      </c>
      <c r="S2214" s="74" t="s">
        <v>71</v>
      </c>
      <c r="T2214" s="74" t="s">
        <v>71</v>
      </c>
      <c r="U2214" s="74" t="s">
        <v>71</v>
      </c>
      <c r="V2214" s="74" t="s">
        <v>71</v>
      </c>
      <c r="W2214" s="74" t="s">
        <v>71</v>
      </c>
      <c r="X2214" s="74" t="s">
        <v>71</v>
      </c>
      <c r="Y2214" s="74" t="s">
        <v>71</v>
      </c>
      <c r="Z2214" s="74" t="s">
        <v>71</v>
      </c>
      <c r="AA2214" s="74" t="s">
        <v>71</v>
      </c>
      <c r="AB2214" s="74" t="s">
        <v>71</v>
      </c>
      <c r="AC2214" s="74" t="s">
        <v>71</v>
      </c>
      <c r="AD2214" s="74" t="s">
        <v>71</v>
      </c>
    </row>
    <row r="2215" spans="1:30" x14ac:dyDescent="0.2">
      <c r="A2215" s="72" t="s">
        <v>46</v>
      </c>
      <c r="B2215" s="74" t="s">
        <v>71</v>
      </c>
      <c r="C2215" s="74" t="s">
        <v>71</v>
      </c>
      <c r="D2215" s="74" t="s">
        <v>71</v>
      </c>
      <c r="E2215" s="74" t="s">
        <v>71</v>
      </c>
      <c r="F2215" s="74" t="s">
        <v>71</v>
      </c>
      <c r="G2215" s="74" t="s">
        <v>71</v>
      </c>
      <c r="H2215" s="74" t="s">
        <v>71</v>
      </c>
      <c r="I2215" s="74" t="s">
        <v>71</v>
      </c>
      <c r="J2215" s="74" t="s">
        <v>71</v>
      </c>
      <c r="K2215" s="74" t="s">
        <v>71</v>
      </c>
      <c r="L2215" s="74" t="s">
        <v>71</v>
      </c>
      <c r="M2215" s="74" t="s">
        <v>71</v>
      </c>
      <c r="N2215" s="74" t="s">
        <v>71</v>
      </c>
      <c r="O2215" s="74" t="s">
        <v>71</v>
      </c>
      <c r="P2215" s="74" t="s">
        <v>71</v>
      </c>
      <c r="Q2215" s="74" t="s">
        <v>71</v>
      </c>
      <c r="R2215" s="74" t="s">
        <v>71</v>
      </c>
      <c r="S2215" s="74" t="s">
        <v>71</v>
      </c>
      <c r="T2215" s="74" t="s">
        <v>71</v>
      </c>
      <c r="U2215" s="74" t="s">
        <v>71</v>
      </c>
      <c r="V2215" s="74" t="s">
        <v>71</v>
      </c>
      <c r="W2215" s="74" t="s">
        <v>71</v>
      </c>
      <c r="X2215" s="74" t="s">
        <v>71</v>
      </c>
      <c r="Y2215" s="74" t="s">
        <v>71</v>
      </c>
      <c r="Z2215" s="74" t="s">
        <v>71</v>
      </c>
      <c r="AA2215" s="74" t="s">
        <v>71</v>
      </c>
      <c r="AB2215" s="74" t="s">
        <v>71</v>
      </c>
      <c r="AC2215" s="74" t="s">
        <v>71</v>
      </c>
      <c r="AD2215" s="74" t="s">
        <v>71</v>
      </c>
    </row>
    <row r="2216" spans="1:30" x14ac:dyDescent="0.2">
      <c r="A2216" s="72" t="s">
        <v>47</v>
      </c>
      <c r="B2216" s="74" t="s">
        <v>71</v>
      </c>
      <c r="C2216" s="74" t="s">
        <v>71</v>
      </c>
      <c r="D2216" s="74" t="s">
        <v>71</v>
      </c>
      <c r="E2216" s="74" t="s">
        <v>71</v>
      </c>
      <c r="F2216" s="74" t="s">
        <v>71</v>
      </c>
      <c r="G2216" s="74" t="s">
        <v>71</v>
      </c>
      <c r="H2216" s="74" t="s">
        <v>71</v>
      </c>
      <c r="I2216" s="74" t="s">
        <v>71</v>
      </c>
      <c r="J2216" s="74" t="s">
        <v>71</v>
      </c>
      <c r="K2216" s="74" t="s">
        <v>71</v>
      </c>
      <c r="L2216" s="74" t="s">
        <v>71</v>
      </c>
      <c r="M2216" s="74" t="s">
        <v>71</v>
      </c>
      <c r="N2216" s="74" t="s">
        <v>71</v>
      </c>
      <c r="O2216" s="74" t="s">
        <v>71</v>
      </c>
      <c r="P2216" s="74" t="s">
        <v>71</v>
      </c>
      <c r="Q2216" s="74" t="s">
        <v>71</v>
      </c>
      <c r="R2216" s="74" t="s">
        <v>71</v>
      </c>
      <c r="S2216" s="74" t="s">
        <v>71</v>
      </c>
      <c r="T2216" s="74" t="s">
        <v>71</v>
      </c>
      <c r="U2216" s="74" t="s">
        <v>71</v>
      </c>
      <c r="V2216" s="74" t="s">
        <v>71</v>
      </c>
      <c r="W2216" s="74" t="s">
        <v>71</v>
      </c>
      <c r="X2216" s="74" t="s">
        <v>71</v>
      </c>
      <c r="Y2216" s="74" t="s">
        <v>71</v>
      </c>
      <c r="Z2216" s="74" t="s">
        <v>71</v>
      </c>
      <c r="AA2216" s="74" t="s">
        <v>71</v>
      </c>
      <c r="AB2216" s="74" t="s">
        <v>71</v>
      </c>
      <c r="AC2216" s="74" t="s">
        <v>71</v>
      </c>
      <c r="AD2216" s="74" t="s">
        <v>71</v>
      </c>
    </row>
    <row r="2217" spans="1:30" x14ac:dyDescent="0.2">
      <c r="A2217" s="72" t="s">
        <v>48</v>
      </c>
      <c r="B2217" s="74" t="s">
        <v>71</v>
      </c>
      <c r="C2217" s="74" t="s">
        <v>71</v>
      </c>
      <c r="D2217" s="74" t="s">
        <v>71</v>
      </c>
      <c r="E2217" s="74" t="s">
        <v>71</v>
      </c>
      <c r="F2217" s="74" t="s">
        <v>71</v>
      </c>
      <c r="G2217" s="74" t="s">
        <v>71</v>
      </c>
      <c r="H2217" s="74" t="s">
        <v>71</v>
      </c>
      <c r="I2217" s="74" t="s">
        <v>71</v>
      </c>
      <c r="J2217" s="74" t="s">
        <v>71</v>
      </c>
      <c r="K2217" s="74" t="s">
        <v>71</v>
      </c>
      <c r="L2217" s="74" t="s">
        <v>71</v>
      </c>
      <c r="M2217" s="74" t="s">
        <v>71</v>
      </c>
      <c r="N2217" s="74" t="s">
        <v>71</v>
      </c>
      <c r="O2217" s="74" t="s">
        <v>71</v>
      </c>
      <c r="P2217" s="74" t="s">
        <v>71</v>
      </c>
      <c r="Q2217" s="74" t="s">
        <v>71</v>
      </c>
      <c r="R2217" s="74" t="s">
        <v>71</v>
      </c>
      <c r="S2217" s="74" t="s">
        <v>71</v>
      </c>
      <c r="T2217" s="74" t="s">
        <v>71</v>
      </c>
      <c r="U2217" s="74" t="s">
        <v>71</v>
      </c>
      <c r="V2217" s="74" t="s">
        <v>71</v>
      </c>
      <c r="W2217" s="74" t="s">
        <v>71</v>
      </c>
      <c r="X2217" s="74" t="s">
        <v>71</v>
      </c>
      <c r="Y2217" s="74" t="s">
        <v>71</v>
      </c>
      <c r="Z2217" s="74" t="s">
        <v>71</v>
      </c>
      <c r="AA2217" s="74" t="s">
        <v>71</v>
      </c>
      <c r="AB2217" s="74" t="s">
        <v>71</v>
      </c>
      <c r="AC2217" s="74" t="s">
        <v>71</v>
      </c>
      <c r="AD2217" s="74" t="s">
        <v>71</v>
      </c>
    </row>
    <row r="2218" spans="1:30" x14ac:dyDescent="0.2">
      <c r="A2218" s="72" t="s">
        <v>49</v>
      </c>
      <c r="B2218" s="74" t="s">
        <v>71</v>
      </c>
      <c r="C2218" s="74" t="s">
        <v>71</v>
      </c>
      <c r="D2218" s="74" t="s">
        <v>71</v>
      </c>
      <c r="E2218" s="74" t="s">
        <v>71</v>
      </c>
      <c r="F2218" s="74" t="s">
        <v>71</v>
      </c>
      <c r="G2218" s="74" t="s">
        <v>71</v>
      </c>
      <c r="H2218" s="74" t="s">
        <v>71</v>
      </c>
      <c r="I2218" s="74" t="s">
        <v>71</v>
      </c>
      <c r="J2218" s="74" t="s">
        <v>71</v>
      </c>
      <c r="K2218" s="74" t="s">
        <v>71</v>
      </c>
      <c r="L2218" s="74" t="s">
        <v>71</v>
      </c>
      <c r="M2218" s="74" t="s">
        <v>71</v>
      </c>
      <c r="N2218" s="74" t="s">
        <v>71</v>
      </c>
      <c r="O2218" s="74" t="s">
        <v>71</v>
      </c>
      <c r="P2218" s="74" t="s">
        <v>71</v>
      </c>
      <c r="Q2218" s="74" t="s">
        <v>71</v>
      </c>
      <c r="R2218" s="74" t="s">
        <v>71</v>
      </c>
      <c r="S2218" s="74" t="s">
        <v>71</v>
      </c>
      <c r="T2218" s="74" t="s">
        <v>71</v>
      </c>
      <c r="U2218" s="74" t="s">
        <v>71</v>
      </c>
      <c r="V2218" s="74" t="s">
        <v>71</v>
      </c>
      <c r="W2218" s="74" t="s">
        <v>71</v>
      </c>
      <c r="X2218" s="74" t="s">
        <v>71</v>
      </c>
      <c r="Y2218" s="74" t="s">
        <v>71</v>
      </c>
      <c r="Z2218" s="74" t="s">
        <v>71</v>
      </c>
      <c r="AA2218" s="74" t="s">
        <v>71</v>
      </c>
      <c r="AB2218" s="74" t="s">
        <v>71</v>
      </c>
      <c r="AC2218" s="74" t="s">
        <v>71</v>
      </c>
      <c r="AD2218" s="74" t="s">
        <v>71</v>
      </c>
    </row>
    <row r="2219" spans="1:30" x14ac:dyDescent="0.2">
      <c r="A2219" s="72" t="s">
        <v>50</v>
      </c>
      <c r="B2219" s="74" t="s">
        <v>71</v>
      </c>
      <c r="C2219" s="74" t="s">
        <v>71</v>
      </c>
      <c r="D2219" s="74" t="s">
        <v>71</v>
      </c>
      <c r="E2219" s="74" t="s">
        <v>71</v>
      </c>
      <c r="F2219" s="74" t="s">
        <v>71</v>
      </c>
      <c r="G2219" s="74" t="s">
        <v>71</v>
      </c>
      <c r="H2219" s="74" t="s">
        <v>71</v>
      </c>
      <c r="I2219" s="74" t="s">
        <v>71</v>
      </c>
      <c r="J2219" s="74" t="s">
        <v>71</v>
      </c>
      <c r="K2219" s="74" t="s">
        <v>71</v>
      </c>
      <c r="L2219" s="74" t="s">
        <v>71</v>
      </c>
      <c r="M2219" s="74" t="s">
        <v>71</v>
      </c>
      <c r="N2219" s="74" t="s">
        <v>71</v>
      </c>
      <c r="O2219" s="74" t="s">
        <v>71</v>
      </c>
      <c r="P2219" s="74" t="s">
        <v>71</v>
      </c>
      <c r="Q2219" s="74" t="s">
        <v>71</v>
      </c>
      <c r="R2219" s="74" t="s">
        <v>71</v>
      </c>
      <c r="S2219" s="74" t="s">
        <v>71</v>
      </c>
      <c r="T2219" s="74" t="s">
        <v>71</v>
      </c>
      <c r="U2219" s="74" t="s">
        <v>71</v>
      </c>
      <c r="V2219" s="74" t="s">
        <v>71</v>
      </c>
      <c r="W2219" s="74" t="s">
        <v>71</v>
      </c>
      <c r="X2219" s="74" t="s">
        <v>71</v>
      </c>
      <c r="Y2219" s="74" t="s">
        <v>71</v>
      </c>
      <c r="Z2219" s="74" t="s">
        <v>71</v>
      </c>
      <c r="AA2219" s="74" t="s">
        <v>71</v>
      </c>
      <c r="AB2219" s="74" t="s">
        <v>71</v>
      </c>
      <c r="AC2219" s="74" t="s">
        <v>71</v>
      </c>
      <c r="AD2219" s="74" t="s">
        <v>71</v>
      </c>
    </row>
    <row r="2220" spans="1:30" x14ac:dyDescent="0.2">
      <c r="A2220" s="72" t="s">
        <v>51</v>
      </c>
      <c r="B2220" s="74" t="s">
        <v>71</v>
      </c>
      <c r="C2220" s="74" t="s">
        <v>71</v>
      </c>
      <c r="D2220" s="74" t="s">
        <v>71</v>
      </c>
      <c r="E2220" s="74" t="s">
        <v>71</v>
      </c>
      <c r="F2220" s="74" t="s">
        <v>71</v>
      </c>
      <c r="G2220" s="74" t="s">
        <v>71</v>
      </c>
      <c r="H2220" s="74" t="s">
        <v>71</v>
      </c>
      <c r="I2220" s="74" t="s">
        <v>71</v>
      </c>
      <c r="J2220" s="74" t="s">
        <v>71</v>
      </c>
      <c r="K2220" s="74" t="s">
        <v>71</v>
      </c>
      <c r="L2220" s="74" t="s">
        <v>71</v>
      </c>
      <c r="M2220" s="74" t="s">
        <v>71</v>
      </c>
      <c r="N2220" s="74" t="s">
        <v>71</v>
      </c>
      <c r="O2220" s="74" t="s">
        <v>71</v>
      </c>
      <c r="P2220" s="74" t="s">
        <v>71</v>
      </c>
      <c r="Q2220" s="74" t="s">
        <v>71</v>
      </c>
      <c r="R2220" s="74" t="s">
        <v>71</v>
      </c>
      <c r="S2220" s="74" t="s">
        <v>71</v>
      </c>
      <c r="T2220" s="74" t="s">
        <v>71</v>
      </c>
      <c r="U2220" s="74" t="s">
        <v>71</v>
      </c>
      <c r="V2220" s="74" t="s">
        <v>71</v>
      </c>
      <c r="W2220" s="74" t="s">
        <v>71</v>
      </c>
      <c r="X2220" s="74" t="s">
        <v>71</v>
      </c>
      <c r="Y2220" s="74" t="s">
        <v>71</v>
      </c>
      <c r="Z2220" s="74" t="s">
        <v>71</v>
      </c>
      <c r="AA2220" s="74" t="s">
        <v>71</v>
      </c>
      <c r="AB2220" s="74" t="s">
        <v>71</v>
      </c>
      <c r="AC2220" s="74" t="s">
        <v>71</v>
      </c>
      <c r="AD2220" s="74" t="s">
        <v>71</v>
      </c>
    </row>
    <row r="2221" spans="1:30" x14ac:dyDescent="0.2">
      <c r="A2221" s="72" t="s">
        <v>52</v>
      </c>
      <c r="B2221" s="74" t="s">
        <v>71</v>
      </c>
      <c r="C2221" s="74" t="s">
        <v>71</v>
      </c>
      <c r="D2221" s="74" t="s">
        <v>71</v>
      </c>
      <c r="E2221" s="74" t="s">
        <v>71</v>
      </c>
      <c r="F2221" s="74" t="s">
        <v>71</v>
      </c>
      <c r="G2221" s="74" t="s">
        <v>71</v>
      </c>
      <c r="H2221" s="74" t="s">
        <v>71</v>
      </c>
      <c r="I2221" s="74" t="s">
        <v>71</v>
      </c>
      <c r="J2221" s="74" t="s">
        <v>71</v>
      </c>
      <c r="K2221" s="74" t="s">
        <v>71</v>
      </c>
      <c r="L2221" s="74" t="s">
        <v>71</v>
      </c>
      <c r="M2221" s="74" t="s">
        <v>71</v>
      </c>
      <c r="N2221" s="74" t="s">
        <v>71</v>
      </c>
      <c r="O2221" s="74" t="s">
        <v>71</v>
      </c>
      <c r="P2221" s="74" t="s">
        <v>71</v>
      </c>
      <c r="Q2221" s="74" t="s">
        <v>71</v>
      </c>
      <c r="R2221" s="74" t="s">
        <v>71</v>
      </c>
      <c r="S2221" s="74" t="s">
        <v>71</v>
      </c>
      <c r="T2221" s="74" t="s">
        <v>71</v>
      </c>
      <c r="U2221" s="74" t="s">
        <v>71</v>
      </c>
      <c r="V2221" s="74" t="s">
        <v>71</v>
      </c>
      <c r="W2221" s="74" t="s">
        <v>71</v>
      </c>
      <c r="X2221" s="74" t="s">
        <v>71</v>
      </c>
      <c r="Y2221" s="74" t="s">
        <v>71</v>
      </c>
      <c r="Z2221" s="74" t="s">
        <v>71</v>
      </c>
      <c r="AA2221" s="74" t="s">
        <v>71</v>
      </c>
      <c r="AB2221" s="74" t="s">
        <v>71</v>
      </c>
      <c r="AC2221" s="74" t="s">
        <v>71</v>
      </c>
      <c r="AD2221" s="74" t="s">
        <v>71</v>
      </c>
    </row>
    <row r="2222" spans="1:30" x14ac:dyDescent="0.2">
      <c r="A2222" s="72" t="s">
        <v>53</v>
      </c>
      <c r="B2222" s="74" t="s">
        <v>71</v>
      </c>
      <c r="C2222" s="74" t="s">
        <v>71</v>
      </c>
      <c r="D2222" s="74" t="s">
        <v>71</v>
      </c>
      <c r="E2222" s="74" t="s">
        <v>71</v>
      </c>
      <c r="F2222" s="74" t="s">
        <v>71</v>
      </c>
      <c r="G2222" s="74" t="s">
        <v>71</v>
      </c>
      <c r="H2222" s="74" t="s">
        <v>71</v>
      </c>
      <c r="I2222" s="74" t="s">
        <v>71</v>
      </c>
      <c r="J2222" s="74" t="s">
        <v>71</v>
      </c>
      <c r="K2222" s="74" t="s">
        <v>71</v>
      </c>
      <c r="L2222" s="74" t="s">
        <v>71</v>
      </c>
      <c r="M2222" s="74" t="s">
        <v>71</v>
      </c>
      <c r="N2222" s="74" t="s">
        <v>71</v>
      </c>
      <c r="O2222" s="74" t="s">
        <v>71</v>
      </c>
      <c r="P2222" s="74" t="s">
        <v>71</v>
      </c>
      <c r="Q2222" s="74" t="s">
        <v>71</v>
      </c>
      <c r="R2222" s="74" t="s">
        <v>71</v>
      </c>
      <c r="S2222" s="74" t="s">
        <v>71</v>
      </c>
      <c r="T2222" s="74" t="s">
        <v>71</v>
      </c>
      <c r="U2222" s="74" t="s">
        <v>71</v>
      </c>
      <c r="V2222" s="74" t="s">
        <v>71</v>
      </c>
      <c r="W2222" s="74" t="s">
        <v>71</v>
      </c>
      <c r="X2222" s="74" t="s">
        <v>71</v>
      </c>
      <c r="Y2222" s="74" t="s">
        <v>71</v>
      </c>
      <c r="Z2222" s="74" t="s">
        <v>71</v>
      </c>
      <c r="AA2222" s="74" t="s">
        <v>71</v>
      </c>
      <c r="AB2222" s="74" t="s">
        <v>71</v>
      </c>
      <c r="AC2222" s="74" t="s">
        <v>71</v>
      </c>
      <c r="AD2222" s="74" t="s">
        <v>71</v>
      </c>
    </row>
    <row r="2223" spans="1:30" x14ac:dyDescent="0.2">
      <c r="A2223" s="72" t="s">
        <v>54</v>
      </c>
      <c r="B2223" s="74" t="s">
        <v>71</v>
      </c>
      <c r="C2223" s="74" t="s">
        <v>71</v>
      </c>
      <c r="D2223" s="74" t="s">
        <v>71</v>
      </c>
      <c r="E2223" s="74" t="s">
        <v>71</v>
      </c>
      <c r="F2223" s="74" t="s">
        <v>71</v>
      </c>
      <c r="G2223" s="74" t="s">
        <v>71</v>
      </c>
      <c r="H2223" s="74" t="s">
        <v>71</v>
      </c>
      <c r="I2223" s="74" t="s">
        <v>71</v>
      </c>
      <c r="J2223" s="74" t="s">
        <v>71</v>
      </c>
      <c r="K2223" s="74" t="s">
        <v>71</v>
      </c>
      <c r="L2223" s="74" t="s">
        <v>71</v>
      </c>
      <c r="M2223" s="74" t="s">
        <v>71</v>
      </c>
      <c r="N2223" s="74" t="s">
        <v>71</v>
      </c>
      <c r="O2223" s="74" t="s">
        <v>71</v>
      </c>
      <c r="P2223" s="74" t="s">
        <v>71</v>
      </c>
      <c r="Q2223" s="74" t="s">
        <v>71</v>
      </c>
      <c r="R2223" s="74" t="s">
        <v>71</v>
      </c>
      <c r="S2223" s="74" t="s">
        <v>71</v>
      </c>
      <c r="T2223" s="74" t="s">
        <v>71</v>
      </c>
      <c r="U2223" s="74" t="s">
        <v>71</v>
      </c>
      <c r="V2223" s="74" t="s">
        <v>71</v>
      </c>
      <c r="W2223" s="74" t="s">
        <v>71</v>
      </c>
      <c r="X2223" s="74" t="s">
        <v>71</v>
      </c>
      <c r="Y2223" s="74" t="s">
        <v>71</v>
      </c>
      <c r="Z2223" s="74" t="s">
        <v>71</v>
      </c>
      <c r="AA2223" s="74" t="s">
        <v>71</v>
      </c>
      <c r="AB2223" s="74" t="s">
        <v>71</v>
      </c>
      <c r="AC2223" s="74" t="s">
        <v>71</v>
      </c>
      <c r="AD2223" s="74" t="s">
        <v>71</v>
      </c>
    </row>
    <row r="2224" spans="1:30" x14ac:dyDescent="0.2">
      <c r="A2224" s="72" t="s">
        <v>55</v>
      </c>
      <c r="B2224" s="74" t="s">
        <v>71</v>
      </c>
      <c r="C2224" s="74" t="s">
        <v>71</v>
      </c>
      <c r="D2224" s="74" t="s">
        <v>71</v>
      </c>
      <c r="E2224" s="74" t="s">
        <v>71</v>
      </c>
      <c r="F2224" s="74" t="s">
        <v>71</v>
      </c>
      <c r="G2224" s="74" t="s">
        <v>71</v>
      </c>
      <c r="H2224" s="74" t="s">
        <v>71</v>
      </c>
      <c r="I2224" s="74" t="s">
        <v>71</v>
      </c>
      <c r="J2224" s="74" t="s">
        <v>71</v>
      </c>
      <c r="K2224" s="74" t="s">
        <v>71</v>
      </c>
      <c r="L2224" s="74" t="s">
        <v>71</v>
      </c>
      <c r="M2224" s="74" t="s">
        <v>71</v>
      </c>
      <c r="N2224" s="74" t="s">
        <v>71</v>
      </c>
      <c r="O2224" s="74" t="s">
        <v>71</v>
      </c>
      <c r="P2224" s="74" t="s">
        <v>71</v>
      </c>
      <c r="Q2224" s="74" t="s">
        <v>71</v>
      </c>
      <c r="R2224" s="74" t="s">
        <v>71</v>
      </c>
      <c r="S2224" s="74" t="s">
        <v>71</v>
      </c>
      <c r="T2224" s="74" t="s">
        <v>71</v>
      </c>
      <c r="U2224" s="74" t="s">
        <v>71</v>
      </c>
      <c r="V2224" s="74" t="s">
        <v>71</v>
      </c>
      <c r="W2224" s="74" t="s">
        <v>71</v>
      </c>
      <c r="X2224" s="74" t="s">
        <v>71</v>
      </c>
      <c r="Y2224" s="74" t="s">
        <v>71</v>
      </c>
      <c r="Z2224" s="74" t="s">
        <v>71</v>
      </c>
      <c r="AA2224" s="74" t="s">
        <v>71</v>
      </c>
      <c r="AB2224" s="74" t="s">
        <v>71</v>
      </c>
      <c r="AC2224" s="74" t="s">
        <v>71</v>
      </c>
      <c r="AD2224" s="74" t="s">
        <v>71</v>
      </c>
    </row>
    <row r="2225" spans="1:30" x14ac:dyDescent="0.2">
      <c r="A2225" s="72" t="s">
        <v>56</v>
      </c>
      <c r="B2225" s="74" t="s">
        <v>71</v>
      </c>
      <c r="C2225" s="74" t="s">
        <v>71</v>
      </c>
      <c r="D2225" s="74" t="s">
        <v>71</v>
      </c>
      <c r="E2225" s="74" t="s">
        <v>71</v>
      </c>
      <c r="F2225" s="74" t="s">
        <v>71</v>
      </c>
      <c r="G2225" s="74" t="s">
        <v>71</v>
      </c>
      <c r="H2225" s="74" t="s">
        <v>71</v>
      </c>
      <c r="I2225" s="74" t="s">
        <v>71</v>
      </c>
      <c r="J2225" s="74" t="s">
        <v>71</v>
      </c>
      <c r="K2225" s="74" t="s">
        <v>71</v>
      </c>
      <c r="L2225" s="74" t="s">
        <v>71</v>
      </c>
      <c r="M2225" s="74" t="s">
        <v>71</v>
      </c>
      <c r="N2225" s="74" t="s">
        <v>71</v>
      </c>
      <c r="O2225" s="74" t="s">
        <v>71</v>
      </c>
      <c r="P2225" s="74" t="s">
        <v>71</v>
      </c>
      <c r="Q2225" s="74" t="s">
        <v>71</v>
      </c>
      <c r="R2225" s="74" t="s">
        <v>71</v>
      </c>
      <c r="S2225" s="74" t="s">
        <v>71</v>
      </c>
      <c r="T2225" s="74" t="s">
        <v>71</v>
      </c>
      <c r="U2225" s="74" t="s">
        <v>71</v>
      </c>
      <c r="V2225" s="74" t="s">
        <v>71</v>
      </c>
      <c r="W2225" s="74" t="s">
        <v>71</v>
      </c>
      <c r="X2225" s="74" t="s">
        <v>71</v>
      </c>
      <c r="Y2225" s="74" t="s">
        <v>71</v>
      </c>
      <c r="Z2225" s="74" t="s">
        <v>71</v>
      </c>
      <c r="AA2225" s="74" t="s">
        <v>71</v>
      </c>
      <c r="AB2225" s="74" t="s">
        <v>71</v>
      </c>
      <c r="AC2225" s="74" t="s">
        <v>71</v>
      </c>
      <c r="AD2225" s="74" t="s">
        <v>71</v>
      </c>
    </row>
    <row r="2226" spans="1:30" x14ac:dyDescent="0.2">
      <c r="A2226" s="72" t="s">
        <v>57</v>
      </c>
      <c r="B2226" s="74" t="s">
        <v>71</v>
      </c>
      <c r="C2226" s="74" t="s">
        <v>71</v>
      </c>
      <c r="D2226" s="74" t="s">
        <v>71</v>
      </c>
      <c r="E2226" s="74" t="s">
        <v>71</v>
      </c>
      <c r="F2226" s="74" t="s">
        <v>71</v>
      </c>
      <c r="G2226" s="74" t="s">
        <v>71</v>
      </c>
      <c r="H2226" s="74" t="s">
        <v>71</v>
      </c>
      <c r="I2226" s="74" t="s">
        <v>71</v>
      </c>
      <c r="J2226" s="74" t="s">
        <v>71</v>
      </c>
      <c r="K2226" s="74" t="s">
        <v>71</v>
      </c>
      <c r="L2226" s="74" t="s">
        <v>71</v>
      </c>
      <c r="M2226" s="74" t="s">
        <v>71</v>
      </c>
      <c r="N2226" s="74" t="s">
        <v>71</v>
      </c>
      <c r="O2226" s="74" t="s">
        <v>71</v>
      </c>
      <c r="P2226" s="74" t="s">
        <v>71</v>
      </c>
      <c r="Q2226" s="74" t="s">
        <v>71</v>
      </c>
      <c r="R2226" s="74" t="s">
        <v>71</v>
      </c>
      <c r="S2226" s="74" t="s">
        <v>71</v>
      </c>
      <c r="T2226" s="74" t="s">
        <v>71</v>
      </c>
      <c r="U2226" s="74" t="s">
        <v>71</v>
      </c>
      <c r="V2226" s="74" t="s">
        <v>71</v>
      </c>
      <c r="W2226" s="74" t="s">
        <v>71</v>
      </c>
      <c r="X2226" s="74" t="s">
        <v>71</v>
      </c>
      <c r="Y2226" s="74" t="s">
        <v>71</v>
      </c>
      <c r="Z2226" s="74" t="s">
        <v>71</v>
      </c>
      <c r="AA2226" s="74" t="s">
        <v>71</v>
      </c>
      <c r="AB2226" s="74" t="s">
        <v>71</v>
      </c>
      <c r="AC2226" s="74" t="s">
        <v>71</v>
      </c>
      <c r="AD2226" s="74" t="s">
        <v>71</v>
      </c>
    </row>
    <row r="2227" spans="1:30" x14ac:dyDescent="0.2">
      <c r="A2227" s="72" t="s">
        <v>58</v>
      </c>
      <c r="B2227" s="74" t="s">
        <v>71</v>
      </c>
      <c r="C2227" s="74" t="s">
        <v>71</v>
      </c>
      <c r="D2227" s="74" t="s">
        <v>71</v>
      </c>
      <c r="E2227" s="74" t="s">
        <v>71</v>
      </c>
      <c r="F2227" s="74" t="s">
        <v>71</v>
      </c>
      <c r="G2227" s="74" t="s">
        <v>71</v>
      </c>
      <c r="H2227" s="74" t="s">
        <v>71</v>
      </c>
      <c r="I2227" s="74" t="s">
        <v>71</v>
      </c>
      <c r="J2227" s="74" t="s">
        <v>71</v>
      </c>
      <c r="K2227" s="74" t="s">
        <v>71</v>
      </c>
      <c r="L2227" s="74" t="s">
        <v>71</v>
      </c>
      <c r="M2227" s="74" t="s">
        <v>71</v>
      </c>
      <c r="N2227" s="74" t="s">
        <v>71</v>
      </c>
      <c r="O2227" s="74" t="s">
        <v>71</v>
      </c>
      <c r="P2227" s="74" t="s">
        <v>71</v>
      </c>
      <c r="Q2227" s="74" t="s">
        <v>71</v>
      </c>
      <c r="R2227" s="74" t="s">
        <v>71</v>
      </c>
      <c r="S2227" s="74" t="s">
        <v>71</v>
      </c>
      <c r="T2227" s="74" t="s">
        <v>71</v>
      </c>
      <c r="U2227" s="74" t="s">
        <v>71</v>
      </c>
      <c r="V2227" s="74" t="s">
        <v>71</v>
      </c>
      <c r="W2227" s="74" t="s">
        <v>71</v>
      </c>
      <c r="X2227" s="74" t="s">
        <v>71</v>
      </c>
      <c r="Y2227" s="74" t="s">
        <v>71</v>
      </c>
      <c r="Z2227" s="74" t="s">
        <v>71</v>
      </c>
      <c r="AA2227" s="74" t="s">
        <v>71</v>
      </c>
      <c r="AB2227" s="74" t="s">
        <v>71</v>
      </c>
      <c r="AC2227" s="74" t="s">
        <v>71</v>
      </c>
      <c r="AD2227" s="74" t="s">
        <v>71</v>
      </c>
    </row>
    <row r="2228" spans="1:30" x14ac:dyDescent="0.2">
      <c r="A2228" s="72" t="s">
        <v>59</v>
      </c>
      <c r="B2228" s="74" t="s">
        <v>71</v>
      </c>
      <c r="C2228" s="74" t="s">
        <v>71</v>
      </c>
      <c r="D2228" s="74" t="s">
        <v>71</v>
      </c>
      <c r="E2228" s="74" t="s">
        <v>71</v>
      </c>
      <c r="F2228" s="74" t="s">
        <v>71</v>
      </c>
      <c r="G2228" s="74" t="s">
        <v>71</v>
      </c>
      <c r="H2228" s="74" t="s">
        <v>71</v>
      </c>
      <c r="I2228" s="74" t="s">
        <v>71</v>
      </c>
      <c r="J2228" s="74" t="s">
        <v>71</v>
      </c>
      <c r="K2228" s="74" t="s">
        <v>71</v>
      </c>
      <c r="L2228" s="74" t="s">
        <v>71</v>
      </c>
      <c r="M2228" s="74" t="s">
        <v>71</v>
      </c>
      <c r="N2228" s="74" t="s">
        <v>71</v>
      </c>
      <c r="O2228" s="74" t="s">
        <v>71</v>
      </c>
      <c r="P2228" s="74" t="s">
        <v>71</v>
      </c>
      <c r="Q2228" s="74" t="s">
        <v>71</v>
      </c>
      <c r="R2228" s="74" t="s">
        <v>71</v>
      </c>
      <c r="S2228" s="74" t="s">
        <v>71</v>
      </c>
      <c r="T2228" s="74" t="s">
        <v>71</v>
      </c>
      <c r="U2228" s="74" t="s">
        <v>71</v>
      </c>
      <c r="V2228" s="74" t="s">
        <v>71</v>
      </c>
      <c r="W2228" s="74" t="s">
        <v>71</v>
      </c>
      <c r="X2228" s="74" t="s">
        <v>71</v>
      </c>
      <c r="Y2228" s="74" t="s">
        <v>71</v>
      </c>
      <c r="Z2228" s="74" t="s">
        <v>71</v>
      </c>
      <c r="AA2228" s="74" t="s">
        <v>71</v>
      </c>
      <c r="AB2228" s="74" t="s">
        <v>71</v>
      </c>
      <c r="AC2228" s="74" t="s">
        <v>71</v>
      </c>
      <c r="AD2228" s="74" t="s">
        <v>71</v>
      </c>
    </row>
    <row r="2229" spans="1:30" x14ac:dyDescent="0.2">
      <c r="A2229" s="72" t="s">
        <v>60</v>
      </c>
      <c r="B2229" s="74" t="s">
        <v>71</v>
      </c>
      <c r="C2229" s="74" t="s">
        <v>71</v>
      </c>
      <c r="D2229" s="74" t="s">
        <v>71</v>
      </c>
      <c r="E2229" s="74" t="s">
        <v>71</v>
      </c>
      <c r="F2229" s="74" t="s">
        <v>71</v>
      </c>
      <c r="G2229" s="74" t="s">
        <v>71</v>
      </c>
      <c r="H2229" s="74" t="s">
        <v>71</v>
      </c>
      <c r="I2229" s="74" t="s">
        <v>71</v>
      </c>
      <c r="J2229" s="74" t="s">
        <v>71</v>
      </c>
      <c r="K2229" s="74" t="s">
        <v>71</v>
      </c>
      <c r="L2229" s="74" t="s">
        <v>71</v>
      </c>
      <c r="M2229" s="74" t="s">
        <v>71</v>
      </c>
      <c r="N2229" s="74" t="s">
        <v>71</v>
      </c>
      <c r="O2229" s="74" t="s">
        <v>71</v>
      </c>
      <c r="P2229" s="74" t="s">
        <v>71</v>
      </c>
      <c r="Q2229" s="74" t="s">
        <v>71</v>
      </c>
      <c r="R2229" s="74" t="s">
        <v>71</v>
      </c>
      <c r="S2229" s="74" t="s">
        <v>71</v>
      </c>
      <c r="T2229" s="74" t="s">
        <v>71</v>
      </c>
      <c r="U2229" s="74" t="s">
        <v>71</v>
      </c>
      <c r="V2229" s="74" t="s">
        <v>71</v>
      </c>
      <c r="W2229" s="74" t="s">
        <v>71</v>
      </c>
      <c r="X2229" s="74" t="s">
        <v>71</v>
      </c>
      <c r="Y2229" s="74" t="s">
        <v>71</v>
      </c>
      <c r="Z2229" s="74" t="s">
        <v>71</v>
      </c>
      <c r="AA2229" s="74" t="s">
        <v>71</v>
      </c>
      <c r="AB2229" s="74" t="s">
        <v>71</v>
      </c>
      <c r="AC2229" s="74" t="s">
        <v>71</v>
      </c>
      <c r="AD2229" s="74" t="s">
        <v>71</v>
      </c>
    </row>
    <row r="2230" spans="1:30" x14ac:dyDescent="0.2">
      <c r="A2230" s="72" t="s">
        <v>61</v>
      </c>
      <c r="B2230" s="74" t="s">
        <v>71</v>
      </c>
      <c r="C2230" s="74" t="s">
        <v>71</v>
      </c>
      <c r="D2230" s="74" t="s">
        <v>71</v>
      </c>
      <c r="E2230" s="74" t="s">
        <v>71</v>
      </c>
      <c r="F2230" s="74" t="s">
        <v>71</v>
      </c>
      <c r="G2230" s="74" t="s">
        <v>71</v>
      </c>
      <c r="H2230" s="74" t="s">
        <v>71</v>
      </c>
      <c r="I2230" s="74" t="s">
        <v>71</v>
      </c>
      <c r="J2230" s="74" t="s">
        <v>71</v>
      </c>
      <c r="K2230" s="74" t="s">
        <v>71</v>
      </c>
      <c r="L2230" s="74" t="s">
        <v>71</v>
      </c>
      <c r="M2230" s="74" t="s">
        <v>71</v>
      </c>
      <c r="N2230" s="74" t="s">
        <v>71</v>
      </c>
      <c r="O2230" s="74" t="s">
        <v>71</v>
      </c>
      <c r="P2230" s="74" t="s">
        <v>71</v>
      </c>
      <c r="Q2230" s="74" t="s">
        <v>71</v>
      </c>
      <c r="R2230" s="74" t="s">
        <v>71</v>
      </c>
      <c r="S2230" s="74" t="s">
        <v>71</v>
      </c>
      <c r="T2230" s="74" t="s">
        <v>71</v>
      </c>
      <c r="U2230" s="74" t="s">
        <v>71</v>
      </c>
      <c r="V2230" s="74" t="s">
        <v>71</v>
      </c>
      <c r="W2230" s="74" t="s">
        <v>71</v>
      </c>
      <c r="X2230" s="74" t="s">
        <v>71</v>
      </c>
      <c r="Y2230" s="74" t="s">
        <v>71</v>
      </c>
      <c r="Z2230" s="74" t="s">
        <v>71</v>
      </c>
      <c r="AA2230" s="74" t="s">
        <v>71</v>
      </c>
      <c r="AB2230" s="74" t="s">
        <v>71</v>
      </c>
      <c r="AC2230" s="74" t="s">
        <v>71</v>
      </c>
      <c r="AD2230" s="74" t="s">
        <v>71</v>
      </c>
    </row>
    <row r="2231" spans="1:30" x14ac:dyDescent="0.2">
      <c r="A2231" s="72" t="s">
        <v>62</v>
      </c>
      <c r="B2231" s="74" t="s">
        <v>71</v>
      </c>
      <c r="C2231" s="74" t="s">
        <v>71</v>
      </c>
      <c r="D2231" s="74" t="s">
        <v>71</v>
      </c>
      <c r="E2231" s="74" t="s">
        <v>71</v>
      </c>
      <c r="F2231" s="74" t="s">
        <v>71</v>
      </c>
      <c r="G2231" s="74" t="s">
        <v>71</v>
      </c>
      <c r="H2231" s="74" t="s">
        <v>71</v>
      </c>
      <c r="I2231" s="74" t="s">
        <v>71</v>
      </c>
      <c r="J2231" s="74" t="s">
        <v>71</v>
      </c>
      <c r="K2231" s="74" t="s">
        <v>71</v>
      </c>
      <c r="L2231" s="74" t="s">
        <v>71</v>
      </c>
      <c r="M2231" s="74" t="s">
        <v>71</v>
      </c>
      <c r="N2231" s="74" t="s">
        <v>71</v>
      </c>
      <c r="O2231" s="74" t="s">
        <v>71</v>
      </c>
      <c r="P2231" s="74" t="s">
        <v>71</v>
      </c>
      <c r="Q2231" s="74" t="s">
        <v>71</v>
      </c>
      <c r="R2231" s="74" t="s">
        <v>71</v>
      </c>
      <c r="S2231" s="74" t="s">
        <v>71</v>
      </c>
      <c r="T2231" s="74" t="s">
        <v>71</v>
      </c>
      <c r="U2231" s="74" t="s">
        <v>71</v>
      </c>
      <c r="V2231" s="74" t="s">
        <v>71</v>
      </c>
      <c r="W2231" s="74" t="s">
        <v>71</v>
      </c>
      <c r="X2231" s="74" t="s">
        <v>71</v>
      </c>
      <c r="Y2231" s="74" t="s">
        <v>71</v>
      </c>
      <c r="Z2231" s="74" t="s">
        <v>71</v>
      </c>
      <c r="AA2231" s="74" t="s">
        <v>71</v>
      </c>
      <c r="AB2231" s="74" t="s">
        <v>71</v>
      </c>
      <c r="AC2231" s="74" t="s">
        <v>71</v>
      </c>
      <c r="AD2231" s="74" t="s">
        <v>71</v>
      </c>
    </row>
    <row r="2232" spans="1:30" x14ac:dyDescent="0.2">
      <c r="A2232" s="72" t="s">
        <v>63</v>
      </c>
      <c r="B2232" s="74" t="s">
        <v>71</v>
      </c>
      <c r="C2232" s="74" t="s">
        <v>71</v>
      </c>
      <c r="D2232" s="74" t="s">
        <v>71</v>
      </c>
      <c r="E2232" s="74" t="s">
        <v>71</v>
      </c>
      <c r="F2232" s="74" t="s">
        <v>71</v>
      </c>
      <c r="G2232" s="74" t="s">
        <v>71</v>
      </c>
      <c r="H2232" s="74" t="s">
        <v>71</v>
      </c>
      <c r="I2232" s="74" t="s">
        <v>71</v>
      </c>
      <c r="J2232" s="74" t="s">
        <v>71</v>
      </c>
      <c r="K2232" s="74" t="s">
        <v>71</v>
      </c>
      <c r="L2232" s="74" t="s">
        <v>71</v>
      </c>
      <c r="M2232" s="74" t="s">
        <v>71</v>
      </c>
      <c r="N2232" s="74" t="s">
        <v>71</v>
      </c>
      <c r="O2232" s="74" t="s">
        <v>71</v>
      </c>
      <c r="P2232" s="74" t="s">
        <v>71</v>
      </c>
      <c r="Q2232" s="74" t="s">
        <v>71</v>
      </c>
      <c r="R2232" s="74" t="s">
        <v>71</v>
      </c>
      <c r="S2232" s="74" t="s">
        <v>71</v>
      </c>
      <c r="T2232" s="74" t="s">
        <v>71</v>
      </c>
      <c r="U2232" s="74" t="s">
        <v>71</v>
      </c>
      <c r="V2232" s="74" t="s">
        <v>71</v>
      </c>
      <c r="W2232" s="74" t="s">
        <v>71</v>
      </c>
      <c r="X2232" s="74" t="s">
        <v>71</v>
      </c>
      <c r="Y2232" s="74" t="s">
        <v>71</v>
      </c>
      <c r="Z2232" s="74" t="s">
        <v>71</v>
      </c>
      <c r="AA2232" s="74" t="s">
        <v>71</v>
      </c>
      <c r="AB2232" s="74" t="s">
        <v>71</v>
      </c>
      <c r="AC2232" s="74" t="s">
        <v>71</v>
      </c>
      <c r="AD2232" s="74" t="s">
        <v>71</v>
      </c>
    </row>
    <row r="2233" spans="1:30" x14ac:dyDescent="0.2">
      <c r="A2233" s="72" t="s">
        <v>64</v>
      </c>
      <c r="B2233" s="74" t="s">
        <v>71</v>
      </c>
      <c r="C2233" s="74" t="s">
        <v>71</v>
      </c>
      <c r="D2233" s="74" t="s">
        <v>71</v>
      </c>
      <c r="E2233" s="74" t="s">
        <v>71</v>
      </c>
      <c r="F2233" s="74" t="s">
        <v>71</v>
      </c>
      <c r="G2233" s="74" t="s">
        <v>71</v>
      </c>
      <c r="H2233" s="74" t="s">
        <v>71</v>
      </c>
      <c r="I2233" s="74" t="s">
        <v>71</v>
      </c>
      <c r="J2233" s="74" t="s">
        <v>71</v>
      </c>
      <c r="K2233" s="74" t="s">
        <v>71</v>
      </c>
      <c r="L2233" s="74" t="s">
        <v>71</v>
      </c>
      <c r="M2233" s="74" t="s">
        <v>71</v>
      </c>
      <c r="N2233" s="74" t="s">
        <v>71</v>
      </c>
      <c r="O2233" s="74" t="s">
        <v>71</v>
      </c>
      <c r="P2233" s="74" t="s">
        <v>71</v>
      </c>
      <c r="Q2233" s="74" t="s">
        <v>71</v>
      </c>
      <c r="R2233" s="74" t="s">
        <v>71</v>
      </c>
      <c r="S2233" s="74" t="s">
        <v>71</v>
      </c>
      <c r="T2233" s="74" t="s">
        <v>71</v>
      </c>
      <c r="U2233" s="74" t="s">
        <v>71</v>
      </c>
      <c r="V2233" s="74" t="s">
        <v>71</v>
      </c>
      <c r="W2233" s="74" t="s">
        <v>71</v>
      </c>
      <c r="X2233" s="74" t="s">
        <v>71</v>
      </c>
      <c r="Y2233" s="74" t="s">
        <v>71</v>
      </c>
      <c r="Z2233" s="74" t="s">
        <v>71</v>
      </c>
      <c r="AA2233" s="74" t="s">
        <v>71</v>
      </c>
      <c r="AB2233" s="74" t="s">
        <v>71</v>
      </c>
      <c r="AC2233" s="74" t="s">
        <v>71</v>
      </c>
      <c r="AD2233" s="74" t="s">
        <v>71</v>
      </c>
    </row>
    <row r="2234" spans="1:30" x14ac:dyDescent="0.2">
      <c r="A2234" s="72" t="s">
        <v>65</v>
      </c>
      <c r="B2234" s="74" t="s">
        <v>71</v>
      </c>
      <c r="C2234" s="74" t="s">
        <v>71</v>
      </c>
      <c r="D2234" s="74" t="s">
        <v>71</v>
      </c>
      <c r="E2234" s="74" t="s">
        <v>71</v>
      </c>
      <c r="F2234" s="74" t="s">
        <v>71</v>
      </c>
      <c r="G2234" s="74" t="s">
        <v>71</v>
      </c>
      <c r="H2234" s="74" t="s">
        <v>71</v>
      </c>
      <c r="I2234" s="74" t="s">
        <v>71</v>
      </c>
      <c r="J2234" s="74" t="s">
        <v>71</v>
      </c>
      <c r="K2234" s="74" t="s">
        <v>71</v>
      </c>
      <c r="L2234" s="74" t="s">
        <v>71</v>
      </c>
      <c r="M2234" s="74" t="s">
        <v>71</v>
      </c>
      <c r="N2234" s="74" t="s">
        <v>71</v>
      </c>
      <c r="O2234" s="74" t="s">
        <v>71</v>
      </c>
      <c r="P2234" s="74" t="s">
        <v>71</v>
      </c>
      <c r="Q2234" s="74" t="s">
        <v>71</v>
      </c>
      <c r="R2234" s="74" t="s">
        <v>71</v>
      </c>
      <c r="S2234" s="74" t="s">
        <v>71</v>
      </c>
      <c r="T2234" s="74" t="s">
        <v>71</v>
      </c>
      <c r="U2234" s="74" t="s">
        <v>71</v>
      </c>
      <c r="V2234" s="74" t="s">
        <v>71</v>
      </c>
      <c r="W2234" s="74" t="s">
        <v>71</v>
      </c>
      <c r="X2234" s="74" t="s">
        <v>71</v>
      </c>
      <c r="Y2234" s="74" t="s">
        <v>71</v>
      </c>
      <c r="Z2234" s="74" t="s">
        <v>71</v>
      </c>
      <c r="AA2234" s="74" t="s">
        <v>71</v>
      </c>
      <c r="AB2234" s="74" t="s">
        <v>71</v>
      </c>
      <c r="AC2234" s="74" t="s">
        <v>71</v>
      </c>
      <c r="AD2234" s="74" t="s">
        <v>71</v>
      </c>
    </row>
    <row r="2235" spans="1:30" x14ac:dyDescent="0.2">
      <c r="A2235" s="72" t="s">
        <v>66</v>
      </c>
      <c r="B2235" s="74" t="s">
        <v>71</v>
      </c>
      <c r="C2235" s="74" t="s">
        <v>71</v>
      </c>
      <c r="D2235" s="74" t="s">
        <v>71</v>
      </c>
      <c r="E2235" s="74" t="s">
        <v>71</v>
      </c>
      <c r="F2235" s="74" t="s">
        <v>71</v>
      </c>
      <c r="G2235" s="74" t="s">
        <v>71</v>
      </c>
      <c r="H2235" s="74" t="s">
        <v>71</v>
      </c>
      <c r="I2235" s="74" t="s">
        <v>71</v>
      </c>
      <c r="J2235" s="74" t="s">
        <v>71</v>
      </c>
      <c r="K2235" s="74" t="s">
        <v>71</v>
      </c>
      <c r="L2235" s="74" t="s">
        <v>71</v>
      </c>
      <c r="M2235" s="74" t="s">
        <v>71</v>
      </c>
      <c r="N2235" s="74" t="s">
        <v>71</v>
      </c>
      <c r="O2235" s="74" t="s">
        <v>71</v>
      </c>
      <c r="P2235" s="74" t="s">
        <v>71</v>
      </c>
      <c r="Q2235" s="74" t="s">
        <v>71</v>
      </c>
      <c r="R2235" s="74" t="s">
        <v>71</v>
      </c>
      <c r="S2235" s="74" t="s">
        <v>71</v>
      </c>
      <c r="T2235" s="74" t="s">
        <v>71</v>
      </c>
      <c r="U2235" s="74" t="s">
        <v>71</v>
      </c>
      <c r="V2235" s="74" t="s">
        <v>71</v>
      </c>
      <c r="W2235" s="74" t="s">
        <v>71</v>
      </c>
      <c r="X2235" s="74" t="s">
        <v>71</v>
      </c>
      <c r="Y2235" s="74" t="s">
        <v>71</v>
      </c>
      <c r="Z2235" s="74" t="s">
        <v>71</v>
      </c>
      <c r="AA2235" s="74" t="s">
        <v>71</v>
      </c>
      <c r="AB2235" s="74" t="s">
        <v>71</v>
      </c>
      <c r="AC2235" s="74" t="s">
        <v>71</v>
      </c>
      <c r="AD2235" s="74" t="s">
        <v>71</v>
      </c>
    </row>
    <row r="2236" spans="1:30" x14ac:dyDescent="0.2">
      <c r="A2236" s="72" t="s">
        <v>67</v>
      </c>
      <c r="B2236" s="74" t="s">
        <v>71</v>
      </c>
      <c r="C2236" s="74" t="s">
        <v>71</v>
      </c>
      <c r="D2236" s="74" t="s">
        <v>71</v>
      </c>
      <c r="E2236" s="74" t="s">
        <v>71</v>
      </c>
      <c r="F2236" s="74" t="s">
        <v>71</v>
      </c>
      <c r="G2236" s="74" t="s">
        <v>71</v>
      </c>
      <c r="H2236" s="74" t="s">
        <v>71</v>
      </c>
      <c r="I2236" s="74" t="s">
        <v>71</v>
      </c>
      <c r="J2236" s="74" t="s">
        <v>71</v>
      </c>
      <c r="K2236" s="74" t="s">
        <v>71</v>
      </c>
      <c r="L2236" s="74" t="s">
        <v>71</v>
      </c>
      <c r="M2236" s="74" t="s">
        <v>71</v>
      </c>
      <c r="N2236" s="74" t="s">
        <v>71</v>
      </c>
      <c r="O2236" s="74" t="s">
        <v>71</v>
      </c>
      <c r="P2236" s="74" t="s">
        <v>71</v>
      </c>
      <c r="Q2236" s="74" t="s">
        <v>71</v>
      </c>
      <c r="R2236" s="74" t="s">
        <v>71</v>
      </c>
      <c r="S2236" s="74" t="s">
        <v>71</v>
      </c>
      <c r="T2236" s="74" t="s">
        <v>71</v>
      </c>
      <c r="U2236" s="74" t="s">
        <v>71</v>
      </c>
      <c r="V2236" s="74" t="s">
        <v>71</v>
      </c>
      <c r="W2236" s="74" t="s">
        <v>71</v>
      </c>
      <c r="X2236" s="74" t="s">
        <v>71</v>
      </c>
      <c r="Y2236" s="74" t="s">
        <v>71</v>
      </c>
      <c r="Z2236" s="74" t="s">
        <v>71</v>
      </c>
      <c r="AA2236" s="74" t="s">
        <v>71</v>
      </c>
      <c r="AB2236" s="74" t="s">
        <v>71</v>
      </c>
      <c r="AC2236" s="74" t="s">
        <v>71</v>
      </c>
      <c r="AD2236" s="74" t="s">
        <v>71</v>
      </c>
    </row>
    <row r="2237" spans="1:30" x14ac:dyDescent="0.2">
      <c r="A2237" s="72" t="s">
        <v>68</v>
      </c>
      <c r="B2237" s="74" t="s">
        <v>71</v>
      </c>
      <c r="C2237" s="74" t="s">
        <v>71</v>
      </c>
      <c r="D2237" s="74" t="s">
        <v>71</v>
      </c>
      <c r="E2237" s="74" t="s">
        <v>71</v>
      </c>
      <c r="F2237" s="74" t="s">
        <v>71</v>
      </c>
      <c r="G2237" s="74" t="s">
        <v>71</v>
      </c>
      <c r="H2237" s="74" t="s">
        <v>71</v>
      </c>
      <c r="I2237" s="74" t="s">
        <v>71</v>
      </c>
      <c r="J2237" s="74" t="s">
        <v>71</v>
      </c>
      <c r="K2237" s="74" t="s">
        <v>71</v>
      </c>
      <c r="L2237" s="74" t="s">
        <v>71</v>
      </c>
      <c r="M2237" s="74" t="s">
        <v>71</v>
      </c>
      <c r="N2237" s="74" t="s">
        <v>71</v>
      </c>
      <c r="O2237" s="74" t="s">
        <v>71</v>
      </c>
      <c r="P2237" s="74" t="s">
        <v>71</v>
      </c>
      <c r="Q2237" s="74" t="s">
        <v>71</v>
      </c>
      <c r="R2237" s="74" t="s">
        <v>71</v>
      </c>
      <c r="S2237" s="74" t="s">
        <v>71</v>
      </c>
      <c r="T2237" s="74" t="s">
        <v>71</v>
      </c>
      <c r="U2237" s="74" t="s">
        <v>71</v>
      </c>
      <c r="V2237" s="74" t="s">
        <v>71</v>
      </c>
      <c r="W2237" s="74" t="s">
        <v>71</v>
      </c>
      <c r="X2237" s="74" t="s">
        <v>71</v>
      </c>
      <c r="Y2237" s="74" t="s">
        <v>71</v>
      </c>
      <c r="Z2237" s="74" t="s">
        <v>71</v>
      </c>
      <c r="AA2237" s="74" t="s">
        <v>71</v>
      </c>
      <c r="AB2237" s="74" t="s">
        <v>71</v>
      </c>
      <c r="AC2237" s="74" t="s">
        <v>71</v>
      </c>
      <c r="AD2237" s="74" t="s">
        <v>71</v>
      </c>
    </row>
    <row r="2238" spans="1:30" x14ac:dyDescent="0.2">
      <c r="A2238" s="72" t="s">
        <v>69</v>
      </c>
      <c r="B2238" s="74" t="s">
        <v>71</v>
      </c>
      <c r="C2238" s="74" t="s">
        <v>71</v>
      </c>
      <c r="D2238" s="74" t="s">
        <v>71</v>
      </c>
      <c r="E2238" s="74" t="s">
        <v>71</v>
      </c>
      <c r="F2238" s="74" t="s">
        <v>71</v>
      </c>
      <c r="G2238" s="74" t="s">
        <v>71</v>
      </c>
      <c r="H2238" s="74" t="s">
        <v>71</v>
      </c>
      <c r="I2238" s="74" t="s">
        <v>71</v>
      </c>
      <c r="J2238" s="74" t="s">
        <v>71</v>
      </c>
      <c r="K2238" s="74" t="s">
        <v>71</v>
      </c>
      <c r="L2238" s="74" t="s">
        <v>71</v>
      </c>
      <c r="M2238" s="74" t="s">
        <v>71</v>
      </c>
      <c r="N2238" s="74" t="s">
        <v>71</v>
      </c>
      <c r="O2238" s="74" t="s">
        <v>71</v>
      </c>
      <c r="P2238" s="74" t="s">
        <v>71</v>
      </c>
      <c r="Q2238" s="74" t="s">
        <v>71</v>
      </c>
      <c r="R2238" s="74" t="s">
        <v>71</v>
      </c>
      <c r="S2238" s="74" t="s">
        <v>71</v>
      </c>
      <c r="T2238" s="74" t="s">
        <v>71</v>
      </c>
      <c r="U2238" s="74" t="s">
        <v>71</v>
      </c>
      <c r="V2238" s="74" t="s">
        <v>71</v>
      </c>
      <c r="W2238" s="74" t="s">
        <v>71</v>
      </c>
      <c r="X2238" s="74" t="s">
        <v>71</v>
      </c>
      <c r="Y2238" s="74" t="s">
        <v>71</v>
      </c>
      <c r="Z2238" s="74" t="s">
        <v>71</v>
      </c>
      <c r="AA2238" s="74" t="s">
        <v>71</v>
      </c>
      <c r="AB2238" s="74" t="s">
        <v>71</v>
      </c>
      <c r="AC2238" s="74" t="s">
        <v>71</v>
      </c>
      <c r="AD2238" s="74" t="s">
        <v>71</v>
      </c>
    </row>
    <row r="2240" spans="1:30" x14ac:dyDescent="0.2">
      <c r="A2240" s="72" t="s">
        <v>70</v>
      </c>
    </row>
    <row r="2241" spans="1:30" x14ac:dyDescent="0.2">
      <c r="A2241" s="72" t="s">
        <v>71</v>
      </c>
      <c r="B2241" s="74" t="s">
        <v>72</v>
      </c>
    </row>
    <row r="2243" spans="1:30" x14ac:dyDescent="0.2">
      <c r="A2243" s="72" t="s">
        <v>5</v>
      </c>
      <c r="B2243" s="74" t="s">
        <v>6</v>
      </c>
    </row>
    <row r="2244" spans="1:30" x14ac:dyDescent="0.2">
      <c r="A2244" s="72" t="s">
        <v>7</v>
      </c>
      <c r="B2244" s="74" t="s">
        <v>86</v>
      </c>
    </row>
    <row r="2245" spans="1:30" x14ac:dyDescent="0.2">
      <c r="A2245" s="72" t="s">
        <v>9</v>
      </c>
      <c r="B2245" s="74" t="s">
        <v>76</v>
      </c>
    </row>
    <row r="2247" spans="1:30" x14ac:dyDescent="0.2">
      <c r="A2247" s="72" t="s">
        <v>11</v>
      </c>
      <c r="B2247" s="74" t="s">
        <v>12</v>
      </c>
      <c r="C2247" s="74" t="s">
        <v>13</v>
      </c>
      <c r="D2247" s="74" t="s">
        <v>14</v>
      </c>
      <c r="E2247" s="74" t="s">
        <v>15</v>
      </c>
      <c r="F2247" s="74" t="s">
        <v>16</v>
      </c>
      <c r="G2247" s="74" t="s">
        <v>17</v>
      </c>
      <c r="H2247" s="74" t="s">
        <v>18</v>
      </c>
      <c r="I2247" s="74" t="s">
        <v>19</v>
      </c>
      <c r="J2247" s="74" t="s">
        <v>20</v>
      </c>
      <c r="K2247" s="74" t="s">
        <v>21</v>
      </c>
      <c r="L2247" s="74" t="s">
        <v>22</v>
      </c>
      <c r="M2247" s="74" t="s">
        <v>23</v>
      </c>
      <c r="N2247" s="74" t="s">
        <v>24</v>
      </c>
      <c r="O2247" s="74" t="s">
        <v>25</v>
      </c>
      <c r="P2247" s="74" t="s">
        <v>26</v>
      </c>
      <c r="Q2247" s="74" t="s">
        <v>27</v>
      </c>
      <c r="R2247" s="74" t="s">
        <v>28</v>
      </c>
      <c r="S2247" s="74" t="s">
        <v>29</v>
      </c>
      <c r="T2247" s="74" t="s">
        <v>30</v>
      </c>
      <c r="U2247" s="74" t="s">
        <v>31</v>
      </c>
      <c r="V2247" s="74" t="s">
        <v>32</v>
      </c>
      <c r="W2247" s="74" t="s">
        <v>33</v>
      </c>
      <c r="X2247" s="74" t="s">
        <v>34</v>
      </c>
      <c r="Y2247" s="74" t="s">
        <v>35</v>
      </c>
      <c r="Z2247" s="74" t="s">
        <v>36</v>
      </c>
      <c r="AA2247" s="74" t="s">
        <v>37</v>
      </c>
      <c r="AB2247" s="74" t="s">
        <v>38</v>
      </c>
      <c r="AC2247" s="74" t="s">
        <v>39</v>
      </c>
      <c r="AD2247" s="74" t="s">
        <v>40</v>
      </c>
    </row>
    <row r="2248" spans="1:30" x14ac:dyDescent="0.2">
      <c r="A2248" s="72" t="s">
        <v>41</v>
      </c>
      <c r="B2248" s="74">
        <v>29206.33</v>
      </c>
      <c r="C2248" s="74">
        <v>29258.5</v>
      </c>
      <c r="D2248" s="74">
        <v>31715.27</v>
      </c>
      <c r="E2248" s="74">
        <v>34715.160000000003</v>
      </c>
      <c r="F2248" s="74">
        <v>39471.71</v>
      </c>
      <c r="G2248" s="74">
        <v>44146.559999999998</v>
      </c>
      <c r="H2248" s="74">
        <v>51618.75</v>
      </c>
      <c r="I2248" s="74">
        <v>59608.55</v>
      </c>
      <c r="J2248" s="74">
        <v>61383.97</v>
      </c>
      <c r="K2248" s="74">
        <v>53155.96</v>
      </c>
      <c r="L2248" s="74">
        <v>54628.41</v>
      </c>
      <c r="M2248" s="74">
        <v>54273.760000000002</v>
      </c>
      <c r="N2248" s="74">
        <v>58075.23</v>
      </c>
      <c r="O2248" s="74">
        <v>65654.039999999994</v>
      </c>
      <c r="P2248" s="74">
        <v>70094.63</v>
      </c>
      <c r="Q2248" s="74">
        <v>77841.73</v>
      </c>
      <c r="R2248" s="74">
        <v>83800.960000000006</v>
      </c>
      <c r="S2248" s="74">
        <v>91213.2</v>
      </c>
      <c r="T2248" s="74">
        <v>97053.84</v>
      </c>
      <c r="U2248" s="74">
        <v>97453.39</v>
      </c>
      <c r="V2248" s="74">
        <v>104367.16</v>
      </c>
      <c r="W2248" s="74">
        <v>106186.63</v>
      </c>
      <c r="X2248" s="74">
        <v>109013.7</v>
      </c>
      <c r="Y2248" s="74">
        <v>111459.02</v>
      </c>
      <c r="Z2248" s="74">
        <v>114161.97</v>
      </c>
      <c r="AA2248" s="74">
        <v>110346.55</v>
      </c>
      <c r="AB2248" s="74">
        <v>108011.99</v>
      </c>
      <c r="AC2248" s="74">
        <v>105751.43</v>
      </c>
      <c r="AD2248" s="74">
        <v>98735.24</v>
      </c>
    </row>
    <row r="2249" spans="1:30" x14ac:dyDescent="0.2">
      <c r="A2249" s="72" t="s">
        <v>42</v>
      </c>
      <c r="B2249" s="74" t="s">
        <v>71</v>
      </c>
      <c r="C2249" s="74" t="s">
        <v>71</v>
      </c>
      <c r="D2249" s="74">
        <v>481.15</v>
      </c>
      <c r="E2249" s="74">
        <v>481.15</v>
      </c>
      <c r="F2249" s="74">
        <v>493.81</v>
      </c>
      <c r="G2249" s="74">
        <v>491.42</v>
      </c>
      <c r="H2249" s="74">
        <v>586.9</v>
      </c>
      <c r="I2249" s="74">
        <v>711.59</v>
      </c>
      <c r="J2249" s="74">
        <v>872.71</v>
      </c>
      <c r="K2249" s="74">
        <v>940.97</v>
      </c>
      <c r="L2249" s="74">
        <v>1139.96</v>
      </c>
      <c r="M2249" s="74">
        <v>1222.52</v>
      </c>
      <c r="N2249" s="74">
        <v>1455.94</v>
      </c>
      <c r="O2249" s="74">
        <v>1645.26</v>
      </c>
      <c r="P2249" s="74">
        <v>1727.99</v>
      </c>
      <c r="Q2249" s="74">
        <v>2546.56</v>
      </c>
      <c r="R2249" s="74">
        <v>2621.2199999999998</v>
      </c>
      <c r="S2249" s="74">
        <v>3007.83</v>
      </c>
      <c r="T2249" s="74">
        <v>2976.14</v>
      </c>
      <c r="U2249" s="74">
        <v>2839.11</v>
      </c>
      <c r="V2249" s="74">
        <v>3162.31</v>
      </c>
      <c r="W2249" s="74">
        <v>3562.48</v>
      </c>
      <c r="X2249" s="74">
        <v>3566.96</v>
      </c>
      <c r="Y2249" s="74">
        <v>3638.44</v>
      </c>
      <c r="Z2249" s="74">
        <v>3879.29</v>
      </c>
      <c r="AA2249" s="74">
        <v>4037.28</v>
      </c>
      <c r="AB2249" s="74">
        <v>4001.37</v>
      </c>
      <c r="AC2249" s="74">
        <v>4356.88</v>
      </c>
      <c r="AD2249" s="74">
        <v>4469.84</v>
      </c>
    </row>
    <row r="2250" spans="1:30" x14ac:dyDescent="0.2">
      <c r="A2250" s="72" t="s">
        <v>43</v>
      </c>
      <c r="B2250" s="74" t="s">
        <v>71</v>
      </c>
      <c r="C2250" s="74">
        <v>0</v>
      </c>
      <c r="D2250" s="74">
        <v>0.01</v>
      </c>
      <c r="E2250" s="74">
        <v>0.02</v>
      </c>
      <c r="F2250" s="74">
        <v>1.1000000000000001</v>
      </c>
      <c r="G2250" s="74">
        <v>3.33</v>
      </c>
      <c r="H2250" s="74">
        <v>5.84</v>
      </c>
      <c r="I2250" s="74">
        <v>9.2799999999999994</v>
      </c>
      <c r="J2250" s="74">
        <v>15.07</v>
      </c>
      <c r="K2250" s="74">
        <v>21.59</v>
      </c>
      <c r="L2250" s="74">
        <v>33.020000000000003</v>
      </c>
      <c r="M2250" s="74">
        <v>45.67</v>
      </c>
      <c r="N2250" s="74">
        <v>61.3</v>
      </c>
      <c r="O2250" s="74">
        <v>83.74</v>
      </c>
      <c r="P2250" s="74">
        <v>119.92</v>
      </c>
      <c r="Q2250" s="74">
        <v>195.16</v>
      </c>
      <c r="R2250" s="74">
        <v>297.11</v>
      </c>
      <c r="S2250" s="74">
        <v>385.79</v>
      </c>
      <c r="T2250" s="74">
        <v>625.89</v>
      </c>
      <c r="U2250" s="74">
        <v>639.11</v>
      </c>
      <c r="V2250" s="74">
        <v>663.05</v>
      </c>
      <c r="W2250" s="74">
        <v>752.68</v>
      </c>
      <c r="X2250" s="74">
        <v>823.14</v>
      </c>
      <c r="Y2250" s="74">
        <v>968.38</v>
      </c>
      <c r="Z2250" s="74">
        <v>1107.96</v>
      </c>
      <c r="AA2250" s="74">
        <v>1222.08</v>
      </c>
      <c r="AB2250" s="74">
        <v>1399.33</v>
      </c>
      <c r="AC2250" s="74">
        <v>1816.64</v>
      </c>
      <c r="AD2250" s="74">
        <v>2252.5300000000002</v>
      </c>
    </row>
    <row r="2251" spans="1:30" x14ac:dyDescent="0.2">
      <c r="A2251" s="72" t="s">
        <v>44</v>
      </c>
      <c r="B2251" s="74">
        <v>0</v>
      </c>
      <c r="C2251" s="74">
        <v>0</v>
      </c>
      <c r="D2251" s="74">
        <v>0</v>
      </c>
      <c r="E2251" s="74">
        <v>0</v>
      </c>
      <c r="F2251" s="74">
        <v>0</v>
      </c>
      <c r="G2251" s="74">
        <v>13.81</v>
      </c>
      <c r="H2251" s="74">
        <v>70.849999999999994</v>
      </c>
      <c r="I2251" s="74">
        <v>173.86</v>
      </c>
      <c r="J2251" s="74">
        <v>242.46</v>
      </c>
      <c r="K2251" s="74">
        <v>299.55</v>
      </c>
      <c r="L2251" s="74">
        <v>418.11</v>
      </c>
      <c r="M2251" s="74">
        <v>566.86</v>
      </c>
      <c r="N2251" s="74">
        <v>699.32</v>
      </c>
      <c r="O2251" s="74">
        <v>844.3</v>
      </c>
      <c r="P2251" s="74">
        <v>952.5</v>
      </c>
      <c r="Q2251" s="74">
        <v>1073.8900000000001</v>
      </c>
      <c r="R2251" s="74">
        <v>1350.29</v>
      </c>
      <c r="S2251" s="74">
        <v>1764.45</v>
      </c>
      <c r="T2251" s="74">
        <v>2052.56</v>
      </c>
      <c r="U2251" s="74">
        <v>2121.7399999999998</v>
      </c>
      <c r="V2251" s="74">
        <v>2421.35</v>
      </c>
      <c r="W2251" s="74">
        <v>2684.04</v>
      </c>
      <c r="X2251" s="74">
        <v>2792.65</v>
      </c>
      <c r="Y2251" s="74">
        <v>2917.69</v>
      </c>
      <c r="Z2251" s="74">
        <v>3072.22</v>
      </c>
      <c r="AA2251" s="74">
        <v>3289.9</v>
      </c>
      <c r="AB2251" s="74">
        <v>3440.63</v>
      </c>
      <c r="AC2251" s="74">
        <v>3637.91</v>
      </c>
      <c r="AD2251" s="74">
        <v>3736.11</v>
      </c>
    </row>
    <row r="2252" spans="1:30" x14ac:dyDescent="0.2">
      <c r="A2252" s="72" t="s">
        <v>45</v>
      </c>
      <c r="B2252" s="74" t="s">
        <v>71</v>
      </c>
      <c r="C2252" s="74" t="s">
        <v>71</v>
      </c>
      <c r="D2252" s="74">
        <v>3.83</v>
      </c>
      <c r="E2252" s="74">
        <v>110.03</v>
      </c>
      <c r="F2252" s="74">
        <v>157.36000000000001</v>
      </c>
      <c r="G2252" s="74">
        <v>257.86</v>
      </c>
      <c r="H2252" s="74">
        <v>399.29</v>
      </c>
      <c r="I2252" s="74">
        <v>397.51</v>
      </c>
      <c r="J2252" s="74">
        <v>530.16</v>
      </c>
      <c r="K2252" s="74">
        <v>672.74</v>
      </c>
      <c r="L2252" s="74">
        <v>766.19</v>
      </c>
      <c r="M2252" s="74">
        <v>764.12</v>
      </c>
      <c r="N2252" s="74">
        <v>784.57</v>
      </c>
      <c r="O2252" s="74">
        <v>802.45</v>
      </c>
      <c r="P2252" s="74">
        <v>858.52</v>
      </c>
      <c r="Q2252" s="74">
        <v>908.53</v>
      </c>
      <c r="R2252" s="74">
        <v>930.76</v>
      </c>
      <c r="S2252" s="74">
        <v>964.8</v>
      </c>
      <c r="T2252" s="74">
        <v>963.67</v>
      </c>
      <c r="U2252" s="74">
        <v>989.21</v>
      </c>
      <c r="V2252" s="74">
        <v>828.17</v>
      </c>
      <c r="W2252" s="74">
        <v>751.26</v>
      </c>
      <c r="X2252" s="74">
        <v>751.39</v>
      </c>
      <c r="Y2252" s="74">
        <v>685.29</v>
      </c>
      <c r="Z2252" s="74">
        <v>623.66999999999996</v>
      </c>
      <c r="AA2252" s="74">
        <v>464.83</v>
      </c>
      <c r="AB2252" s="74">
        <v>518.35</v>
      </c>
      <c r="AC2252" s="74">
        <v>419.44</v>
      </c>
      <c r="AD2252" s="74">
        <v>487.35</v>
      </c>
    </row>
    <row r="2253" spans="1:30" x14ac:dyDescent="0.2">
      <c r="A2253" s="72" t="s">
        <v>46</v>
      </c>
      <c r="B2253" s="74">
        <v>50.32</v>
      </c>
      <c r="C2253" s="74">
        <v>45.92</v>
      </c>
      <c r="D2253" s="74">
        <v>287.56</v>
      </c>
      <c r="E2253" s="74">
        <v>2495.77</v>
      </c>
      <c r="F2253" s="74">
        <v>2687.86</v>
      </c>
      <c r="G2253" s="74">
        <v>2614.41</v>
      </c>
      <c r="H2253" s="74">
        <v>3407.91</v>
      </c>
      <c r="I2253" s="74">
        <v>4157.8</v>
      </c>
      <c r="J2253" s="74">
        <v>4868.6899999999996</v>
      </c>
      <c r="K2253" s="74">
        <v>5198.8900000000003</v>
      </c>
      <c r="L2253" s="74">
        <v>6030.21</v>
      </c>
      <c r="M2253" s="74">
        <v>7453.03</v>
      </c>
      <c r="N2253" s="74">
        <v>8090.59</v>
      </c>
      <c r="O2253" s="74">
        <v>8301.74</v>
      </c>
      <c r="P2253" s="74">
        <v>8751.98</v>
      </c>
      <c r="Q2253" s="74">
        <v>9007.6200000000008</v>
      </c>
      <c r="R2253" s="74">
        <v>9377.48</v>
      </c>
      <c r="S2253" s="74">
        <v>9803.7099999999991</v>
      </c>
      <c r="T2253" s="74">
        <v>9753.2099999999991</v>
      </c>
      <c r="U2253" s="74">
        <v>10007.030000000001</v>
      </c>
      <c r="V2253" s="74">
        <v>10343.93</v>
      </c>
      <c r="W2253" s="74">
        <v>10760.51</v>
      </c>
      <c r="X2253" s="74">
        <v>10943.41</v>
      </c>
      <c r="Y2253" s="74">
        <v>10944.63</v>
      </c>
      <c r="Z2253" s="74">
        <v>11118.15</v>
      </c>
      <c r="AA2253" s="74">
        <v>11321.15</v>
      </c>
      <c r="AB2253" s="74">
        <v>11297.46</v>
      </c>
      <c r="AC2253" s="74">
        <v>11121.45</v>
      </c>
      <c r="AD2253" s="74">
        <v>10487.12</v>
      </c>
    </row>
    <row r="2254" spans="1:30" x14ac:dyDescent="0.2">
      <c r="A2254" s="72" t="s">
        <v>47</v>
      </c>
      <c r="B2254" s="74">
        <v>0</v>
      </c>
      <c r="C2254" s="74">
        <v>0</v>
      </c>
      <c r="D2254" s="74">
        <v>17.510000000000002</v>
      </c>
      <c r="E2254" s="74">
        <v>20.02</v>
      </c>
      <c r="F2254" s="74">
        <v>22.91</v>
      </c>
      <c r="G2254" s="74">
        <v>28.45</v>
      </c>
      <c r="H2254" s="74">
        <v>34.56</v>
      </c>
      <c r="I2254" s="74">
        <v>41.31</v>
      </c>
      <c r="J2254" s="74">
        <v>52.25</v>
      </c>
      <c r="K2254" s="74">
        <v>63.39</v>
      </c>
      <c r="L2254" s="74">
        <v>79.150000000000006</v>
      </c>
      <c r="M2254" s="74">
        <v>97.19</v>
      </c>
      <c r="N2254" s="74">
        <v>98.83</v>
      </c>
      <c r="O2254" s="74">
        <v>104.87</v>
      </c>
      <c r="P2254" s="74">
        <v>119.33</v>
      </c>
      <c r="Q2254" s="74">
        <v>134.96</v>
      </c>
      <c r="R2254" s="74">
        <v>154.57</v>
      </c>
      <c r="S2254" s="74">
        <v>170.37</v>
      </c>
      <c r="T2254" s="74">
        <v>150.38999999999999</v>
      </c>
      <c r="U2254" s="74">
        <v>157.53</v>
      </c>
      <c r="V2254" s="74">
        <v>175.54</v>
      </c>
      <c r="W2254" s="74">
        <v>183.33</v>
      </c>
      <c r="X2254" s="74">
        <v>193.34</v>
      </c>
      <c r="Y2254" s="74">
        <v>207.75</v>
      </c>
      <c r="Z2254" s="74">
        <v>218.14</v>
      </c>
      <c r="AA2254" s="74">
        <v>223.21</v>
      </c>
      <c r="AB2254" s="74">
        <v>235.58</v>
      </c>
      <c r="AC2254" s="74">
        <v>231.9</v>
      </c>
      <c r="AD2254" s="74">
        <v>231.03</v>
      </c>
    </row>
    <row r="2255" spans="1:30" x14ac:dyDescent="0.2">
      <c r="A2255" s="72" t="s">
        <v>48</v>
      </c>
      <c r="B2255" s="74">
        <v>0.59</v>
      </c>
      <c r="C2255" s="74">
        <v>0.76</v>
      </c>
      <c r="D2255" s="74">
        <v>0.94</v>
      </c>
      <c r="E2255" s="74">
        <v>14.42</v>
      </c>
      <c r="F2255" s="74">
        <v>29.02</v>
      </c>
      <c r="G2255" s="74">
        <v>45.29</v>
      </c>
      <c r="H2255" s="74">
        <v>90.83</v>
      </c>
      <c r="I2255" s="74">
        <v>158.69</v>
      </c>
      <c r="J2255" s="74">
        <v>201.47</v>
      </c>
      <c r="K2255" s="74">
        <v>209.55</v>
      </c>
      <c r="L2255" s="74">
        <v>270.33999999999997</v>
      </c>
      <c r="M2255" s="74">
        <v>316.05</v>
      </c>
      <c r="N2255" s="74">
        <v>394.41</v>
      </c>
      <c r="O2255" s="74">
        <v>545.79</v>
      </c>
      <c r="P2255" s="74">
        <v>684.66</v>
      </c>
      <c r="Q2255" s="74">
        <v>861.14</v>
      </c>
      <c r="R2255" s="74">
        <v>900.1</v>
      </c>
      <c r="S2255" s="74">
        <v>905.79</v>
      </c>
      <c r="T2255" s="74">
        <v>991.43</v>
      </c>
      <c r="U2255" s="74">
        <v>1019.02</v>
      </c>
      <c r="V2255" s="74">
        <v>1034.23</v>
      </c>
      <c r="W2255" s="74">
        <v>1067.04</v>
      </c>
      <c r="X2255" s="74">
        <v>1060.53</v>
      </c>
      <c r="Y2255" s="74">
        <v>1091.97</v>
      </c>
      <c r="Z2255" s="74">
        <v>1174.9000000000001</v>
      </c>
      <c r="AA2255" s="74">
        <v>1159.51</v>
      </c>
      <c r="AB2255" s="74">
        <v>1239.3499999999999</v>
      </c>
      <c r="AC2255" s="74">
        <v>1266.1400000000001</v>
      </c>
      <c r="AD2255" s="74">
        <v>1100.3599999999999</v>
      </c>
    </row>
    <row r="2256" spans="1:30" x14ac:dyDescent="0.2">
      <c r="A2256" s="72" t="s">
        <v>49</v>
      </c>
      <c r="B2256" s="74">
        <v>1182.82</v>
      </c>
      <c r="C2256" s="74">
        <v>1400.08</v>
      </c>
      <c r="D2256" s="74">
        <v>1149.07</v>
      </c>
      <c r="E2256" s="74">
        <v>2032.44</v>
      </c>
      <c r="F2256" s="74">
        <v>2712.11</v>
      </c>
      <c r="G2256" s="74">
        <v>4157.38</v>
      </c>
      <c r="H2256" s="74">
        <v>4820.17</v>
      </c>
      <c r="I2256" s="74">
        <v>5166.49</v>
      </c>
      <c r="J2256" s="74">
        <v>5767.51</v>
      </c>
      <c r="K2256" s="74">
        <v>6721.13</v>
      </c>
      <c r="L2256" s="74">
        <v>5261.86</v>
      </c>
      <c r="M2256" s="74">
        <v>4781.5200000000004</v>
      </c>
      <c r="N2256" s="74">
        <v>5090.33</v>
      </c>
      <c r="O2256" s="74">
        <v>4733.6499999999996</v>
      </c>
      <c r="P2256" s="74">
        <v>4928.2700000000004</v>
      </c>
      <c r="Q2256" s="74">
        <v>5078.03</v>
      </c>
      <c r="R2256" s="74">
        <v>2723.63</v>
      </c>
      <c r="S2256" s="74">
        <v>3246.63</v>
      </c>
      <c r="T2256" s="74">
        <v>3712.35</v>
      </c>
      <c r="U2256" s="74">
        <v>4036.02</v>
      </c>
      <c r="V2256" s="74">
        <v>4467.76</v>
      </c>
      <c r="W2256" s="74">
        <v>4747.22</v>
      </c>
      <c r="X2256" s="74">
        <v>5153.93</v>
      </c>
      <c r="Y2256" s="74">
        <v>5741.48</v>
      </c>
      <c r="Z2256" s="74">
        <v>5842.95</v>
      </c>
      <c r="AA2256" s="74">
        <v>5999.84</v>
      </c>
      <c r="AB2256" s="74">
        <v>6223.86</v>
      </c>
      <c r="AC2256" s="74">
        <v>6177.93</v>
      </c>
      <c r="AD2256" s="74">
        <v>5907.58</v>
      </c>
    </row>
    <row r="2257" spans="1:30" x14ac:dyDescent="0.2">
      <c r="A2257" s="72" t="s">
        <v>50</v>
      </c>
      <c r="B2257" s="74">
        <v>3039.92</v>
      </c>
      <c r="C2257" s="74">
        <v>2756.35</v>
      </c>
      <c r="D2257" s="74">
        <v>3494.58</v>
      </c>
      <c r="E2257" s="74">
        <v>2856.4</v>
      </c>
      <c r="F2257" s="74">
        <v>4373.3999999999996</v>
      </c>
      <c r="G2257" s="74">
        <v>5867.64</v>
      </c>
      <c r="H2257" s="74">
        <v>6869.57</v>
      </c>
      <c r="I2257" s="74">
        <v>8283.2199999999993</v>
      </c>
      <c r="J2257" s="74">
        <v>8595.49</v>
      </c>
      <c r="K2257" s="74">
        <v>10553.82</v>
      </c>
      <c r="L2257" s="74">
        <v>12253.59</v>
      </c>
      <c r="M2257" s="74">
        <v>9047.15</v>
      </c>
      <c r="N2257" s="74">
        <v>7734.91</v>
      </c>
      <c r="O2257" s="74">
        <v>9871.0300000000007</v>
      </c>
      <c r="P2257" s="74">
        <v>10187.870000000001</v>
      </c>
      <c r="Q2257" s="74">
        <v>11470.68</v>
      </c>
      <c r="R2257" s="74">
        <v>14046.17</v>
      </c>
      <c r="S2257" s="74">
        <v>16052.76</v>
      </c>
      <c r="T2257" s="74">
        <v>17016.919999999998</v>
      </c>
      <c r="U2257" s="74">
        <v>15587.9</v>
      </c>
      <c r="V2257" s="74">
        <v>16071.45</v>
      </c>
      <c r="W2257" s="74">
        <v>15368.82</v>
      </c>
      <c r="X2257" s="74">
        <v>15353.29</v>
      </c>
      <c r="Y2257" s="74">
        <v>15243.33</v>
      </c>
      <c r="Z2257" s="74">
        <v>15108.46</v>
      </c>
      <c r="AA2257" s="74">
        <v>8442.31</v>
      </c>
      <c r="AB2257" s="74">
        <v>8205.6200000000008</v>
      </c>
      <c r="AC2257" s="74">
        <v>6308.18</v>
      </c>
      <c r="AD2257" s="74">
        <v>4557.6899999999996</v>
      </c>
    </row>
    <row r="2258" spans="1:30" x14ac:dyDescent="0.2">
      <c r="A2258" s="72" t="s">
        <v>51</v>
      </c>
      <c r="B2258" s="74">
        <v>4402.2</v>
      </c>
      <c r="C2258" s="74">
        <v>5124.38</v>
      </c>
      <c r="D2258" s="74">
        <v>4418.01</v>
      </c>
      <c r="E2258" s="74">
        <v>2938.31</v>
      </c>
      <c r="F2258" s="74">
        <v>1958.74</v>
      </c>
      <c r="G2258" s="74">
        <v>1893.12</v>
      </c>
      <c r="H2258" s="74">
        <v>3234.67</v>
      </c>
      <c r="I2258" s="74">
        <v>4049.73</v>
      </c>
      <c r="J2258" s="74">
        <v>4304.3</v>
      </c>
      <c r="K2258" s="74">
        <v>5406.7</v>
      </c>
      <c r="L2258" s="74">
        <v>6682.49</v>
      </c>
      <c r="M2258" s="74">
        <v>8109.06</v>
      </c>
      <c r="N2258" s="74">
        <v>9393.25</v>
      </c>
      <c r="O2258" s="74">
        <v>10780.54</v>
      </c>
      <c r="P2258" s="74">
        <v>12184.06</v>
      </c>
      <c r="Q2258" s="74">
        <v>13500.02</v>
      </c>
      <c r="R2258" s="74">
        <v>14503.16</v>
      </c>
      <c r="S2258" s="74">
        <v>15400.96</v>
      </c>
      <c r="T2258" s="74">
        <v>16356.06</v>
      </c>
      <c r="U2258" s="74">
        <v>16507.580000000002</v>
      </c>
      <c r="V2258" s="74">
        <v>17505.18</v>
      </c>
      <c r="W2258" s="74">
        <v>18526.97</v>
      </c>
      <c r="X2258" s="74">
        <v>18793.87</v>
      </c>
      <c r="Y2258" s="74">
        <v>18792.53</v>
      </c>
      <c r="Z2258" s="74">
        <v>18811.990000000002</v>
      </c>
      <c r="AA2258" s="74">
        <v>19003.09</v>
      </c>
      <c r="AB2258" s="74">
        <v>19077.61</v>
      </c>
      <c r="AC2258" s="74">
        <v>17773.900000000001</v>
      </c>
      <c r="AD2258" s="74">
        <v>15900.13</v>
      </c>
    </row>
    <row r="2259" spans="1:30" x14ac:dyDescent="0.2">
      <c r="A2259" s="72" t="s">
        <v>52</v>
      </c>
      <c r="B2259" s="74">
        <v>0</v>
      </c>
      <c r="C2259" s="74">
        <v>0</v>
      </c>
      <c r="D2259" s="74">
        <v>0</v>
      </c>
      <c r="E2259" s="74">
        <v>0</v>
      </c>
      <c r="F2259" s="74">
        <v>0</v>
      </c>
      <c r="G2259" s="74">
        <v>29.32</v>
      </c>
      <c r="H2259" s="74">
        <v>49.77</v>
      </c>
      <c r="I2259" s="74">
        <v>71.930000000000007</v>
      </c>
      <c r="J2259" s="74">
        <v>101.88</v>
      </c>
      <c r="K2259" s="74">
        <v>122.08</v>
      </c>
      <c r="L2259" s="74">
        <v>147.9</v>
      </c>
      <c r="M2259" s="74">
        <v>161.46</v>
      </c>
      <c r="N2259" s="74">
        <v>185.34</v>
      </c>
      <c r="O2259" s="74">
        <v>212.23</v>
      </c>
      <c r="P2259" s="74">
        <v>240.33</v>
      </c>
      <c r="Q2259" s="74">
        <v>265.8</v>
      </c>
      <c r="R2259" s="74">
        <v>292.57</v>
      </c>
      <c r="S2259" s="74">
        <v>326.74</v>
      </c>
      <c r="T2259" s="74">
        <v>338.04</v>
      </c>
      <c r="U2259" s="74">
        <v>341.35</v>
      </c>
      <c r="V2259" s="74">
        <v>378.87</v>
      </c>
      <c r="W2259" s="74">
        <v>396.2</v>
      </c>
      <c r="X2259" s="74">
        <v>397.28</v>
      </c>
      <c r="Y2259" s="74">
        <v>469.19</v>
      </c>
      <c r="Z2259" s="74">
        <v>474.76</v>
      </c>
      <c r="AA2259" s="74">
        <v>482.5</v>
      </c>
      <c r="AB2259" s="74">
        <v>483.53</v>
      </c>
      <c r="AC2259" s="74">
        <v>489</v>
      </c>
      <c r="AD2259" s="74">
        <v>494.05</v>
      </c>
    </row>
    <row r="2260" spans="1:30" x14ac:dyDescent="0.2">
      <c r="A2260" s="72" t="s">
        <v>53</v>
      </c>
      <c r="B2260" s="74">
        <v>444</v>
      </c>
      <c r="C2260" s="74">
        <v>449.3</v>
      </c>
      <c r="D2260" s="74">
        <v>471.91</v>
      </c>
      <c r="E2260" s="74">
        <v>494.1</v>
      </c>
      <c r="F2260" s="74">
        <v>664.06</v>
      </c>
      <c r="G2260" s="74">
        <v>926.65</v>
      </c>
      <c r="H2260" s="74">
        <v>668.4</v>
      </c>
      <c r="I2260" s="74">
        <v>1004.13</v>
      </c>
      <c r="J2260" s="74">
        <v>1525.62</v>
      </c>
      <c r="K2260" s="74">
        <v>1988.73</v>
      </c>
      <c r="L2260" s="74">
        <v>2489.0300000000002</v>
      </c>
      <c r="M2260" s="74">
        <v>3284.18</v>
      </c>
      <c r="N2260" s="74">
        <v>4209.04</v>
      </c>
      <c r="O2260" s="74">
        <v>5224.37</v>
      </c>
      <c r="P2260" s="74">
        <v>6458.34</v>
      </c>
      <c r="Q2260" s="74">
        <v>7616.97</v>
      </c>
      <c r="R2260" s="74">
        <v>8739.7099999999991</v>
      </c>
      <c r="S2260" s="74">
        <v>9452.06</v>
      </c>
      <c r="T2260" s="74">
        <v>10389.66</v>
      </c>
      <c r="U2260" s="74">
        <v>11203.26</v>
      </c>
      <c r="V2260" s="74">
        <v>12052.91</v>
      </c>
      <c r="W2260" s="74">
        <v>12968.93</v>
      </c>
      <c r="X2260" s="74">
        <v>13596.13</v>
      </c>
      <c r="Y2260" s="74">
        <v>14267.77</v>
      </c>
      <c r="Z2260" s="74">
        <v>14917.77</v>
      </c>
      <c r="AA2260" s="74">
        <v>15388.78</v>
      </c>
      <c r="AB2260" s="74">
        <v>15963.38</v>
      </c>
      <c r="AC2260" s="74">
        <v>16407.91</v>
      </c>
      <c r="AD2260" s="74">
        <v>16569.740000000002</v>
      </c>
    </row>
    <row r="2261" spans="1:30" x14ac:dyDescent="0.2">
      <c r="A2261" s="72" t="s">
        <v>54</v>
      </c>
      <c r="B2261" s="74">
        <v>79.599999999999994</v>
      </c>
      <c r="C2261" s="74">
        <v>94.13</v>
      </c>
      <c r="D2261" s="74">
        <v>124.2</v>
      </c>
      <c r="E2261" s="74">
        <v>118.69</v>
      </c>
      <c r="F2261" s="74">
        <v>127.49</v>
      </c>
      <c r="G2261" s="74">
        <v>132.31</v>
      </c>
      <c r="H2261" s="74">
        <v>135.72</v>
      </c>
      <c r="I2261" s="74">
        <v>141.53</v>
      </c>
      <c r="J2261" s="74">
        <v>149.68</v>
      </c>
      <c r="K2261" s="74">
        <v>164.45</v>
      </c>
      <c r="L2261" s="74">
        <v>169.12</v>
      </c>
      <c r="M2261" s="74">
        <v>173.87</v>
      </c>
      <c r="N2261" s="74">
        <v>188.85</v>
      </c>
      <c r="O2261" s="74">
        <v>195.67</v>
      </c>
      <c r="P2261" s="74">
        <v>215.15</v>
      </c>
      <c r="Q2261" s="74">
        <v>223.91</v>
      </c>
      <c r="R2261" s="74">
        <v>227.16</v>
      </c>
      <c r="S2261" s="74">
        <v>257.13</v>
      </c>
      <c r="T2261" s="74">
        <v>253.81</v>
      </c>
      <c r="U2261" s="74">
        <v>266.86</v>
      </c>
      <c r="V2261" s="74">
        <v>275.83999999999997</v>
      </c>
      <c r="W2261" s="74">
        <v>261.86</v>
      </c>
      <c r="X2261" s="74">
        <v>266.5</v>
      </c>
      <c r="Y2261" s="74">
        <v>260.75</v>
      </c>
      <c r="Z2261" s="74">
        <v>260.18</v>
      </c>
      <c r="AA2261" s="74">
        <v>269.72000000000003</v>
      </c>
      <c r="AB2261" s="74">
        <v>276.93</v>
      </c>
      <c r="AC2261" s="74">
        <v>287.7</v>
      </c>
      <c r="AD2261" s="74">
        <v>297.14</v>
      </c>
    </row>
    <row r="2262" spans="1:30" x14ac:dyDescent="0.2">
      <c r="A2262" s="72" t="s">
        <v>55</v>
      </c>
      <c r="B2262" s="74" t="s">
        <v>71</v>
      </c>
      <c r="C2262" s="74" t="s">
        <v>71</v>
      </c>
      <c r="D2262" s="74" t="s">
        <v>71</v>
      </c>
      <c r="E2262" s="74" t="s">
        <v>71</v>
      </c>
      <c r="F2262" s="74" t="s">
        <v>71</v>
      </c>
      <c r="G2262" s="74">
        <v>2.5</v>
      </c>
      <c r="H2262" s="74">
        <v>2.76</v>
      </c>
      <c r="I2262" s="74">
        <v>3.35</v>
      </c>
      <c r="J2262" s="74">
        <v>7.6</v>
      </c>
      <c r="K2262" s="74">
        <v>10.57</v>
      </c>
      <c r="L2262" s="74">
        <v>14.08</v>
      </c>
      <c r="M2262" s="74">
        <v>17.89</v>
      </c>
      <c r="N2262" s="74">
        <v>21.66</v>
      </c>
      <c r="O2262" s="74">
        <v>25.5</v>
      </c>
      <c r="P2262" s="74">
        <v>40.700000000000003</v>
      </c>
      <c r="Q2262" s="74">
        <v>55</v>
      </c>
      <c r="R2262" s="74">
        <v>87.99</v>
      </c>
      <c r="S2262" s="74">
        <v>114.05</v>
      </c>
      <c r="T2262" s="74">
        <v>141.65</v>
      </c>
      <c r="U2262" s="74">
        <v>155.27000000000001</v>
      </c>
      <c r="V2262" s="74">
        <v>166.06</v>
      </c>
      <c r="W2262" s="74">
        <v>171.24</v>
      </c>
      <c r="X2262" s="74">
        <v>175.95</v>
      </c>
      <c r="Y2262" s="74">
        <v>191.21</v>
      </c>
      <c r="Z2262" s="74">
        <v>206.11</v>
      </c>
      <c r="AA2262" s="74">
        <v>219.56</v>
      </c>
      <c r="AB2262" s="74">
        <v>241.93</v>
      </c>
      <c r="AC2262" s="74">
        <v>237.08</v>
      </c>
      <c r="AD2262" s="74">
        <v>238.51</v>
      </c>
    </row>
    <row r="2263" spans="1:30" x14ac:dyDescent="0.2">
      <c r="A2263" s="72" t="s">
        <v>56</v>
      </c>
      <c r="B2263" s="74">
        <v>0</v>
      </c>
      <c r="C2263" s="74">
        <v>0</v>
      </c>
      <c r="D2263" s="74">
        <v>0</v>
      </c>
      <c r="E2263" s="74">
        <v>0.03</v>
      </c>
      <c r="F2263" s="74">
        <v>0.09</v>
      </c>
      <c r="G2263" s="74">
        <v>6.17</v>
      </c>
      <c r="H2263" s="74">
        <v>7.58</v>
      </c>
      <c r="I2263" s="74">
        <v>10.07</v>
      </c>
      <c r="J2263" s="74">
        <v>13.71</v>
      </c>
      <c r="K2263" s="74">
        <v>17.27</v>
      </c>
      <c r="L2263" s="74">
        <v>21.8</v>
      </c>
      <c r="M2263" s="74">
        <v>28.08</v>
      </c>
      <c r="N2263" s="74">
        <v>35.630000000000003</v>
      </c>
      <c r="O2263" s="74">
        <v>46.84</v>
      </c>
      <c r="P2263" s="74">
        <v>67.63</v>
      </c>
      <c r="Q2263" s="74">
        <v>88.84</v>
      </c>
      <c r="R2263" s="74">
        <v>118.25</v>
      </c>
      <c r="S2263" s="74">
        <v>153.72</v>
      </c>
      <c r="T2263" s="74">
        <v>191.8</v>
      </c>
      <c r="U2263" s="74">
        <v>213.6</v>
      </c>
      <c r="V2263" s="74">
        <v>256.76</v>
      </c>
      <c r="W2263" s="74">
        <v>303.29000000000002</v>
      </c>
      <c r="X2263" s="74">
        <v>350.36</v>
      </c>
      <c r="Y2263" s="74">
        <v>406.79</v>
      </c>
      <c r="Z2263" s="74">
        <v>459.76</v>
      </c>
      <c r="AA2263" s="74">
        <v>567.75</v>
      </c>
      <c r="AB2263" s="74">
        <v>722.29</v>
      </c>
      <c r="AC2263" s="74">
        <v>718.63</v>
      </c>
      <c r="AD2263" s="74">
        <v>571.22</v>
      </c>
    </row>
    <row r="2264" spans="1:30" x14ac:dyDescent="0.2">
      <c r="A2264" s="72" t="s">
        <v>57</v>
      </c>
      <c r="B2264" s="74">
        <v>0</v>
      </c>
      <c r="C2264" s="74">
        <v>0</v>
      </c>
      <c r="D2264" s="74">
        <v>5.49</v>
      </c>
      <c r="E2264" s="74">
        <v>12.94</v>
      </c>
      <c r="F2264" s="74">
        <v>14.19</v>
      </c>
      <c r="G2264" s="74">
        <v>15.15</v>
      </c>
      <c r="H2264" s="74">
        <v>17.329999999999998</v>
      </c>
      <c r="I2264" s="74">
        <v>20.100000000000001</v>
      </c>
      <c r="J2264" s="74">
        <v>22.96</v>
      </c>
      <c r="K2264" s="74">
        <v>26.21</v>
      </c>
      <c r="L2264" s="74">
        <v>31.08</v>
      </c>
      <c r="M2264" s="74">
        <v>38.25</v>
      </c>
      <c r="N2264" s="74">
        <v>41.51</v>
      </c>
      <c r="O2264" s="74">
        <v>41.75</v>
      </c>
      <c r="P2264" s="74">
        <v>41.93</v>
      </c>
      <c r="Q2264" s="74">
        <v>40.47</v>
      </c>
      <c r="R2264" s="74">
        <v>43.37</v>
      </c>
      <c r="S2264" s="74">
        <v>47.76</v>
      </c>
      <c r="T2264" s="74">
        <v>50.25</v>
      </c>
      <c r="U2264" s="74">
        <v>51.4</v>
      </c>
      <c r="V2264" s="74">
        <v>53.67</v>
      </c>
      <c r="W2264" s="74">
        <v>56.55</v>
      </c>
      <c r="X2264" s="74">
        <v>58.91</v>
      </c>
      <c r="Y2264" s="74">
        <v>62.45</v>
      </c>
      <c r="Z2264" s="74">
        <v>66.86</v>
      </c>
      <c r="AA2264" s="74">
        <v>67.599999999999994</v>
      </c>
      <c r="AB2264" s="74">
        <v>66.040000000000006</v>
      </c>
      <c r="AC2264" s="74">
        <v>69.58</v>
      </c>
      <c r="AD2264" s="74">
        <v>67.64</v>
      </c>
    </row>
    <row r="2265" spans="1:30" x14ac:dyDescent="0.2">
      <c r="A2265" s="72" t="s">
        <v>58</v>
      </c>
      <c r="B2265" s="74">
        <v>0</v>
      </c>
      <c r="C2265" s="74">
        <v>15.13</v>
      </c>
      <c r="D2265" s="74">
        <v>23.24</v>
      </c>
      <c r="E2265" s="74">
        <v>27.39</v>
      </c>
      <c r="F2265" s="74">
        <v>32.409999999999997</v>
      </c>
      <c r="G2265" s="74">
        <v>37.15</v>
      </c>
      <c r="H2265" s="74">
        <v>38.79</v>
      </c>
      <c r="I2265" s="74">
        <v>71.09</v>
      </c>
      <c r="J2265" s="74">
        <v>147.41</v>
      </c>
      <c r="K2265" s="74">
        <v>301.60000000000002</v>
      </c>
      <c r="L2265" s="74">
        <v>283.99</v>
      </c>
      <c r="M2265" s="74">
        <v>320.3</v>
      </c>
      <c r="N2265" s="74">
        <v>424.85</v>
      </c>
      <c r="O2265" s="74">
        <v>504.8</v>
      </c>
      <c r="P2265" s="74">
        <v>669.09</v>
      </c>
      <c r="Q2265" s="74">
        <v>772.16</v>
      </c>
      <c r="R2265" s="74">
        <v>897.92</v>
      </c>
      <c r="S2265" s="74">
        <v>1032.8599999999999</v>
      </c>
      <c r="T2265" s="74">
        <v>1116.71</v>
      </c>
      <c r="U2265" s="74">
        <v>1105.1300000000001</v>
      </c>
      <c r="V2265" s="74">
        <v>1198.23</v>
      </c>
      <c r="W2265" s="74">
        <v>1287.73</v>
      </c>
      <c r="X2265" s="74">
        <v>1177.8</v>
      </c>
      <c r="Y2265" s="74">
        <v>1250.04</v>
      </c>
      <c r="Z2265" s="74">
        <v>1683.36</v>
      </c>
      <c r="AA2265" s="74">
        <v>2164.87</v>
      </c>
      <c r="AB2265" s="74">
        <v>1626.13</v>
      </c>
      <c r="AC2265" s="74">
        <v>1801.16</v>
      </c>
      <c r="AD2265" s="74">
        <v>1358.02</v>
      </c>
    </row>
    <row r="2266" spans="1:30" x14ac:dyDescent="0.2">
      <c r="A2266" s="72" t="s">
        <v>59</v>
      </c>
      <c r="B2266" s="74" t="s">
        <v>71</v>
      </c>
      <c r="C2266" s="74" t="s">
        <v>71</v>
      </c>
      <c r="D2266" s="74" t="s">
        <v>71</v>
      </c>
      <c r="E2266" s="74" t="s">
        <v>71</v>
      </c>
      <c r="F2266" s="74">
        <v>0</v>
      </c>
      <c r="G2266" s="74">
        <v>0</v>
      </c>
      <c r="H2266" s="74">
        <v>0</v>
      </c>
      <c r="I2266" s="74">
        <v>0</v>
      </c>
      <c r="J2266" s="74">
        <v>0.01</v>
      </c>
      <c r="K2266" s="74">
        <v>0.01</v>
      </c>
      <c r="L2266" s="74">
        <v>6.7</v>
      </c>
      <c r="M2266" s="74">
        <v>11.26</v>
      </c>
      <c r="N2266" s="74">
        <v>14.99</v>
      </c>
      <c r="O2266" s="74">
        <v>16.600000000000001</v>
      </c>
      <c r="P2266" s="74">
        <v>29.9</v>
      </c>
      <c r="Q2266" s="74">
        <v>44.18</v>
      </c>
      <c r="R2266" s="74">
        <v>84.22</v>
      </c>
      <c r="S2266" s="74">
        <v>106.06</v>
      </c>
      <c r="T2266" s="74">
        <v>125.83</v>
      </c>
      <c r="U2266" s="74">
        <v>151.06</v>
      </c>
      <c r="V2266" s="74">
        <v>167.6</v>
      </c>
      <c r="W2266" s="74">
        <v>195.59</v>
      </c>
      <c r="X2266" s="74">
        <v>232.51</v>
      </c>
      <c r="Y2266" s="74">
        <v>252.38</v>
      </c>
      <c r="Z2266" s="74">
        <v>272.02999999999997</v>
      </c>
      <c r="AA2266" s="74">
        <v>292.39</v>
      </c>
      <c r="AB2266" s="74">
        <v>309.08</v>
      </c>
      <c r="AC2266" s="74">
        <v>369.16</v>
      </c>
      <c r="AD2266" s="74">
        <v>411.61</v>
      </c>
    </row>
    <row r="2267" spans="1:30" x14ac:dyDescent="0.2">
      <c r="A2267" s="72" t="s">
        <v>60</v>
      </c>
      <c r="B2267" s="74">
        <v>5606.33</v>
      </c>
      <c r="C2267" s="74">
        <v>4366.07</v>
      </c>
      <c r="D2267" s="74">
        <v>5621.29</v>
      </c>
      <c r="E2267" s="74">
        <v>6311.62</v>
      </c>
      <c r="F2267" s="74">
        <v>8159.23</v>
      </c>
      <c r="G2267" s="74">
        <v>7570.52</v>
      </c>
      <c r="H2267" s="74">
        <v>9593.31</v>
      </c>
      <c r="I2267" s="74">
        <v>10198.450000000001</v>
      </c>
      <c r="J2267" s="74">
        <v>11568.72</v>
      </c>
      <c r="K2267" s="74">
        <v>6012.71</v>
      </c>
      <c r="L2267" s="74">
        <v>4765.18</v>
      </c>
      <c r="M2267" s="74">
        <v>2069.61</v>
      </c>
      <c r="N2267" s="74">
        <v>1813.01</v>
      </c>
      <c r="O2267" s="74">
        <v>1817.13</v>
      </c>
      <c r="P2267" s="74">
        <v>1911.12</v>
      </c>
      <c r="Q2267" s="74">
        <v>1734.16</v>
      </c>
      <c r="R2267" s="74">
        <v>1990.38</v>
      </c>
      <c r="S2267" s="74">
        <v>2130.62</v>
      </c>
      <c r="T2267" s="74">
        <v>2242.6999999999998</v>
      </c>
      <c r="U2267" s="74">
        <v>2350.1799999999998</v>
      </c>
      <c r="V2267" s="74">
        <v>2660.91</v>
      </c>
      <c r="W2267" s="74">
        <v>2435.9499999999998</v>
      </c>
      <c r="X2267" s="74">
        <v>2395.19</v>
      </c>
      <c r="Y2267" s="74">
        <v>2040.65</v>
      </c>
      <c r="Z2267" s="74">
        <v>1622.99</v>
      </c>
      <c r="AA2267" s="74">
        <v>1801.17</v>
      </c>
      <c r="AB2267" s="74">
        <v>1617.76</v>
      </c>
      <c r="AC2267" s="74">
        <v>1558.45</v>
      </c>
      <c r="AD2267" s="74">
        <v>1641.65</v>
      </c>
    </row>
    <row r="2268" spans="1:30" x14ac:dyDescent="0.2">
      <c r="A2268" s="72" t="s">
        <v>61</v>
      </c>
      <c r="B2268" s="74">
        <v>2.44</v>
      </c>
      <c r="C2268" s="74">
        <v>3.89</v>
      </c>
      <c r="D2268" s="74">
        <v>5.64</v>
      </c>
      <c r="E2268" s="74">
        <v>235.26</v>
      </c>
      <c r="F2268" s="74">
        <v>261.11</v>
      </c>
      <c r="G2268" s="74">
        <v>353.45</v>
      </c>
      <c r="H2268" s="74">
        <v>417.2</v>
      </c>
      <c r="I2268" s="74">
        <v>498.14</v>
      </c>
      <c r="J2268" s="74">
        <v>608.54999999999995</v>
      </c>
      <c r="K2268" s="74">
        <v>700.92</v>
      </c>
      <c r="L2268" s="74">
        <v>713.63</v>
      </c>
      <c r="M2268" s="74">
        <v>863.1</v>
      </c>
      <c r="N2268" s="74">
        <v>969.36</v>
      </c>
      <c r="O2268" s="74">
        <v>1073.4100000000001</v>
      </c>
      <c r="P2268" s="74">
        <v>1160.21</v>
      </c>
      <c r="Q2268" s="74">
        <v>1148.33</v>
      </c>
      <c r="R2268" s="74">
        <v>1155.23</v>
      </c>
      <c r="S2268" s="74">
        <v>1198.4100000000001</v>
      </c>
      <c r="T2268" s="74">
        <v>1249.71</v>
      </c>
      <c r="U2268" s="74">
        <v>1310.44</v>
      </c>
      <c r="V2268" s="74">
        <v>1485.66</v>
      </c>
      <c r="W2268" s="74">
        <v>1413.93</v>
      </c>
      <c r="X2268" s="74">
        <v>1492.36</v>
      </c>
      <c r="Y2268" s="74">
        <v>1520.37</v>
      </c>
      <c r="Z2268" s="74">
        <v>1587.86</v>
      </c>
      <c r="AA2268" s="74">
        <v>1623.43</v>
      </c>
      <c r="AB2268" s="74">
        <v>1642.99</v>
      </c>
      <c r="AC2268" s="74">
        <v>1750.56</v>
      </c>
      <c r="AD2268" s="74">
        <v>1834.76</v>
      </c>
    </row>
    <row r="2269" spans="1:30" x14ac:dyDescent="0.2">
      <c r="A2269" s="72" t="s">
        <v>62</v>
      </c>
      <c r="B2269" s="74" t="s">
        <v>71</v>
      </c>
      <c r="C2269" s="74" t="s">
        <v>71</v>
      </c>
      <c r="D2269" s="74" t="s">
        <v>71</v>
      </c>
      <c r="E2269" s="74" t="s">
        <v>71</v>
      </c>
      <c r="F2269" s="74" t="s">
        <v>71</v>
      </c>
      <c r="G2269" s="74">
        <v>171.97</v>
      </c>
      <c r="H2269" s="74">
        <v>273.62</v>
      </c>
      <c r="I2269" s="74">
        <v>369.78</v>
      </c>
      <c r="J2269" s="74">
        <v>443.85</v>
      </c>
      <c r="K2269" s="74">
        <v>616.36</v>
      </c>
      <c r="L2269" s="74">
        <v>1072.08</v>
      </c>
      <c r="M2269" s="74">
        <v>1570.01</v>
      </c>
      <c r="N2269" s="74">
        <v>2123.36</v>
      </c>
      <c r="O2269" s="74">
        <v>2694.86</v>
      </c>
      <c r="P2269" s="74">
        <v>3158.75</v>
      </c>
      <c r="Q2269" s="74">
        <v>3870.45</v>
      </c>
      <c r="R2269" s="74">
        <v>4609.04</v>
      </c>
      <c r="S2269" s="74">
        <v>5075.92</v>
      </c>
      <c r="T2269" s="74">
        <v>5570.79</v>
      </c>
      <c r="U2269" s="74">
        <v>4744.95</v>
      </c>
      <c r="V2269" s="74">
        <v>6195.96</v>
      </c>
      <c r="W2269" s="74">
        <v>6762.15</v>
      </c>
      <c r="X2269" s="74">
        <v>7046.33</v>
      </c>
      <c r="Y2269" s="74">
        <v>7485</v>
      </c>
      <c r="Z2269" s="74">
        <v>8189.16</v>
      </c>
      <c r="AA2269" s="74">
        <v>8361.41</v>
      </c>
      <c r="AB2269" s="74">
        <v>5919.01</v>
      </c>
      <c r="AC2269" s="74">
        <v>6036.75</v>
      </c>
      <c r="AD2269" s="74">
        <v>4172.71</v>
      </c>
    </row>
    <row r="2270" spans="1:30" x14ac:dyDescent="0.2">
      <c r="A2270" s="72" t="s">
        <v>63</v>
      </c>
      <c r="B2270" s="74" t="s">
        <v>71</v>
      </c>
      <c r="C2270" s="74" t="s">
        <v>71</v>
      </c>
      <c r="D2270" s="74" t="s">
        <v>71</v>
      </c>
      <c r="E2270" s="74" t="s">
        <v>71</v>
      </c>
      <c r="F2270" s="74" t="s">
        <v>71</v>
      </c>
      <c r="G2270" s="74">
        <v>105.6</v>
      </c>
      <c r="H2270" s="74">
        <v>132.61000000000001</v>
      </c>
      <c r="I2270" s="74">
        <v>192.78</v>
      </c>
      <c r="J2270" s="74">
        <v>260.42</v>
      </c>
      <c r="K2270" s="74">
        <v>343.59</v>
      </c>
      <c r="L2270" s="74">
        <v>425.59</v>
      </c>
      <c r="M2270" s="74">
        <v>532.09</v>
      </c>
      <c r="N2270" s="74">
        <v>664.81</v>
      </c>
      <c r="O2270" s="74">
        <v>796.9</v>
      </c>
      <c r="P2270" s="74">
        <v>909.65</v>
      </c>
      <c r="Q2270" s="74">
        <v>1076.6199999999999</v>
      </c>
      <c r="R2270" s="74">
        <v>1252.72</v>
      </c>
      <c r="S2270" s="74">
        <v>1484.01</v>
      </c>
      <c r="T2270" s="74">
        <v>1734</v>
      </c>
      <c r="U2270" s="74">
        <v>1924.06</v>
      </c>
      <c r="V2270" s="74">
        <v>2103.42</v>
      </c>
      <c r="W2270" s="74">
        <v>2278.88</v>
      </c>
      <c r="X2270" s="74">
        <v>2443.0300000000002</v>
      </c>
      <c r="Y2270" s="74">
        <v>2617.02</v>
      </c>
      <c r="Z2270" s="74">
        <v>2750.75</v>
      </c>
      <c r="AA2270" s="74">
        <v>2909.1</v>
      </c>
      <c r="AB2270" s="74">
        <v>3063.23</v>
      </c>
      <c r="AC2270" s="74">
        <v>3266.38</v>
      </c>
      <c r="AD2270" s="74">
        <v>3411.84</v>
      </c>
    </row>
    <row r="2271" spans="1:30" x14ac:dyDescent="0.2">
      <c r="A2271" s="72" t="s">
        <v>64</v>
      </c>
      <c r="B2271" s="74">
        <v>0.18</v>
      </c>
      <c r="C2271" s="74">
        <v>0.28999999999999998</v>
      </c>
      <c r="D2271" s="74">
        <v>0.45</v>
      </c>
      <c r="E2271" s="74">
        <v>0.76</v>
      </c>
      <c r="F2271" s="74">
        <v>1.27</v>
      </c>
      <c r="G2271" s="74">
        <v>2.66</v>
      </c>
      <c r="H2271" s="74">
        <v>4.91</v>
      </c>
      <c r="I2271" s="74">
        <v>10.62</v>
      </c>
      <c r="J2271" s="74">
        <v>24.25</v>
      </c>
      <c r="K2271" s="74">
        <v>40.26</v>
      </c>
      <c r="L2271" s="74">
        <v>71.48</v>
      </c>
      <c r="M2271" s="74">
        <v>113.71</v>
      </c>
      <c r="N2271" s="74">
        <v>169.4</v>
      </c>
      <c r="O2271" s="74">
        <v>230.43</v>
      </c>
      <c r="P2271" s="74">
        <v>296.10000000000002</v>
      </c>
      <c r="Q2271" s="74">
        <v>371.17</v>
      </c>
      <c r="R2271" s="74">
        <v>486.45</v>
      </c>
      <c r="S2271" s="74">
        <v>667.4</v>
      </c>
      <c r="T2271" s="74">
        <v>948.83</v>
      </c>
      <c r="U2271" s="74">
        <v>926.38</v>
      </c>
      <c r="V2271" s="74">
        <v>984.41</v>
      </c>
      <c r="W2271" s="74">
        <v>1094.05</v>
      </c>
      <c r="X2271" s="74">
        <v>1199.2</v>
      </c>
      <c r="Y2271" s="74">
        <v>1300.31</v>
      </c>
      <c r="Z2271" s="74">
        <v>1374.93</v>
      </c>
      <c r="AA2271" s="74">
        <v>1639.28</v>
      </c>
      <c r="AB2271" s="74">
        <v>1895.41</v>
      </c>
      <c r="AC2271" s="74">
        <v>2179.09</v>
      </c>
      <c r="AD2271" s="74">
        <v>2295.11</v>
      </c>
    </row>
    <row r="2272" spans="1:30" x14ac:dyDescent="0.2">
      <c r="A2272" s="72" t="s">
        <v>65</v>
      </c>
      <c r="B2272" s="74">
        <v>0</v>
      </c>
      <c r="C2272" s="74">
        <v>0</v>
      </c>
      <c r="D2272" s="74">
        <v>0</v>
      </c>
      <c r="E2272" s="74">
        <v>31.41</v>
      </c>
      <c r="F2272" s="74">
        <v>31.65</v>
      </c>
      <c r="G2272" s="74">
        <v>32.89</v>
      </c>
      <c r="H2272" s="74">
        <v>29.86</v>
      </c>
      <c r="I2272" s="74">
        <v>34.479999999999997</v>
      </c>
      <c r="J2272" s="74">
        <v>31.09</v>
      </c>
      <c r="K2272" s="74">
        <v>31.42</v>
      </c>
      <c r="L2272" s="74">
        <v>46.17</v>
      </c>
      <c r="M2272" s="74">
        <v>62.75</v>
      </c>
      <c r="N2272" s="74">
        <v>78.61</v>
      </c>
      <c r="O2272" s="74">
        <v>99.23</v>
      </c>
      <c r="P2272" s="74">
        <v>122</v>
      </c>
      <c r="Q2272" s="74">
        <v>145.63999999999999</v>
      </c>
      <c r="R2272" s="74">
        <v>169.25</v>
      </c>
      <c r="S2272" s="74">
        <v>195.91</v>
      </c>
      <c r="T2272" s="74">
        <v>224.37</v>
      </c>
      <c r="U2272" s="74">
        <v>243.91</v>
      </c>
      <c r="V2272" s="74">
        <v>257.95</v>
      </c>
      <c r="W2272" s="74">
        <v>270.31</v>
      </c>
      <c r="X2272" s="74">
        <v>294.88</v>
      </c>
      <c r="Y2272" s="74">
        <v>316.17</v>
      </c>
      <c r="Z2272" s="74">
        <v>333.53</v>
      </c>
      <c r="AA2272" s="74">
        <v>343.75</v>
      </c>
      <c r="AB2272" s="74">
        <v>351.48</v>
      </c>
      <c r="AC2272" s="74">
        <v>339.14</v>
      </c>
      <c r="AD2272" s="74">
        <v>293.23</v>
      </c>
    </row>
    <row r="2273" spans="1:30" x14ac:dyDescent="0.2">
      <c r="A2273" s="72" t="s">
        <v>66</v>
      </c>
      <c r="B2273" s="74">
        <v>0</v>
      </c>
      <c r="C2273" s="74">
        <v>0</v>
      </c>
      <c r="D2273" s="74">
        <v>0</v>
      </c>
      <c r="E2273" s="74">
        <v>0</v>
      </c>
      <c r="F2273" s="74">
        <v>0.2</v>
      </c>
      <c r="G2273" s="74">
        <v>13.32</v>
      </c>
      <c r="H2273" s="74">
        <v>28.39</v>
      </c>
      <c r="I2273" s="74">
        <v>41.21</v>
      </c>
      <c r="J2273" s="74">
        <v>54.61</v>
      </c>
      <c r="K2273" s="74">
        <v>77.290000000000006</v>
      </c>
      <c r="L2273" s="74">
        <v>105.04</v>
      </c>
      <c r="M2273" s="74">
        <v>138.78</v>
      </c>
      <c r="N2273" s="74">
        <v>178.46</v>
      </c>
      <c r="O2273" s="74">
        <v>213.52</v>
      </c>
      <c r="P2273" s="74">
        <v>254.39</v>
      </c>
      <c r="Q2273" s="74">
        <v>292.99</v>
      </c>
      <c r="R2273" s="74">
        <v>341.49</v>
      </c>
      <c r="S2273" s="74">
        <v>388.26</v>
      </c>
      <c r="T2273" s="74">
        <v>454.47</v>
      </c>
      <c r="U2273" s="74">
        <v>516.92999999999995</v>
      </c>
      <c r="V2273" s="74">
        <v>597.24</v>
      </c>
      <c r="W2273" s="74">
        <v>605.03</v>
      </c>
      <c r="X2273" s="74">
        <v>628.20000000000005</v>
      </c>
      <c r="Y2273" s="74">
        <v>646.88</v>
      </c>
      <c r="Z2273" s="74">
        <v>653.84</v>
      </c>
      <c r="AA2273" s="74">
        <v>734.88</v>
      </c>
      <c r="AB2273" s="74">
        <v>673.37</v>
      </c>
      <c r="AC2273" s="74">
        <v>739.06</v>
      </c>
      <c r="AD2273" s="74">
        <v>702.77</v>
      </c>
    </row>
    <row r="2274" spans="1:30" x14ac:dyDescent="0.2">
      <c r="A2274" s="72" t="s">
        <v>67</v>
      </c>
      <c r="B2274" s="74">
        <v>0.02</v>
      </c>
      <c r="C2274" s="74">
        <v>0.03</v>
      </c>
      <c r="D2274" s="74">
        <v>0.05</v>
      </c>
      <c r="E2274" s="74">
        <v>0.2</v>
      </c>
      <c r="F2274" s="74">
        <v>81.239999999999995</v>
      </c>
      <c r="G2274" s="74">
        <v>149.81</v>
      </c>
      <c r="H2274" s="74">
        <v>233.44</v>
      </c>
      <c r="I2274" s="74">
        <v>333.48</v>
      </c>
      <c r="J2274" s="74">
        <v>442.45</v>
      </c>
      <c r="K2274" s="74">
        <v>540.28</v>
      </c>
      <c r="L2274" s="74">
        <v>715.47</v>
      </c>
      <c r="M2274" s="74">
        <v>786.45</v>
      </c>
      <c r="N2274" s="74">
        <v>880.58</v>
      </c>
      <c r="O2274" s="74">
        <v>978.5</v>
      </c>
      <c r="P2274" s="74">
        <v>1082.06</v>
      </c>
      <c r="Q2274" s="74">
        <v>1157.4000000000001</v>
      </c>
      <c r="R2274" s="74">
        <v>1312.23</v>
      </c>
      <c r="S2274" s="74">
        <v>1345.35</v>
      </c>
      <c r="T2274" s="74">
        <v>1383.25</v>
      </c>
      <c r="U2274" s="74">
        <v>1381.43</v>
      </c>
      <c r="V2274" s="74">
        <v>1362.57</v>
      </c>
      <c r="W2274" s="74">
        <v>1355.28</v>
      </c>
      <c r="X2274" s="74">
        <v>1382.15</v>
      </c>
      <c r="Y2274" s="74">
        <v>1380.92</v>
      </c>
      <c r="Z2274" s="74">
        <v>1366.19</v>
      </c>
      <c r="AA2274" s="74">
        <v>1327.54</v>
      </c>
      <c r="AB2274" s="74">
        <v>1275.3599999999999</v>
      </c>
      <c r="AC2274" s="74">
        <v>1212.6400000000001</v>
      </c>
      <c r="AD2274" s="74">
        <v>1178.06</v>
      </c>
    </row>
    <row r="2275" spans="1:30" x14ac:dyDescent="0.2">
      <c r="A2275" s="72" t="s">
        <v>68</v>
      </c>
      <c r="B2275" s="74">
        <v>6.49</v>
      </c>
      <c r="C2275" s="74">
        <v>11.14</v>
      </c>
      <c r="D2275" s="74">
        <v>12.81</v>
      </c>
      <c r="E2275" s="74">
        <v>30.2</v>
      </c>
      <c r="F2275" s="74">
        <v>73.260000000000005</v>
      </c>
      <c r="G2275" s="74">
        <v>135.76</v>
      </c>
      <c r="H2275" s="74">
        <v>226.86</v>
      </c>
      <c r="I2275" s="74">
        <v>371.93</v>
      </c>
      <c r="J2275" s="74">
        <v>483.44</v>
      </c>
      <c r="K2275" s="74">
        <v>638.96</v>
      </c>
      <c r="L2275" s="74">
        <v>769.64</v>
      </c>
      <c r="M2275" s="74">
        <v>851.95</v>
      </c>
      <c r="N2275" s="74">
        <v>934.62</v>
      </c>
      <c r="O2275" s="74">
        <v>1003.37</v>
      </c>
      <c r="P2275" s="74">
        <v>1085.1300000000001</v>
      </c>
      <c r="Q2275" s="74">
        <v>1110.2</v>
      </c>
      <c r="R2275" s="74">
        <v>1134.96</v>
      </c>
      <c r="S2275" s="74">
        <v>1140.47</v>
      </c>
      <c r="T2275" s="74">
        <v>1155.93</v>
      </c>
      <c r="U2275" s="74">
        <v>1154.25</v>
      </c>
      <c r="V2275" s="74">
        <v>1133.81</v>
      </c>
      <c r="W2275" s="74">
        <v>1105.94</v>
      </c>
      <c r="X2275" s="74">
        <v>1087.92</v>
      </c>
      <c r="Y2275" s="74">
        <v>1076.73</v>
      </c>
      <c r="Z2275" s="74">
        <v>1102.58</v>
      </c>
      <c r="AA2275" s="74">
        <v>1120.8499999999999</v>
      </c>
      <c r="AB2275" s="74">
        <v>1137</v>
      </c>
      <c r="AC2275" s="74">
        <v>1098.05</v>
      </c>
      <c r="AD2275" s="74">
        <v>1034.9000000000001</v>
      </c>
    </row>
    <row r="2276" spans="1:30" x14ac:dyDescent="0.2">
      <c r="A2276" s="72" t="s">
        <v>69</v>
      </c>
      <c r="B2276" s="74">
        <v>14391.43</v>
      </c>
      <c r="C2276" s="74">
        <v>14991.02</v>
      </c>
      <c r="D2276" s="74">
        <v>15597.54</v>
      </c>
      <c r="E2276" s="74">
        <v>16504.009999999998</v>
      </c>
      <c r="F2276" s="74">
        <v>17589.2</v>
      </c>
      <c r="G2276" s="74">
        <v>19088.63</v>
      </c>
      <c r="H2276" s="74">
        <v>20237.62</v>
      </c>
      <c r="I2276" s="74">
        <v>23085.99</v>
      </c>
      <c r="J2276" s="74">
        <v>20047.61</v>
      </c>
      <c r="K2276" s="74">
        <v>11434.91</v>
      </c>
      <c r="L2276" s="74">
        <v>9845.51</v>
      </c>
      <c r="M2276" s="74">
        <v>10846.81</v>
      </c>
      <c r="N2276" s="74">
        <v>11337.69</v>
      </c>
      <c r="O2276" s="74">
        <v>12765.54</v>
      </c>
      <c r="P2276" s="74">
        <v>11837.07</v>
      </c>
      <c r="Q2276" s="74">
        <v>13050.86</v>
      </c>
      <c r="R2276" s="74">
        <v>13953.52</v>
      </c>
      <c r="S2276" s="74">
        <v>14393.39</v>
      </c>
      <c r="T2276" s="74">
        <v>14883.42</v>
      </c>
      <c r="U2276" s="74">
        <v>15508.69</v>
      </c>
      <c r="V2276" s="74">
        <v>16362.32</v>
      </c>
      <c r="W2276" s="74">
        <v>14819.35</v>
      </c>
      <c r="X2276" s="74">
        <v>15356.47</v>
      </c>
      <c r="Y2276" s="74">
        <v>15682.92</v>
      </c>
      <c r="Z2276" s="74">
        <v>15881.57</v>
      </c>
      <c r="AA2276" s="74">
        <v>15868.76</v>
      </c>
      <c r="AB2276" s="74">
        <v>15107.91</v>
      </c>
      <c r="AC2276" s="74">
        <v>14080.72</v>
      </c>
      <c r="AD2276" s="74">
        <v>13032.54</v>
      </c>
    </row>
    <row r="2278" spans="1:30" x14ac:dyDescent="0.2">
      <c r="A2278" s="72" t="s">
        <v>70</v>
      </c>
    </row>
    <row r="2279" spans="1:30" x14ac:dyDescent="0.2">
      <c r="A2279" s="72" t="s">
        <v>71</v>
      </c>
      <c r="B2279" s="74" t="s">
        <v>72</v>
      </c>
    </row>
    <row r="2281" spans="1:30" x14ac:dyDescent="0.2">
      <c r="A2281" s="72" t="s">
        <v>5</v>
      </c>
      <c r="B2281" s="74" t="s">
        <v>6</v>
      </c>
    </row>
    <row r="2282" spans="1:30" x14ac:dyDescent="0.2">
      <c r="A2282" s="72" t="s">
        <v>7</v>
      </c>
      <c r="B2282" s="74" t="s">
        <v>86</v>
      </c>
    </row>
    <row r="2283" spans="1:30" x14ac:dyDescent="0.2">
      <c r="A2283" s="72" t="s">
        <v>9</v>
      </c>
      <c r="B2283" s="74" t="s">
        <v>77</v>
      </c>
    </row>
    <row r="2285" spans="1:30" x14ac:dyDescent="0.2">
      <c r="A2285" s="72" t="s">
        <v>11</v>
      </c>
      <c r="B2285" s="74" t="s">
        <v>12</v>
      </c>
      <c r="C2285" s="74" t="s">
        <v>13</v>
      </c>
      <c r="D2285" s="74" t="s">
        <v>14</v>
      </c>
      <c r="E2285" s="74" t="s">
        <v>15</v>
      </c>
      <c r="F2285" s="74" t="s">
        <v>16</v>
      </c>
      <c r="G2285" s="74" t="s">
        <v>17</v>
      </c>
      <c r="H2285" s="74" t="s">
        <v>18</v>
      </c>
      <c r="I2285" s="74" t="s">
        <v>19</v>
      </c>
      <c r="J2285" s="74" t="s">
        <v>20</v>
      </c>
      <c r="K2285" s="74" t="s">
        <v>21</v>
      </c>
      <c r="L2285" s="74" t="s">
        <v>22</v>
      </c>
      <c r="M2285" s="74" t="s">
        <v>23</v>
      </c>
      <c r="N2285" s="74" t="s">
        <v>24</v>
      </c>
      <c r="O2285" s="74" t="s">
        <v>25</v>
      </c>
      <c r="P2285" s="74" t="s">
        <v>26</v>
      </c>
      <c r="Q2285" s="74" t="s">
        <v>27</v>
      </c>
      <c r="R2285" s="74" t="s">
        <v>28</v>
      </c>
      <c r="S2285" s="74" t="s">
        <v>29</v>
      </c>
      <c r="T2285" s="74" t="s">
        <v>30</v>
      </c>
      <c r="U2285" s="74" t="s">
        <v>31</v>
      </c>
      <c r="V2285" s="74" t="s">
        <v>32</v>
      </c>
      <c r="W2285" s="74" t="s">
        <v>33</v>
      </c>
      <c r="X2285" s="74" t="s">
        <v>34</v>
      </c>
      <c r="Y2285" s="74" t="s">
        <v>35</v>
      </c>
      <c r="Z2285" s="74" t="s">
        <v>36</v>
      </c>
      <c r="AA2285" s="74" t="s">
        <v>37</v>
      </c>
      <c r="AB2285" s="74" t="s">
        <v>38</v>
      </c>
      <c r="AC2285" s="74" t="s">
        <v>39</v>
      </c>
      <c r="AD2285" s="74" t="s">
        <v>40</v>
      </c>
    </row>
    <row r="2286" spans="1:30" x14ac:dyDescent="0.2">
      <c r="A2286" s="72" t="s">
        <v>41</v>
      </c>
      <c r="B2286" s="74" t="s">
        <v>71</v>
      </c>
      <c r="C2286" s="74" t="s">
        <v>71</v>
      </c>
      <c r="D2286" s="74" t="s">
        <v>71</v>
      </c>
      <c r="E2286" s="74" t="s">
        <v>71</v>
      </c>
      <c r="F2286" s="74" t="s">
        <v>71</v>
      </c>
      <c r="G2286" s="74" t="s">
        <v>71</v>
      </c>
      <c r="H2286" s="74" t="s">
        <v>71</v>
      </c>
      <c r="I2286" s="74" t="s">
        <v>71</v>
      </c>
      <c r="J2286" s="74" t="s">
        <v>71</v>
      </c>
      <c r="K2286" s="74" t="s">
        <v>71</v>
      </c>
      <c r="L2286" s="74" t="s">
        <v>71</v>
      </c>
      <c r="M2286" s="74" t="s">
        <v>71</v>
      </c>
      <c r="N2286" s="74" t="s">
        <v>71</v>
      </c>
      <c r="O2286" s="74" t="s">
        <v>71</v>
      </c>
      <c r="P2286" s="74" t="s">
        <v>71</v>
      </c>
      <c r="Q2286" s="74" t="s">
        <v>71</v>
      </c>
      <c r="R2286" s="74" t="s">
        <v>71</v>
      </c>
      <c r="S2286" s="74" t="s">
        <v>71</v>
      </c>
      <c r="T2286" s="74" t="s">
        <v>71</v>
      </c>
      <c r="U2286" s="74" t="s">
        <v>71</v>
      </c>
      <c r="V2286" s="74" t="s">
        <v>71</v>
      </c>
      <c r="W2286" s="74" t="s">
        <v>71</v>
      </c>
      <c r="X2286" s="74" t="s">
        <v>71</v>
      </c>
      <c r="Y2286" s="74" t="s">
        <v>71</v>
      </c>
      <c r="Z2286" s="74" t="s">
        <v>71</v>
      </c>
      <c r="AA2286" s="74" t="s">
        <v>71</v>
      </c>
      <c r="AB2286" s="74" t="s">
        <v>71</v>
      </c>
      <c r="AC2286" s="74" t="s">
        <v>71</v>
      </c>
      <c r="AD2286" s="74" t="s">
        <v>71</v>
      </c>
    </row>
    <row r="2287" spans="1:30" x14ac:dyDescent="0.2">
      <c r="A2287" s="72" t="s">
        <v>42</v>
      </c>
      <c r="B2287" s="74" t="s">
        <v>71</v>
      </c>
      <c r="C2287" s="74" t="s">
        <v>71</v>
      </c>
      <c r="D2287" s="74" t="s">
        <v>71</v>
      </c>
      <c r="E2287" s="74" t="s">
        <v>71</v>
      </c>
      <c r="F2287" s="74" t="s">
        <v>71</v>
      </c>
      <c r="G2287" s="74" t="s">
        <v>71</v>
      </c>
      <c r="H2287" s="74" t="s">
        <v>71</v>
      </c>
      <c r="I2287" s="74" t="s">
        <v>71</v>
      </c>
      <c r="J2287" s="74" t="s">
        <v>71</v>
      </c>
      <c r="K2287" s="74" t="s">
        <v>71</v>
      </c>
      <c r="L2287" s="74" t="s">
        <v>71</v>
      </c>
      <c r="M2287" s="74" t="s">
        <v>71</v>
      </c>
      <c r="N2287" s="74" t="s">
        <v>71</v>
      </c>
      <c r="O2287" s="74" t="s">
        <v>71</v>
      </c>
      <c r="P2287" s="74" t="s">
        <v>71</v>
      </c>
      <c r="Q2287" s="74" t="s">
        <v>71</v>
      </c>
      <c r="R2287" s="74" t="s">
        <v>71</v>
      </c>
      <c r="S2287" s="74" t="s">
        <v>71</v>
      </c>
      <c r="T2287" s="74" t="s">
        <v>71</v>
      </c>
      <c r="U2287" s="74" t="s">
        <v>71</v>
      </c>
      <c r="V2287" s="74" t="s">
        <v>71</v>
      </c>
      <c r="W2287" s="74" t="s">
        <v>71</v>
      </c>
      <c r="X2287" s="74" t="s">
        <v>71</v>
      </c>
      <c r="Y2287" s="74" t="s">
        <v>71</v>
      </c>
      <c r="Z2287" s="74" t="s">
        <v>71</v>
      </c>
      <c r="AA2287" s="74" t="s">
        <v>71</v>
      </c>
      <c r="AB2287" s="74" t="s">
        <v>71</v>
      </c>
      <c r="AC2287" s="74" t="s">
        <v>71</v>
      </c>
      <c r="AD2287" s="74" t="s">
        <v>71</v>
      </c>
    </row>
    <row r="2288" spans="1:30" x14ac:dyDescent="0.2">
      <c r="A2288" s="72" t="s">
        <v>43</v>
      </c>
      <c r="B2288" s="74" t="s">
        <v>71</v>
      </c>
      <c r="C2288" s="74" t="s">
        <v>71</v>
      </c>
      <c r="D2288" s="74" t="s">
        <v>71</v>
      </c>
      <c r="E2288" s="74" t="s">
        <v>71</v>
      </c>
      <c r="F2288" s="74" t="s">
        <v>71</v>
      </c>
      <c r="G2288" s="74" t="s">
        <v>71</v>
      </c>
      <c r="H2288" s="74" t="s">
        <v>71</v>
      </c>
      <c r="I2288" s="74" t="s">
        <v>71</v>
      </c>
      <c r="J2288" s="74" t="s">
        <v>71</v>
      </c>
      <c r="K2288" s="74" t="s">
        <v>71</v>
      </c>
      <c r="L2288" s="74" t="s">
        <v>71</v>
      </c>
      <c r="M2288" s="74" t="s">
        <v>71</v>
      </c>
      <c r="N2288" s="74" t="s">
        <v>71</v>
      </c>
      <c r="O2288" s="74" t="s">
        <v>71</v>
      </c>
      <c r="P2288" s="74" t="s">
        <v>71</v>
      </c>
      <c r="Q2288" s="74" t="s">
        <v>71</v>
      </c>
      <c r="R2288" s="74" t="s">
        <v>71</v>
      </c>
      <c r="S2288" s="74" t="s">
        <v>71</v>
      </c>
      <c r="T2288" s="74" t="s">
        <v>71</v>
      </c>
      <c r="U2288" s="74" t="s">
        <v>71</v>
      </c>
      <c r="V2288" s="74" t="s">
        <v>71</v>
      </c>
      <c r="W2288" s="74" t="s">
        <v>71</v>
      </c>
      <c r="X2288" s="74" t="s">
        <v>71</v>
      </c>
      <c r="Y2288" s="74" t="s">
        <v>71</v>
      </c>
      <c r="Z2288" s="74" t="s">
        <v>71</v>
      </c>
      <c r="AA2288" s="74" t="s">
        <v>71</v>
      </c>
      <c r="AB2288" s="74" t="s">
        <v>71</v>
      </c>
      <c r="AC2288" s="74" t="s">
        <v>71</v>
      </c>
      <c r="AD2288" s="74" t="s">
        <v>71</v>
      </c>
    </row>
    <row r="2289" spans="1:30" x14ac:dyDescent="0.2">
      <c r="A2289" s="72" t="s">
        <v>44</v>
      </c>
      <c r="B2289" s="74" t="s">
        <v>71</v>
      </c>
      <c r="C2289" s="74" t="s">
        <v>71</v>
      </c>
      <c r="D2289" s="74" t="s">
        <v>71</v>
      </c>
      <c r="E2289" s="74" t="s">
        <v>71</v>
      </c>
      <c r="F2289" s="74" t="s">
        <v>71</v>
      </c>
      <c r="G2289" s="74" t="s">
        <v>71</v>
      </c>
      <c r="H2289" s="74" t="s">
        <v>71</v>
      </c>
      <c r="I2289" s="74" t="s">
        <v>71</v>
      </c>
      <c r="J2289" s="74" t="s">
        <v>71</v>
      </c>
      <c r="K2289" s="74" t="s">
        <v>71</v>
      </c>
      <c r="L2289" s="74" t="s">
        <v>71</v>
      </c>
      <c r="M2289" s="74" t="s">
        <v>71</v>
      </c>
      <c r="N2289" s="74" t="s">
        <v>71</v>
      </c>
      <c r="O2289" s="74" t="s">
        <v>71</v>
      </c>
      <c r="P2289" s="74" t="s">
        <v>71</v>
      </c>
      <c r="Q2289" s="74" t="s">
        <v>71</v>
      </c>
      <c r="R2289" s="74" t="s">
        <v>71</v>
      </c>
      <c r="S2289" s="74" t="s">
        <v>71</v>
      </c>
      <c r="T2289" s="74" t="s">
        <v>71</v>
      </c>
      <c r="U2289" s="74" t="s">
        <v>71</v>
      </c>
      <c r="V2289" s="74" t="s">
        <v>71</v>
      </c>
      <c r="W2289" s="74" t="s">
        <v>71</v>
      </c>
      <c r="X2289" s="74" t="s">
        <v>71</v>
      </c>
      <c r="Y2289" s="74" t="s">
        <v>71</v>
      </c>
      <c r="Z2289" s="74" t="s">
        <v>71</v>
      </c>
      <c r="AA2289" s="74" t="s">
        <v>71</v>
      </c>
      <c r="AB2289" s="74" t="s">
        <v>71</v>
      </c>
      <c r="AC2289" s="74" t="s">
        <v>71</v>
      </c>
      <c r="AD2289" s="74" t="s">
        <v>71</v>
      </c>
    </row>
    <row r="2290" spans="1:30" x14ac:dyDescent="0.2">
      <c r="A2290" s="72" t="s">
        <v>45</v>
      </c>
      <c r="B2290" s="74" t="s">
        <v>71</v>
      </c>
      <c r="C2290" s="74" t="s">
        <v>71</v>
      </c>
      <c r="D2290" s="74" t="s">
        <v>71</v>
      </c>
      <c r="E2290" s="74" t="s">
        <v>71</v>
      </c>
      <c r="F2290" s="74" t="s">
        <v>71</v>
      </c>
      <c r="G2290" s="74" t="s">
        <v>71</v>
      </c>
      <c r="H2290" s="74" t="s">
        <v>71</v>
      </c>
      <c r="I2290" s="74" t="s">
        <v>71</v>
      </c>
      <c r="J2290" s="74" t="s">
        <v>71</v>
      </c>
      <c r="K2290" s="74" t="s">
        <v>71</v>
      </c>
      <c r="L2290" s="74" t="s">
        <v>71</v>
      </c>
      <c r="M2290" s="74" t="s">
        <v>71</v>
      </c>
      <c r="N2290" s="74" t="s">
        <v>71</v>
      </c>
      <c r="O2290" s="74" t="s">
        <v>71</v>
      </c>
      <c r="P2290" s="74" t="s">
        <v>71</v>
      </c>
      <c r="Q2290" s="74" t="s">
        <v>71</v>
      </c>
      <c r="R2290" s="74" t="s">
        <v>71</v>
      </c>
      <c r="S2290" s="74" t="s">
        <v>71</v>
      </c>
      <c r="T2290" s="74" t="s">
        <v>71</v>
      </c>
      <c r="U2290" s="74" t="s">
        <v>71</v>
      </c>
      <c r="V2290" s="74" t="s">
        <v>71</v>
      </c>
      <c r="W2290" s="74" t="s">
        <v>71</v>
      </c>
      <c r="X2290" s="74" t="s">
        <v>71</v>
      </c>
      <c r="Y2290" s="74" t="s">
        <v>71</v>
      </c>
      <c r="Z2290" s="74" t="s">
        <v>71</v>
      </c>
      <c r="AA2290" s="74" t="s">
        <v>71</v>
      </c>
      <c r="AB2290" s="74" t="s">
        <v>71</v>
      </c>
      <c r="AC2290" s="74" t="s">
        <v>71</v>
      </c>
      <c r="AD2290" s="74" t="s">
        <v>71</v>
      </c>
    </row>
    <row r="2291" spans="1:30" x14ac:dyDescent="0.2">
      <c r="A2291" s="72" t="s">
        <v>46</v>
      </c>
      <c r="B2291" s="74" t="s">
        <v>71</v>
      </c>
      <c r="C2291" s="74" t="s">
        <v>71</v>
      </c>
      <c r="D2291" s="74" t="s">
        <v>71</v>
      </c>
      <c r="E2291" s="74" t="s">
        <v>71</v>
      </c>
      <c r="F2291" s="74" t="s">
        <v>71</v>
      </c>
      <c r="G2291" s="74" t="s">
        <v>71</v>
      </c>
      <c r="H2291" s="74" t="s">
        <v>71</v>
      </c>
      <c r="I2291" s="74" t="s">
        <v>71</v>
      </c>
      <c r="J2291" s="74" t="s">
        <v>71</v>
      </c>
      <c r="K2291" s="74" t="s">
        <v>71</v>
      </c>
      <c r="L2291" s="74" t="s">
        <v>71</v>
      </c>
      <c r="M2291" s="74" t="s">
        <v>71</v>
      </c>
      <c r="N2291" s="74" t="s">
        <v>71</v>
      </c>
      <c r="O2291" s="74" t="s">
        <v>71</v>
      </c>
      <c r="P2291" s="74" t="s">
        <v>71</v>
      </c>
      <c r="Q2291" s="74" t="s">
        <v>71</v>
      </c>
      <c r="R2291" s="74" t="s">
        <v>71</v>
      </c>
      <c r="S2291" s="74" t="s">
        <v>71</v>
      </c>
      <c r="T2291" s="74" t="s">
        <v>71</v>
      </c>
      <c r="U2291" s="74" t="s">
        <v>71</v>
      </c>
      <c r="V2291" s="74" t="s">
        <v>71</v>
      </c>
      <c r="W2291" s="74" t="s">
        <v>71</v>
      </c>
      <c r="X2291" s="74" t="s">
        <v>71</v>
      </c>
      <c r="Y2291" s="74" t="s">
        <v>71</v>
      </c>
      <c r="Z2291" s="74" t="s">
        <v>71</v>
      </c>
      <c r="AA2291" s="74" t="s">
        <v>71</v>
      </c>
      <c r="AB2291" s="74" t="s">
        <v>71</v>
      </c>
      <c r="AC2291" s="74" t="s">
        <v>71</v>
      </c>
      <c r="AD2291" s="74" t="s">
        <v>71</v>
      </c>
    </row>
    <row r="2292" spans="1:30" x14ac:dyDescent="0.2">
      <c r="A2292" s="72" t="s">
        <v>47</v>
      </c>
      <c r="B2292" s="74" t="s">
        <v>71</v>
      </c>
      <c r="C2292" s="74" t="s">
        <v>71</v>
      </c>
      <c r="D2292" s="74" t="s">
        <v>71</v>
      </c>
      <c r="E2292" s="74" t="s">
        <v>71</v>
      </c>
      <c r="F2292" s="74" t="s">
        <v>71</v>
      </c>
      <c r="G2292" s="74" t="s">
        <v>71</v>
      </c>
      <c r="H2292" s="74" t="s">
        <v>71</v>
      </c>
      <c r="I2292" s="74" t="s">
        <v>71</v>
      </c>
      <c r="J2292" s="74" t="s">
        <v>71</v>
      </c>
      <c r="K2292" s="74" t="s">
        <v>71</v>
      </c>
      <c r="L2292" s="74" t="s">
        <v>71</v>
      </c>
      <c r="M2292" s="74" t="s">
        <v>71</v>
      </c>
      <c r="N2292" s="74" t="s">
        <v>71</v>
      </c>
      <c r="O2292" s="74" t="s">
        <v>71</v>
      </c>
      <c r="P2292" s="74" t="s">
        <v>71</v>
      </c>
      <c r="Q2292" s="74" t="s">
        <v>71</v>
      </c>
      <c r="R2292" s="74" t="s">
        <v>71</v>
      </c>
      <c r="S2292" s="74" t="s">
        <v>71</v>
      </c>
      <c r="T2292" s="74" t="s">
        <v>71</v>
      </c>
      <c r="U2292" s="74" t="s">
        <v>71</v>
      </c>
      <c r="V2292" s="74" t="s">
        <v>71</v>
      </c>
      <c r="W2292" s="74" t="s">
        <v>71</v>
      </c>
      <c r="X2292" s="74" t="s">
        <v>71</v>
      </c>
      <c r="Y2292" s="74" t="s">
        <v>71</v>
      </c>
      <c r="Z2292" s="74" t="s">
        <v>71</v>
      </c>
      <c r="AA2292" s="74" t="s">
        <v>71</v>
      </c>
      <c r="AB2292" s="74" t="s">
        <v>71</v>
      </c>
      <c r="AC2292" s="74" t="s">
        <v>71</v>
      </c>
      <c r="AD2292" s="74" t="s">
        <v>71</v>
      </c>
    </row>
    <row r="2293" spans="1:30" x14ac:dyDescent="0.2">
      <c r="A2293" s="72" t="s">
        <v>48</v>
      </c>
      <c r="B2293" s="74" t="s">
        <v>71</v>
      </c>
      <c r="C2293" s="74" t="s">
        <v>71</v>
      </c>
      <c r="D2293" s="74" t="s">
        <v>71</v>
      </c>
      <c r="E2293" s="74" t="s">
        <v>71</v>
      </c>
      <c r="F2293" s="74" t="s">
        <v>71</v>
      </c>
      <c r="G2293" s="74" t="s">
        <v>71</v>
      </c>
      <c r="H2293" s="74" t="s">
        <v>71</v>
      </c>
      <c r="I2293" s="74" t="s">
        <v>71</v>
      </c>
      <c r="J2293" s="74" t="s">
        <v>71</v>
      </c>
      <c r="K2293" s="74" t="s">
        <v>71</v>
      </c>
      <c r="L2293" s="74" t="s">
        <v>71</v>
      </c>
      <c r="M2293" s="74" t="s">
        <v>71</v>
      </c>
      <c r="N2293" s="74" t="s">
        <v>71</v>
      </c>
      <c r="O2293" s="74" t="s">
        <v>71</v>
      </c>
      <c r="P2293" s="74" t="s">
        <v>71</v>
      </c>
      <c r="Q2293" s="74" t="s">
        <v>71</v>
      </c>
      <c r="R2293" s="74" t="s">
        <v>71</v>
      </c>
      <c r="S2293" s="74" t="s">
        <v>71</v>
      </c>
      <c r="T2293" s="74" t="s">
        <v>71</v>
      </c>
      <c r="U2293" s="74" t="s">
        <v>71</v>
      </c>
      <c r="V2293" s="74" t="s">
        <v>71</v>
      </c>
      <c r="W2293" s="74" t="s">
        <v>71</v>
      </c>
      <c r="X2293" s="74" t="s">
        <v>71</v>
      </c>
      <c r="Y2293" s="74" t="s">
        <v>71</v>
      </c>
      <c r="Z2293" s="74" t="s">
        <v>71</v>
      </c>
      <c r="AA2293" s="74" t="s">
        <v>71</v>
      </c>
      <c r="AB2293" s="74" t="s">
        <v>71</v>
      </c>
      <c r="AC2293" s="74" t="s">
        <v>71</v>
      </c>
      <c r="AD2293" s="74" t="s">
        <v>71</v>
      </c>
    </row>
    <row r="2294" spans="1:30" x14ac:dyDescent="0.2">
      <c r="A2294" s="72" t="s">
        <v>49</v>
      </c>
      <c r="B2294" s="74" t="s">
        <v>71</v>
      </c>
      <c r="C2294" s="74" t="s">
        <v>71</v>
      </c>
      <c r="D2294" s="74" t="s">
        <v>71</v>
      </c>
      <c r="E2294" s="74" t="s">
        <v>71</v>
      </c>
      <c r="F2294" s="74" t="s">
        <v>71</v>
      </c>
      <c r="G2294" s="74" t="s">
        <v>71</v>
      </c>
      <c r="H2294" s="74" t="s">
        <v>71</v>
      </c>
      <c r="I2294" s="74" t="s">
        <v>71</v>
      </c>
      <c r="J2294" s="74" t="s">
        <v>71</v>
      </c>
      <c r="K2294" s="74" t="s">
        <v>71</v>
      </c>
      <c r="L2294" s="74" t="s">
        <v>71</v>
      </c>
      <c r="M2294" s="74" t="s">
        <v>71</v>
      </c>
      <c r="N2294" s="74" t="s">
        <v>71</v>
      </c>
      <c r="O2294" s="74" t="s">
        <v>71</v>
      </c>
      <c r="P2294" s="74" t="s">
        <v>71</v>
      </c>
      <c r="Q2294" s="74" t="s">
        <v>71</v>
      </c>
      <c r="R2294" s="74" t="s">
        <v>71</v>
      </c>
      <c r="S2294" s="74" t="s">
        <v>71</v>
      </c>
      <c r="T2294" s="74" t="s">
        <v>71</v>
      </c>
      <c r="U2294" s="74" t="s">
        <v>71</v>
      </c>
      <c r="V2294" s="74" t="s">
        <v>71</v>
      </c>
      <c r="W2294" s="74" t="s">
        <v>71</v>
      </c>
      <c r="X2294" s="74" t="s">
        <v>71</v>
      </c>
      <c r="Y2294" s="74" t="s">
        <v>71</v>
      </c>
      <c r="Z2294" s="74" t="s">
        <v>71</v>
      </c>
      <c r="AA2294" s="74" t="s">
        <v>71</v>
      </c>
      <c r="AB2294" s="74" t="s">
        <v>71</v>
      </c>
      <c r="AC2294" s="74" t="s">
        <v>71</v>
      </c>
      <c r="AD2294" s="74" t="s">
        <v>71</v>
      </c>
    </row>
    <row r="2295" spans="1:30" x14ac:dyDescent="0.2">
      <c r="A2295" s="72" t="s">
        <v>50</v>
      </c>
      <c r="B2295" s="74" t="s">
        <v>71</v>
      </c>
      <c r="C2295" s="74" t="s">
        <v>71</v>
      </c>
      <c r="D2295" s="74" t="s">
        <v>71</v>
      </c>
      <c r="E2295" s="74" t="s">
        <v>71</v>
      </c>
      <c r="F2295" s="74" t="s">
        <v>71</v>
      </c>
      <c r="G2295" s="74" t="s">
        <v>71</v>
      </c>
      <c r="H2295" s="74" t="s">
        <v>71</v>
      </c>
      <c r="I2295" s="74" t="s">
        <v>71</v>
      </c>
      <c r="J2295" s="74" t="s">
        <v>71</v>
      </c>
      <c r="K2295" s="74" t="s">
        <v>71</v>
      </c>
      <c r="L2295" s="74" t="s">
        <v>71</v>
      </c>
      <c r="M2295" s="74" t="s">
        <v>71</v>
      </c>
      <c r="N2295" s="74" t="s">
        <v>71</v>
      </c>
      <c r="O2295" s="74" t="s">
        <v>71</v>
      </c>
      <c r="P2295" s="74" t="s">
        <v>71</v>
      </c>
      <c r="Q2295" s="74" t="s">
        <v>71</v>
      </c>
      <c r="R2295" s="74" t="s">
        <v>71</v>
      </c>
      <c r="S2295" s="74" t="s">
        <v>71</v>
      </c>
      <c r="T2295" s="74" t="s">
        <v>71</v>
      </c>
      <c r="U2295" s="74" t="s">
        <v>71</v>
      </c>
      <c r="V2295" s="74" t="s">
        <v>71</v>
      </c>
      <c r="W2295" s="74" t="s">
        <v>71</v>
      </c>
      <c r="X2295" s="74" t="s">
        <v>71</v>
      </c>
      <c r="Y2295" s="74" t="s">
        <v>71</v>
      </c>
      <c r="Z2295" s="74" t="s">
        <v>71</v>
      </c>
      <c r="AA2295" s="74" t="s">
        <v>71</v>
      </c>
      <c r="AB2295" s="74" t="s">
        <v>71</v>
      </c>
      <c r="AC2295" s="74" t="s">
        <v>71</v>
      </c>
      <c r="AD2295" s="74" t="s">
        <v>71</v>
      </c>
    </row>
    <row r="2296" spans="1:30" x14ac:dyDescent="0.2">
      <c r="A2296" s="72" t="s">
        <v>51</v>
      </c>
      <c r="B2296" s="74" t="s">
        <v>71</v>
      </c>
      <c r="C2296" s="74" t="s">
        <v>71</v>
      </c>
      <c r="D2296" s="74" t="s">
        <v>71</v>
      </c>
      <c r="E2296" s="74" t="s">
        <v>71</v>
      </c>
      <c r="F2296" s="74" t="s">
        <v>71</v>
      </c>
      <c r="G2296" s="74" t="s">
        <v>71</v>
      </c>
      <c r="H2296" s="74" t="s">
        <v>71</v>
      </c>
      <c r="I2296" s="74" t="s">
        <v>71</v>
      </c>
      <c r="J2296" s="74" t="s">
        <v>71</v>
      </c>
      <c r="K2296" s="74" t="s">
        <v>71</v>
      </c>
      <c r="L2296" s="74" t="s">
        <v>71</v>
      </c>
      <c r="M2296" s="74" t="s">
        <v>71</v>
      </c>
      <c r="N2296" s="74" t="s">
        <v>71</v>
      </c>
      <c r="O2296" s="74" t="s">
        <v>71</v>
      </c>
      <c r="P2296" s="74" t="s">
        <v>71</v>
      </c>
      <c r="Q2296" s="74" t="s">
        <v>71</v>
      </c>
      <c r="R2296" s="74" t="s">
        <v>71</v>
      </c>
      <c r="S2296" s="74" t="s">
        <v>71</v>
      </c>
      <c r="T2296" s="74" t="s">
        <v>71</v>
      </c>
      <c r="U2296" s="74" t="s">
        <v>71</v>
      </c>
      <c r="V2296" s="74" t="s">
        <v>71</v>
      </c>
      <c r="W2296" s="74" t="s">
        <v>71</v>
      </c>
      <c r="X2296" s="74" t="s">
        <v>71</v>
      </c>
      <c r="Y2296" s="74" t="s">
        <v>71</v>
      </c>
      <c r="Z2296" s="74" t="s">
        <v>71</v>
      </c>
      <c r="AA2296" s="74" t="s">
        <v>71</v>
      </c>
      <c r="AB2296" s="74" t="s">
        <v>71</v>
      </c>
      <c r="AC2296" s="74" t="s">
        <v>71</v>
      </c>
      <c r="AD2296" s="74" t="s">
        <v>71</v>
      </c>
    </row>
    <row r="2297" spans="1:30" x14ac:dyDescent="0.2">
      <c r="A2297" s="72" t="s">
        <v>52</v>
      </c>
      <c r="B2297" s="74" t="s">
        <v>71</v>
      </c>
      <c r="C2297" s="74" t="s">
        <v>71</v>
      </c>
      <c r="D2297" s="74" t="s">
        <v>71</v>
      </c>
      <c r="E2297" s="74" t="s">
        <v>71</v>
      </c>
      <c r="F2297" s="74" t="s">
        <v>71</v>
      </c>
      <c r="G2297" s="74" t="s">
        <v>71</v>
      </c>
      <c r="H2297" s="74" t="s">
        <v>71</v>
      </c>
      <c r="I2297" s="74" t="s">
        <v>71</v>
      </c>
      <c r="J2297" s="74" t="s">
        <v>71</v>
      </c>
      <c r="K2297" s="74" t="s">
        <v>71</v>
      </c>
      <c r="L2297" s="74" t="s">
        <v>71</v>
      </c>
      <c r="M2297" s="74" t="s">
        <v>71</v>
      </c>
      <c r="N2297" s="74" t="s">
        <v>71</v>
      </c>
      <c r="O2297" s="74" t="s">
        <v>71</v>
      </c>
      <c r="P2297" s="74" t="s">
        <v>71</v>
      </c>
      <c r="Q2297" s="74" t="s">
        <v>71</v>
      </c>
      <c r="R2297" s="74" t="s">
        <v>71</v>
      </c>
      <c r="S2297" s="74" t="s">
        <v>71</v>
      </c>
      <c r="T2297" s="74" t="s">
        <v>71</v>
      </c>
      <c r="U2297" s="74" t="s">
        <v>71</v>
      </c>
      <c r="V2297" s="74" t="s">
        <v>71</v>
      </c>
      <c r="W2297" s="74" t="s">
        <v>71</v>
      </c>
      <c r="X2297" s="74" t="s">
        <v>71</v>
      </c>
      <c r="Y2297" s="74" t="s">
        <v>71</v>
      </c>
      <c r="Z2297" s="74" t="s">
        <v>71</v>
      </c>
      <c r="AA2297" s="74" t="s">
        <v>71</v>
      </c>
      <c r="AB2297" s="74" t="s">
        <v>71</v>
      </c>
      <c r="AC2297" s="74" t="s">
        <v>71</v>
      </c>
      <c r="AD2297" s="74" t="s">
        <v>71</v>
      </c>
    </row>
    <row r="2298" spans="1:30" x14ac:dyDescent="0.2">
      <c r="A2298" s="72" t="s">
        <v>53</v>
      </c>
      <c r="B2298" s="74" t="s">
        <v>71</v>
      </c>
      <c r="C2298" s="74" t="s">
        <v>71</v>
      </c>
      <c r="D2298" s="74" t="s">
        <v>71</v>
      </c>
      <c r="E2298" s="74" t="s">
        <v>71</v>
      </c>
      <c r="F2298" s="74" t="s">
        <v>71</v>
      </c>
      <c r="G2298" s="74" t="s">
        <v>71</v>
      </c>
      <c r="H2298" s="74" t="s">
        <v>71</v>
      </c>
      <c r="I2298" s="74" t="s">
        <v>71</v>
      </c>
      <c r="J2298" s="74" t="s">
        <v>71</v>
      </c>
      <c r="K2298" s="74" t="s">
        <v>71</v>
      </c>
      <c r="L2298" s="74" t="s">
        <v>71</v>
      </c>
      <c r="M2298" s="74" t="s">
        <v>71</v>
      </c>
      <c r="N2298" s="74" t="s">
        <v>71</v>
      </c>
      <c r="O2298" s="74" t="s">
        <v>71</v>
      </c>
      <c r="P2298" s="74" t="s">
        <v>71</v>
      </c>
      <c r="Q2298" s="74" t="s">
        <v>71</v>
      </c>
      <c r="R2298" s="74" t="s">
        <v>71</v>
      </c>
      <c r="S2298" s="74" t="s">
        <v>71</v>
      </c>
      <c r="T2298" s="74" t="s">
        <v>71</v>
      </c>
      <c r="U2298" s="74" t="s">
        <v>71</v>
      </c>
      <c r="V2298" s="74" t="s">
        <v>71</v>
      </c>
      <c r="W2298" s="74" t="s">
        <v>71</v>
      </c>
      <c r="X2298" s="74" t="s">
        <v>71</v>
      </c>
      <c r="Y2298" s="74" t="s">
        <v>71</v>
      </c>
      <c r="Z2298" s="74" t="s">
        <v>71</v>
      </c>
      <c r="AA2298" s="74" t="s">
        <v>71</v>
      </c>
      <c r="AB2298" s="74" t="s">
        <v>71</v>
      </c>
      <c r="AC2298" s="74" t="s">
        <v>71</v>
      </c>
      <c r="AD2298" s="74" t="s">
        <v>71</v>
      </c>
    </row>
    <row r="2299" spans="1:30" x14ac:dyDescent="0.2">
      <c r="A2299" s="72" t="s">
        <v>54</v>
      </c>
      <c r="B2299" s="74" t="s">
        <v>71</v>
      </c>
      <c r="C2299" s="74" t="s">
        <v>71</v>
      </c>
      <c r="D2299" s="74" t="s">
        <v>71</v>
      </c>
      <c r="E2299" s="74" t="s">
        <v>71</v>
      </c>
      <c r="F2299" s="74" t="s">
        <v>71</v>
      </c>
      <c r="G2299" s="74" t="s">
        <v>71</v>
      </c>
      <c r="H2299" s="74" t="s">
        <v>71</v>
      </c>
      <c r="I2299" s="74" t="s">
        <v>71</v>
      </c>
      <c r="J2299" s="74" t="s">
        <v>71</v>
      </c>
      <c r="K2299" s="74" t="s">
        <v>71</v>
      </c>
      <c r="L2299" s="74" t="s">
        <v>71</v>
      </c>
      <c r="M2299" s="74" t="s">
        <v>71</v>
      </c>
      <c r="N2299" s="74" t="s">
        <v>71</v>
      </c>
      <c r="O2299" s="74" t="s">
        <v>71</v>
      </c>
      <c r="P2299" s="74" t="s">
        <v>71</v>
      </c>
      <c r="Q2299" s="74" t="s">
        <v>71</v>
      </c>
      <c r="R2299" s="74" t="s">
        <v>71</v>
      </c>
      <c r="S2299" s="74" t="s">
        <v>71</v>
      </c>
      <c r="T2299" s="74" t="s">
        <v>71</v>
      </c>
      <c r="U2299" s="74" t="s">
        <v>71</v>
      </c>
      <c r="V2299" s="74" t="s">
        <v>71</v>
      </c>
      <c r="W2299" s="74" t="s">
        <v>71</v>
      </c>
      <c r="X2299" s="74" t="s">
        <v>71</v>
      </c>
      <c r="Y2299" s="74" t="s">
        <v>71</v>
      </c>
      <c r="Z2299" s="74" t="s">
        <v>71</v>
      </c>
      <c r="AA2299" s="74" t="s">
        <v>71</v>
      </c>
      <c r="AB2299" s="74" t="s">
        <v>71</v>
      </c>
      <c r="AC2299" s="74" t="s">
        <v>71</v>
      </c>
      <c r="AD2299" s="74" t="s">
        <v>71</v>
      </c>
    </row>
    <row r="2300" spans="1:30" x14ac:dyDescent="0.2">
      <c r="A2300" s="72" t="s">
        <v>55</v>
      </c>
      <c r="B2300" s="74" t="s">
        <v>71</v>
      </c>
      <c r="C2300" s="74" t="s">
        <v>71</v>
      </c>
      <c r="D2300" s="74" t="s">
        <v>71</v>
      </c>
      <c r="E2300" s="74" t="s">
        <v>71</v>
      </c>
      <c r="F2300" s="74" t="s">
        <v>71</v>
      </c>
      <c r="G2300" s="74" t="s">
        <v>71</v>
      </c>
      <c r="H2300" s="74" t="s">
        <v>71</v>
      </c>
      <c r="I2300" s="74" t="s">
        <v>71</v>
      </c>
      <c r="J2300" s="74" t="s">
        <v>71</v>
      </c>
      <c r="K2300" s="74" t="s">
        <v>71</v>
      </c>
      <c r="L2300" s="74" t="s">
        <v>71</v>
      </c>
      <c r="M2300" s="74" t="s">
        <v>71</v>
      </c>
      <c r="N2300" s="74" t="s">
        <v>71</v>
      </c>
      <c r="O2300" s="74" t="s">
        <v>71</v>
      </c>
      <c r="P2300" s="74" t="s">
        <v>71</v>
      </c>
      <c r="Q2300" s="74" t="s">
        <v>71</v>
      </c>
      <c r="R2300" s="74" t="s">
        <v>71</v>
      </c>
      <c r="S2300" s="74" t="s">
        <v>71</v>
      </c>
      <c r="T2300" s="74" t="s">
        <v>71</v>
      </c>
      <c r="U2300" s="74" t="s">
        <v>71</v>
      </c>
      <c r="V2300" s="74" t="s">
        <v>71</v>
      </c>
      <c r="W2300" s="74" t="s">
        <v>71</v>
      </c>
      <c r="X2300" s="74" t="s">
        <v>71</v>
      </c>
      <c r="Y2300" s="74" t="s">
        <v>71</v>
      </c>
      <c r="Z2300" s="74" t="s">
        <v>71</v>
      </c>
      <c r="AA2300" s="74" t="s">
        <v>71</v>
      </c>
      <c r="AB2300" s="74" t="s">
        <v>71</v>
      </c>
      <c r="AC2300" s="74" t="s">
        <v>71</v>
      </c>
      <c r="AD2300" s="74" t="s">
        <v>71</v>
      </c>
    </row>
    <row r="2301" spans="1:30" x14ac:dyDescent="0.2">
      <c r="A2301" s="72" t="s">
        <v>56</v>
      </c>
      <c r="B2301" s="74" t="s">
        <v>71</v>
      </c>
      <c r="C2301" s="74" t="s">
        <v>71</v>
      </c>
      <c r="D2301" s="74" t="s">
        <v>71</v>
      </c>
      <c r="E2301" s="74" t="s">
        <v>71</v>
      </c>
      <c r="F2301" s="74" t="s">
        <v>71</v>
      </c>
      <c r="G2301" s="74" t="s">
        <v>71</v>
      </c>
      <c r="H2301" s="74" t="s">
        <v>71</v>
      </c>
      <c r="I2301" s="74" t="s">
        <v>71</v>
      </c>
      <c r="J2301" s="74" t="s">
        <v>71</v>
      </c>
      <c r="K2301" s="74" t="s">
        <v>71</v>
      </c>
      <c r="L2301" s="74" t="s">
        <v>71</v>
      </c>
      <c r="M2301" s="74" t="s">
        <v>71</v>
      </c>
      <c r="N2301" s="74" t="s">
        <v>71</v>
      </c>
      <c r="O2301" s="74" t="s">
        <v>71</v>
      </c>
      <c r="P2301" s="74" t="s">
        <v>71</v>
      </c>
      <c r="Q2301" s="74" t="s">
        <v>71</v>
      </c>
      <c r="R2301" s="74" t="s">
        <v>71</v>
      </c>
      <c r="S2301" s="74" t="s">
        <v>71</v>
      </c>
      <c r="T2301" s="74" t="s">
        <v>71</v>
      </c>
      <c r="U2301" s="74" t="s">
        <v>71</v>
      </c>
      <c r="V2301" s="74" t="s">
        <v>71</v>
      </c>
      <c r="W2301" s="74" t="s">
        <v>71</v>
      </c>
      <c r="X2301" s="74" t="s">
        <v>71</v>
      </c>
      <c r="Y2301" s="74" t="s">
        <v>71</v>
      </c>
      <c r="Z2301" s="74" t="s">
        <v>71</v>
      </c>
      <c r="AA2301" s="74" t="s">
        <v>71</v>
      </c>
      <c r="AB2301" s="74" t="s">
        <v>71</v>
      </c>
      <c r="AC2301" s="74" t="s">
        <v>71</v>
      </c>
      <c r="AD2301" s="74" t="s">
        <v>71</v>
      </c>
    </row>
    <row r="2302" spans="1:30" x14ac:dyDescent="0.2">
      <c r="A2302" s="72" t="s">
        <v>57</v>
      </c>
      <c r="B2302" s="74" t="s">
        <v>71</v>
      </c>
      <c r="C2302" s="74" t="s">
        <v>71</v>
      </c>
      <c r="D2302" s="74" t="s">
        <v>71</v>
      </c>
      <c r="E2302" s="74" t="s">
        <v>71</v>
      </c>
      <c r="F2302" s="74" t="s">
        <v>71</v>
      </c>
      <c r="G2302" s="74" t="s">
        <v>71</v>
      </c>
      <c r="H2302" s="74" t="s">
        <v>71</v>
      </c>
      <c r="I2302" s="74" t="s">
        <v>71</v>
      </c>
      <c r="J2302" s="74" t="s">
        <v>71</v>
      </c>
      <c r="K2302" s="74" t="s">
        <v>71</v>
      </c>
      <c r="L2302" s="74" t="s">
        <v>71</v>
      </c>
      <c r="M2302" s="74" t="s">
        <v>71</v>
      </c>
      <c r="N2302" s="74" t="s">
        <v>71</v>
      </c>
      <c r="O2302" s="74" t="s">
        <v>71</v>
      </c>
      <c r="P2302" s="74" t="s">
        <v>71</v>
      </c>
      <c r="Q2302" s="74" t="s">
        <v>71</v>
      </c>
      <c r="R2302" s="74" t="s">
        <v>71</v>
      </c>
      <c r="S2302" s="74" t="s">
        <v>71</v>
      </c>
      <c r="T2302" s="74" t="s">
        <v>71</v>
      </c>
      <c r="U2302" s="74" t="s">
        <v>71</v>
      </c>
      <c r="V2302" s="74" t="s">
        <v>71</v>
      </c>
      <c r="W2302" s="74" t="s">
        <v>71</v>
      </c>
      <c r="X2302" s="74" t="s">
        <v>71</v>
      </c>
      <c r="Y2302" s="74" t="s">
        <v>71</v>
      </c>
      <c r="Z2302" s="74" t="s">
        <v>71</v>
      </c>
      <c r="AA2302" s="74" t="s">
        <v>71</v>
      </c>
      <c r="AB2302" s="74" t="s">
        <v>71</v>
      </c>
      <c r="AC2302" s="74" t="s">
        <v>71</v>
      </c>
      <c r="AD2302" s="74" t="s">
        <v>71</v>
      </c>
    </row>
    <row r="2303" spans="1:30" x14ac:dyDescent="0.2">
      <c r="A2303" s="72" t="s">
        <v>58</v>
      </c>
      <c r="B2303" s="74" t="s">
        <v>71</v>
      </c>
      <c r="C2303" s="74" t="s">
        <v>71</v>
      </c>
      <c r="D2303" s="74" t="s">
        <v>71</v>
      </c>
      <c r="E2303" s="74" t="s">
        <v>71</v>
      </c>
      <c r="F2303" s="74" t="s">
        <v>71</v>
      </c>
      <c r="G2303" s="74" t="s">
        <v>71</v>
      </c>
      <c r="H2303" s="74" t="s">
        <v>71</v>
      </c>
      <c r="I2303" s="74" t="s">
        <v>71</v>
      </c>
      <c r="J2303" s="74" t="s">
        <v>71</v>
      </c>
      <c r="K2303" s="74" t="s">
        <v>71</v>
      </c>
      <c r="L2303" s="74" t="s">
        <v>71</v>
      </c>
      <c r="M2303" s="74" t="s">
        <v>71</v>
      </c>
      <c r="N2303" s="74" t="s">
        <v>71</v>
      </c>
      <c r="O2303" s="74" t="s">
        <v>71</v>
      </c>
      <c r="P2303" s="74" t="s">
        <v>71</v>
      </c>
      <c r="Q2303" s="74" t="s">
        <v>71</v>
      </c>
      <c r="R2303" s="74" t="s">
        <v>71</v>
      </c>
      <c r="S2303" s="74" t="s">
        <v>71</v>
      </c>
      <c r="T2303" s="74" t="s">
        <v>71</v>
      </c>
      <c r="U2303" s="74" t="s">
        <v>71</v>
      </c>
      <c r="V2303" s="74" t="s">
        <v>71</v>
      </c>
      <c r="W2303" s="74" t="s">
        <v>71</v>
      </c>
      <c r="X2303" s="74" t="s">
        <v>71</v>
      </c>
      <c r="Y2303" s="74" t="s">
        <v>71</v>
      </c>
      <c r="Z2303" s="74" t="s">
        <v>71</v>
      </c>
      <c r="AA2303" s="74" t="s">
        <v>71</v>
      </c>
      <c r="AB2303" s="74" t="s">
        <v>71</v>
      </c>
      <c r="AC2303" s="74" t="s">
        <v>71</v>
      </c>
      <c r="AD2303" s="74" t="s">
        <v>71</v>
      </c>
    </row>
    <row r="2304" spans="1:30" x14ac:dyDescent="0.2">
      <c r="A2304" s="72" t="s">
        <v>59</v>
      </c>
      <c r="B2304" s="74" t="s">
        <v>71</v>
      </c>
      <c r="C2304" s="74" t="s">
        <v>71</v>
      </c>
      <c r="D2304" s="74" t="s">
        <v>71</v>
      </c>
      <c r="E2304" s="74" t="s">
        <v>71</v>
      </c>
      <c r="F2304" s="74" t="s">
        <v>71</v>
      </c>
      <c r="G2304" s="74" t="s">
        <v>71</v>
      </c>
      <c r="H2304" s="74" t="s">
        <v>71</v>
      </c>
      <c r="I2304" s="74" t="s">
        <v>71</v>
      </c>
      <c r="J2304" s="74" t="s">
        <v>71</v>
      </c>
      <c r="K2304" s="74" t="s">
        <v>71</v>
      </c>
      <c r="L2304" s="74" t="s">
        <v>71</v>
      </c>
      <c r="M2304" s="74" t="s">
        <v>71</v>
      </c>
      <c r="N2304" s="74" t="s">
        <v>71</v>
      </c>
      <c r="O2304" s="74" t="s">
        <v>71</v>
      </c>
      <c r="P2304" s="74" t="s">
        <v>71</v>
      </c>
      <c r="Q2304" s="74" t="s">
        <v>71</v>
      </c>
      <c r="R2304" s="74" t="s">
        <v>71</v>
      </c>
      <c r="S2304" s="74" t="s">
        <v>71</v>
      </c>
      <c r="T2304" s="74" t="s">
        <v>71</v>
      </c>
      <c r="U2304" s="74" t="s">
        <v>71</v>
      </c>
      <c r="V2304" s="74" t="s">
        <v>71</v>
      </c>
      <c r="W2304" s="74" t="s">
        <v>71</v>
      </c>
      <c r="X2304" s="74" t="s">
        <v>71</v>
      </c>
      <c r="Y2304" s="74" t="s">
        <v>71</v>
      </c>
      <c r="Z2304" s="74" t="s">
        <v>71</v>
      </c>
      <c r="AA2304" s="74" t="s">
        <v>71</v>
      </c>
      <c r="AB2304" s="74" t="s">
        <v>71</v>
      </c>
      <c r="AC2304" s="74" t="s">
        <v>71</v>
      </c>
      <c r="AD2304" s="74" t="s">
        <v>71</v>
      </c>
    </row>
    <row r="2305" spans="1:30" x14ac:dyDescent="0.2">
      <c r="A2305" s="72" t="s">
        <v>60</v>
      </c>
      <c r="B2305" s="74" t="s">
        <v>71</v>
      </c>
      <c r="C2305" s="74" t="s">
        <v>71</v>
      </c>
      <c r="D2305" s="74" t="s">
        <v>71</v>
      </c>
      <c r="E2305" s="74" t="s">
        <v>71</v>
      </c>
      <c r="F2305" s="74" t="s">
        <v>71</v>
      </c>
      <c r="G2305" s="74" t="s">
        <v>71</v>
      </c>
      <c r="H2305" s="74" t="s">
        <v>71</v>
      </c>
      <c r="I2305" s="74" t="s">
        <v>71</v>
      </c>
      <c r="J2305" s="74" t="s">
        <v>71</v>
      </c>
      <c r="K2305" s="74" t="s">
        <v>71</v>
      </c>
      <c r="L2305" s="74" t="s">
        <v>71</v>
      </c>
      <c r="M2305" s="74" t="s">
        <v>71</v>
      </c>
      <c r="N2305" s="74" t="s">
        <v>71</v>
      </c>
      <c r="O2305" s="74" t="s">
        <v>71</v>
      </c>
      <c r="P2305" s="74" t="s">
        <v>71</v>
      </c>
      <c r="Q2305" s="74" t="s">
        <v>71</v>
      </c>
      <c r="R2305" s="74" t="s">
        <v>71</v>
      </c>
      <c r="S2305" s="74" t="s">
        <v>71</v>
      </c>
      <c r="T2305" s="74" t="s">
        <v>71</v>
      </c>
      <c r="U2305" s="74" t="s">
        <v>71</v>
      </c>
      <c r="V2305" s="74" t="s">
        <v>71</v>
      </c>
      <c r="W2305" s="74" t="s">
        <v>71</v>
      </c>
      <c r="X2305" s="74" t="s">
        <v>71</v>
      </c>
      <c r="Y2305" s="74" t="s">
        <v>71</v>
      </c>
      <c r="Z2305" s="74" t="s">
        <v>71</v>
      </c>
      <c r="AA2305" s="74" t="s">
        <v>71</v>
      </c>
      <c r="AB2305" s="74" t="s">
        <v>71</v>
      </c>
      <c r="AC2305" s="74" t="s">
        <v>71</v>
      </c>
      <c r="AD2305" s="74" t="s">
        <v>71</v>
      </c>
    </row>
    <row r="2306" spans="1:30" x14ac:dyDescent="0.2">
      <c r="A2306" s="72" t="s">
        <v>61</v>
      </c>
      <c r="B2306" s="74" t="s">
        <v>71</v>
      </c>
      <c r="C2306" s="74" t="s">
        <v>71</v>
      </c>
      <c r="D2306" s="74" t="s">
        <v>71</v>
      </c>
      <c r="E2306" s="74" t="s">
        <v>71</v>
      </c>
      <c r="F2306" s="74" t="s">
        <v>71</v>
      </c>
      <c r="G2306" s="74" t="s">
        <v>71</v>
      </c>
      <c r="H2306" s="74" t="s">
        <v>71</v>
      </c>
      <c r="I2306" s="74" t="s">
        <v>71</v>
      </c>
      <c r="J2306" s="74" t="s">
        <v>71</v>
      </c>
      <c r="K2306" s="74" t="s">
        <v>71</v>
      </c>
      <c r="L2306" s="74" t="s">
        <v>71</v>
      </c>
      <c r="M2306" s="74" t="s">
        <v>71</v>
      </c>
      <c r="N2306" s="74" t="s">
        <v>71</v>
      </c>
      <c r="O2306" s="74" t="s">
        <v>71</v>
      </c>
      <c r="P2306" s="74" t="s">
        <v>71</v>
      </c>
      <c r="Q2306" s="74" t="s">
        <v>71</v>
      </c>
      <c r="R2306" s="74" t="s">
        <v>71</v>
      </c>
      <c r="S2306" s="74" t="s">
        <v>71</v>
      </c>
      <c r="T2306" s="74" t="s">
        <v>71</v>
      </c>
      <c r="U2306" s="74" t="s">
        <v>71</v>
      </c>
      <c r="V2306" s="74" t="s">
        <v>71</v>
      </c>
      <c r="W2306" s="74" t="s">
        <v>71</v>
      </c>
      <c r="X2306" s="74" t="s">
        <v>71</v>
      </c>
      <c r="Y2306" s="74" t="s">
        <v>71</v>
      </c>
      <c r="Z2306" s="74" t="s">
        <v>71</v>
      </c>
      <c r="AA2306" s="74" t="s">
        <v>71</v>
      </c>
      <c r="AB2306" s="74" t="s">
        <v>71</v>
      </c>
      <c r="AC2306" s="74" t="s">
        <v>71</v>
      </c>
      <c r="AD2306" s="74" t="s">
        <v>71</v>
      </c>
    </row>
    <row r="2307" spans="1:30" x14ac:dyDescent="0.2">
      <c r="A2307" s="72" t="s">
        <v>62</v>
      </c>
      <c r="B2307" s="74" t="s">
        <v>71</v>
      </c>
      <c r="C2307" s="74" t="s">
        <v>71</v>
      </c>
      <c r="D2307" s="74" t="s">
        <v>71</v>
      </c>
      <c r="E2307" s="74" t="s">
        <v>71</v>
      </c>
      <c r="F2307" s="74" t="s">
        <v>71</v>
      </c>
      <c r="G2307" s="74" t="s">
        <v>71</v>
      </c>
      <c r="H2307" s="74" t="s">
        <v>71</v>
      </c>
      <c r="I2307" s="74" t="s">
        <v>71</v>
      </c>
      <c r="J2307" s="74" t="s">
        <v>71</v>
      </c>
      <c r="K2307" s="74" t="s">
        <v>71</v>
      </c>
      <c r="L2307" s="74" t="s">
        <v>71</v>
      </c>
      <c r="M2307" s="74" t="s">
        <v>71</v>
      </c>
      <c r="N2307" s="74" t="s">
        <v>71</v>
      </c>
      <c r="O2307" s="74" t="s">
        <v>71</v>
      </c>
      <c r="P2307" s="74" t="s">
        <v>71</v>
      </c>
      <c r="Q2307" s="74" t="s">
        <v>71</v>
      </c>
      <c r="R2307" s="74" t="s">
        <v>71</v>
      </c>
      <c r="S2307" s="74" t="s">
        <v>71</v>
      </c>
      <c r="T2307" s="74" t="s">
        <v>71</v>
      </c>
      <c r="U2307" s="74" t="s">
        <v>71</v>
      </c>
      <c r="V2307" s="74" t="s">
        <v>71</v>
      </c>
      <c r="W2307" s="74" t="s">
        <v>71</v>
      </c>
      <c r="X2307" s="74" t="s">
        <v>71</v>
      </c>
      <c r="Y2307" s="74" t="s">
        <v>71</v>
      </c>
      <c r="Z2307" s="74" t="s">
        <v>71</v>
      </c>
      <c r="AA2307" s="74" t="s">
        <v>71</v>
      </c>
      <c r="AB2307" s="74" t="s">
        <v>71</v>
      </c>
      <c r="AC2307" s="74" t="s">
        <v>71</v>
      </c>
      <c r="AD2307" s="74" t="s">
        <v>71</v>
      </c>
    </row>
    <row r="2308" spans="1:30" x14ac:dyDescent="0.2">
      <c r="A2308" s="72" t="s">
        <v>63</v>
      </c>
      <c r="B2308" s="74" t="s">
        <v>71</v>
      </c>
      <c r="C2308" s="74" t="s">
        <v>71</v>
      </c>
      <c r="D2308" s="74" t="s">
        <v>71</v>
      </c>
      <c r="E2308" s="74" t="s">
        <v>71</v>
      </c>
      <c r="F2308" s="74" t="s">
        <v>71</v>
      </c>
      <c r="G2308" s="74" t="s">
        <v>71</v>
      </c>
      <c r="H2308" s="74" t="s">
        <v>71</v>
      </c>
      <c r="I2308" s="74" t="s">
        <v>71</v>
      </c>
      <c r="J2308" s="74" t="s">
        <v>71</v>
      </c>
      <c r="K2308" s="74" t="s">
        <v>71</v>
      </c>
      <c r="L2308" s="74" t="s">
        <v>71</v>
      </c>
      <c r="M2308" s="74" t="s">
        <v>71</v>
      </c>
      <c r="N2308" s="74" t="s">
        <v>71</v>
      </c>
      <c r="O2308" s="74" t="s">
        <v>71</v>
      </c>
      <c r="P2308" s="74" t="s">
        <v>71</v>
      </c>
      <c r="Q2308" s="74" t="s">
        <v>71</v>
      </c>
      <c r="R2308" s="74" t="s">
        <v>71</v>
      </c>
      <c r="S2308" s="74" t="s">
        <v>71</v>
      </c>
      <c r="T2308" s="74" t="s">
        <v>71</v>
      </c>
      <c r="U2308" s="74" t="s">
        <v>71</v>
      </c>
      <c r="V2308" s="74" t="s">
        <v>71</v>
      </c>
      <c r="W2308" s="74" t="s">
        <v>71</v>
      </c>
      <c r="X2308" s="74" t="s">
        <v>71</v>
      </c>
      <c r="Y2308" s="74" t="s">
        <v>71</v>
      </c>
      <c r="Z2308" s="74" t="s">
        <v>71</v>
      </c>
      <c r="AA2308" s="74" t="s">
        <v>71</v>
      </c>
      <c r="AB2308" s="74" t="s">
        <v>71</v>
      </c>
      <c r="AC2308" s="74" t="s">
        <v>71</v>
      </c>
      <c r="AD2308" s="74" t="s">
        <v>71</v>
      </c>
    </row>
    <row r="2309" spans="1:30" x14ac:dyDescent="0.2">
      <c r="A2309" s="72" t="s">
        <v>64</v>
      </c>
      <c r="B2309" s="74" t="s">
        <v>71</v>
      </c>
      <c r="C2309" s="74" t="s">
        <v>71</v>
      </c>
      <c r="D2309" s="74" t="s">
        <v>71</v>
      </c>
      <c r="E2309" s="74" t="s">
        <v>71</v>
      </c>
      <c r="F2309" s="74" t="s">
        <v>71</v>
      </c>
      <c r="G2309" s="74" t="s">
        <v>71</v>
      </c>
      <c r="H2309" s="74" t="s">
        <v>71</v>
      </c>
      <c r="I2309" s="74" t="s">
        <v>71</v>
      </c>
      <c r="J2309" s="74" t="s">
        <v>71</v>
      </c>
      <c r="K2309" s="74" t="s">
        <v>71</v>
      </c>
      <c r="L2309" s="74" t="s">
        <v>71</v>
      </c>
      <c r="M2309" s="74" t="s">
        <v>71</v>
      </c>
      <c r="N2309" s="74" t="s">
        <v>71</v>
      </c>
      <c r="O2309" s="74" t="s">
        <v>71</v>
      </c>
      <c r="P2309" s="74" t="s">
        <v>71</v>
      </c>
      <c r="Q2309" s="74" t="s">
        <v>71</v>
      </c>
      <c r="R2309" s="74" t="s">
        <v>71</v>
      </c>
      <c r="S2309" s="74" t="s">
        <v>71</v>
      </c>
      <c r="T2309" s="74" t="s">
        <v>71</v>
      </c>
      <c r="U2309" s="74" t="s">
        <v>71</v>
      </c>
      <c r="V2309" s="74" t="s">
        <v>71</v>
      </c>
      <c r="W2309" s="74" t="s">
        <v>71</v>
      </c>
      <c r="X2309" s="74" t="s">
        <v>71</v>
      </c>
      <c r="Y2309" s="74" t="s">
        <v>71</v>
      </c>
      <c r="Z2309" s="74" t="s">
        <v>71</v>
      </c>
      <c r="AA2309" s="74" t="s">
        <v>71</v>
      </c>
      <c r="AB2309" s="74" t="s">
        <v>71</v>
      </c>
      <c r="AC2309" s="74" t="s">
        <v>71</v>
      </c>
      <c r="AD2309" s="74" t="s">
        <v>71</v>
      </c>
    </row>
    <row r="2310" spans="1:30" x14ac:dyDescent="0.2">
      <c r="A2310" s="72" t="s">
        <v>65</v>
      </c>
      <c r="B2310" s="74" t="s">
        <v>71</v>
      </c>
      <c r="C2310" s="74" t="s">
        <v>71</v>
      </c>
      <c r="D2310" s="74" t="s">
        <v>71</v>
      </c>
      <c r="E2310" s="74" t="s">
        <v>71</v>
      </c>
      <c r="F2310" s="74" t="s">
        <v>71</v>
      </c>
      <c r="G2310" s="74" t="s">
        <v>71</v>
      </c>
      <c r="H2310" s="74" t="s">
        <v>71</v>
      </c>
      <c r="I2310" s="74" t="s">
        <v>71</v>
      </c>
      <c r="J2310" s="74" t="s">
        <v>71</v>
      </c>
      <c r="K2310" s="74" t="s">
        <v>71</v>
      </c>
      <c r="L2310" s="74" t="s">
        <v>71</v>
      </c>
      <c r="M2310" s="74" t="s">
        <v>71</v>
      </c>
      <c r="N2310" s="74" t="s">
        <v>71</v>
      </c>
      <c r="O2310" s="74" t="s">
        <v>71</v>
      </c>
      <c r="P2310" s="74" t="s">
        <v>71</v>
      </c>
      <c r="Q2310" s="74" t="s">
        <v>71</v>
      </c>
      <c r="R2310" s="74" t="s">
        <v>71</v>
      </c>
      <c r="S2310" s="74" t="s">
        <v>71</v>
      </c>
      <c r="T2310" s="74" t="s">
        <v>71</v>
      </c>
      <c r="U2310" s="74" t="s">
        <v>71</v>
      </c>
      <c r="V2310" s="74" t="s">
        <v>71</v>
      </c>
      <c r="W2310" s="74" t="s">
        <v>71</v>
      </c>
      <c r="X2310" s="74" t="s">
        <v>71</v>
      </c>
      <c r="Y2310" s="74" t="s">
        <v>71</v>
      </c>
      <c r="Z2310" s="74" t="s">
        <v>71</v>
      </c>
      <c r="AA2310" s="74" t="s">
        <v>71</v>
      </c>
      <c r="AB2310" s="74" t="s">
        <v>71</v>
      </c>
      <c r="AC2310" s="74" t="s">
        <v>71</v>
      </c>
      <c r="AD2310" s="74" t="s">
        <v>71</v>
      </c>
    </row>
    <row r="2311" spans="1:30" x14ac:dyDescent="0.2">
      <c r="A2311" s="72" t="s">
        <v>66</v>
      </c>
      <c r="B2311" s="74" t="s">
        <v>71</v>
      </c>
      <c r="C2311" s="74" t="s">
        <v>71</v>
      </c>
      <c r="D2311" s="74" t="s">
        <v>71</v>
      </c>
      <c r="E2311" s="74" t="s">
        <v>71</v>
      </c>
      <c r="F2311" s="74" t="s">
        <v>71</v>
      </c>
      <c r="G2311" s="74" t="s">
        <v>71</v>
      </c>
      <c r="H2311" s="74" t="s">
        <v>71</v>
      </c>
      <c r="I2311" s="74" t="s">
        <v>71</v>
      </c>
      <c r="J2311" s="74" t="s">
        <v>71</v>
      </c>
      <c r="K2311" s="74" t="s">
        <v>71</v>
      </c>
      <c r="L2311" s="74" t="s">
        <v>71</v>
      </c>
      <c r="M2311" s="74" t="s">
        <v>71</v>
      </c>
      <c r="N2311" s="74" t="s">
        <v>71</v>
      </c>
      <c r="O2311" s="74" t="s">
        <v>71</v>
      </c>
      <c r="P2311" s="74" t="s">
        <v>71</v>
      </c>
      <c r="Q2311" s="74" t="s">
        <v>71</v>
      </c>
      <c r="R2311" s="74" t="s">
        <v>71</v>
      </c>
      <c r="S2311" s="74" t="s">
        <v>71</v>
      </c>
      <c r="T2311" s="74" t="s">
        <v>71</v>
      </c>
      <c r="U2311" s="74" t="s">
        <v>71</v>
      </c>
      <c r="V2311" s="74" t="s">
        <v>71</v>
      </c>
      <c r="W2311" s="74" t="s">
        <v>71</v>
      </c>
      <c r="X2311" s="74" t="s">
        <v>71</v>
      </c>
      <c r="Y2311" s="74" t="s">
        <v>71</v>
      </c>
      <c r="Z2311" s="74" t="s">
        <v>71</v>
      </c>
      <c r="AA2311" s="74" t="s">
        <v>71</v>
      </c>
      <c r="AB2311" s="74" t="s">
        <v>71</v>
      </c>
      <c r="AC2311" s="74" t="s">
        <v>71</v>
      </c>
      <c r="AD2311" s="74" t="s">
        <v>71</v>
      </c>
    </row>
    <row r="2312" spans="1:30" x14ac:dyDescent="0.2">
      <c r="A2312" s="72" t="s">
        <v>67</v>
      </c>
      <c r="B2312" s="74" t="s">
        <v>71</v>
      </c>
      <c r="C2312" s="74" t="s">
        <v>71</v>
      </c>
      <c r="D2312" s="74" t="s">
        <v>71</v>
      </c>
      <c r="E2312" s="74" t="s">
        <v>71</v>
      </c>
      <c r="F2312" s="74" t="s">
        <v>71</v>
      </c>
      <c r="G2312" s="74" t="s">
        <v>71</v>
      </c>
      <c r="H2312" s="74" t="s">
        <v>71</v>
      </c>
      <c r="I2312" s="74" t="s">
        <v>71</v>
      </c>
      <c r="J2312" s="74" t="s">
        <v>71</v>
      </c>
      <c r="K2312" s="74" t="s">
        <v>71</v>
      </c>
      <c r="L2312" s="74" t="s">
        <v>71</v>
      </c>
      <c r="M2312" s="74" t="s">
        <v>71</v>
      </c>
      <c r="N2312" s="74" t="s">
        <v>71</v>
      </c>
      <c r="O2312" s="74" t="s">
        <v>71</v>
      </c>
      <c r="P2312" s="74" t="s">
        <v>71</v>
      </c>
      <c r="Q2312" s="74" t="s">
        <v>71</v>
      </c>
      <c r="R2312" s="74" t="s">
        <v>71</v>
      </c>
      <c r="S2312" s="74" t="s">
        <v>71</v>
      </c>
      <c r="T2312" s="74" t="s">
        <v>71</v>
      </c>
      <c r="U2312" s="74" t="s">
        <v>71</v>
      </c>
      <c r="V2312" s="74" t="s">
        <v>71</v>
      </c>
      <c r="W2312" s="74" t="s">
        <v>71</v>
      </c>
      <c r="X2312" s="74" t="s">
        <v>71</v>
      </c>
      <c r="Y2312" s="74" t="s">
        <v>71</v>
      </c>
      <c r="Z2312" s="74" t="s">
        <v>71</v>
      </c>
      <c r="AA2312" s="74" t="s">
        <v>71</v>
      </c>
      <c r="AB2312" s="74" t="s">
        <v>71</v>
      </c>
      <c r="AC2312" s="74" t="s">
        <v>71</v>
      </c>
      <c r="AD2312" s="74" t="s">
        <v>71</v>
      </c>
    </row>
    <row r="2313" spans="1:30" x14ac:dyDescent="0.2">
      <c r="A2313" s="72" t="s">
        <v>68</v>
      </c>
      <c r="B2313" s="74" t="s">
        <v>71</v>
      </c>
      <c r="C2313" s="74" t="s">
        <v>71</v>
      </c>
      <c r="D2313" s="74" t="s">
        <v>71</v>
      </c>
      <c r="E2313" s="74" t="s">
        <v>71</v>
      </c>
      <c r="F2313" s="74" t="s">
        <v>71</v>
      </c>
      <c r="G2313" s="74" t="s">
        <v>71</v>
      </c>
      <c r="H2313" s="74" t="s">
        <v>71</v>
      </c>
      <c r="I2313" s="74" t="s">
        <v>71</v>
      </c>
      <c r="J2313" s="74" t="s">
        <v>71</v>
      </c>
      <c r="K2313" s="74" t="s">
        <v>71</v>
      </c>
      <c r="L2313" s="74" t="s">
        <v>71</v>
      </c>
      <c r="M2313" s="74" t="s">
        <v>71</v>
      </c>
      <c r="N2313" s="74" t="s">
        <v>71</v>
      </c>
      <c r="O2313" s="74" t="s">
        <v>71</v>
      </c>
      <c r="P2313" s="74" t="s">
        <v>71</v>
      </c>
      <c r="Q2313" s="74" t="s">
        <v>71</v>
      </c>
      <c r="R2313" s="74" t="s">
        <v>71</v>
      </c>
      <c r="S2313" s="74" t="s">
        <v>71</v>
      </c>
      <c r="T2313" s="74" t="s">
        <v>71</v>
      </c>
      <c r="U2313" s="74" t="s">
        <v>71</v>
      </c>
      <c r="V2313" s="74" t="s">
        <v>71</v>
      </c>
      <c r="W2313" s="74" t="s">
        <v>71</v>
      </c>
      <c r="X2313" s="74" t="s">
        <v>71</v>
      </c>
      <c r="Y2313" s="74" t="s">
        <v>71</v>
      </c>
      <c r="Z2313" s="74" t="s">
        <v>71</v>
      </c>
      <c r="AA2313" s="74" t="s">
        <v>71</v>
      </c>
      <c r="AB2313" s="74" t="s">
        <v>71</v>
      </c>
      <c r="AC2313" s="74" t="s">
        <v>71</v>
      </c>
      <c r="AD2313" s="74" t="s">
        <v>71</v>
      </c>
    </row>
    <row r="2314" spans="1:30" x14ac:dyDescent="0.2">
      <c r="A2314" s="72" t="s">
        <v>69</v>
      </c>
      <c r="B2314" s="74" t="s">
        <v>71</v>
      </c>
      <c r="C2314" s="74" t="s">
        <v>71</v>
      </c>
      <c r="D2314" s="74" t="s">
        <v>71</v>
      </c>
      <c r="E2314" s="74" t="s">
        <v>71</v>
      </c>
      <c r="F2314" s="74" t="s">
        <v>71</v>
      </c>
      <c r="G2314" s="74" t="s">
        <v>71</v>
      </c>
      <c r="H2314" s="74" t="s">
        <v>71</v>
      </c>
      <c r="I2314" s="74" t="s">
        <v>71</v>
      </c>
      <c r="J2314" s="74" t="s">
        <v>71</v>
      </c>
      <c r="K2314" s="74" t="s">
        <v>71</v>
      </c>
      <c r="L2314" s="74" t="s">
        <v>71</v>
      </c>
      <c r="M2314" s="74" t="s">
        <v>71</v>
      </c>
      <c r="N2314" s="74" t="s">
        <v>71</v>
      </c>
      <c r="O2314" s="74" t="s">
        <v>71</v>
      </c>
      <c r="P2314" s="74" t="s">
        <v>71</v>
      </c>
      <c r="Q2314" s="74" t="s">
        <v>71</v>
      </c>
      <c r="R2314" s="74" t="s">
        <v>71</v>
      </c>
      <c r="S2314" s="74" t="s">
        <v>71</v>
      </c>
      <c r="T2314" s="74" t="s">
        <v>71</v>
      </c>
      <c r="U2314" s="74" t="s">
        <v>71</v>
      </c>
      <c r="V2314" s="74" t="s">
        <v>71</v>
      </c>
      <c r="W2314" s="74" t="s">
        <v>71</v>
      </c>
      <c r="X2314" s="74" t="s">
        <v>71</v>
      </c>
      <c r="Y2314" s="74" t="s">
        <v>71</v>
      </c>
      <c r="Z2314" s="74" t="s">
        <v>71</v>
      </c>
      <c r="AA2314" s="74" t="s">
        <v>71</v>
      </c>
      <c r="AB2314" s="74" t="s">
        <v>71</v>
      </c>
      <c r="AC2314" s="74" t="s">
        <v>71</v>
      </c>
      <c r="AD2314" s="74" t="s">
        <v>71</v>
      </c>
    </row>
    <row r="2316" spans="1:30" x14ac:dyDescent="0.2">
      <c r="A2316" s="72" t="s">
        <v>70</v>
      </c>
    </row>
    <row r="2317" spans="1:30" x14ac:dyDescent="0.2">
      <c r="A2317" s="72" t="s">
        <v>71</v>
      </c>
      <c r="B2317" s="74" t="s">
        <v>72</v>
      </c>
    </row>
    <row r="2319" spans="1:30" x14ac:dyDescent="0.2">
      <c r="A2319" s="72" t="s">
        <v>5</v>
      </c>
      <c r="B2319" s="74" t="s">
        <v>6</v>
      </c>
    </row>
    <row r="2320" spans="1:30" x14ac:dyDescent="0.2">
      <c r="A2320" s="72" t="s">
        <v>7</v>
      </c>
      <c r="B2320" s="74" t="s">
        <v>86</v>
      </c>
    </row>
    <row r="2321" spans="1:30" x14ac:dyDescent="0.2">
      <c r="A2321" s="72" t="s">
        <v>9</v>
      </c>
      <c r="B2321" s="74" t="s">
        <v>78</v>
      </c>
    </row>
    <row r="2323" spans="1:30" x14ac:dyDescent="0.2">
      <c r="A2323" s="72" t="s">
        <v>11</v>
      </c>
      <c r="B2323" s="74" t="s">
        <v>12</v>
      </c>
      <c r="C2323" s="74" t="s">
        <v>13</v>
      </c>
      <c r="D2323" s="74" t="s">
        <v>14</v>
      </c>
      <c r="E2323" s="74" t="s">
        <v>15</v>
      </c>
      <c r="F2323" s="74" t="s">
        <v>16</v>
      </c>
      <c r="G2323" s="74" t="s">
        <v>17</v>
      </c>
      <c r="H2323" s="74" t="s">
        <v>18</v>
      </c>
      <c r="I2323" s="74" t="s">
        <v>19</v>
      </c>
      <c r="J2323" s="74" t="s">
        <v>20</v>
      </c>
      <c r="K2323" s="74" t="s">
        <v>21</v>
      </c>
      <c r="L2323" s="74" t="s">
        <v>22</v>
      </c>
      <c r="M2323" s="74" t="s">
        <v>23</v>
      </c>
      <c r="N2323" s="74" t="s">
        <v>24</v>
      </c>
      <c r="O2323" s="74" t="s">
        <v>25</v>
      </c>
      <c r="P2323" s="74" t="s">
        <v>26</v>
      </c>
      <c r="Q2323" s="74" t="s">
        <v>27</v>
      </c>
      <c r="R2323" s="74" t="s">
        <v>28</v>
      </c>
      <c r="S2323" s="74" t="s">
        <v>29</v>
      </c>
      <c r="T2323" s="74" t="s">
        <v>30</v>
      </c>
      <c r="U2323" s="74" t="s">
        <v>31</v>
      </c>
      <c r="V2323" s="74" t="s">
        <v>32</v>
      </c>
      <c r="W2323" s="74" t="s">
        <v>33</v>
      </c>
      <c r="X2323" s="74" t="s">
        <v>34</v>
      </c>
      <c r="Y2323" s="74" t="s">
        <v>35</v>
      </c>
      <c r="Z2323" s="74" t="s">
        <v>36</v>
      </c>
      <c r="AA2323" s="74" t="s">
        <v>37</v>
      </c>
      <c r="AB2323" s="74" t="s">
        <v>38</v>
      </c>
      <c r="AC2323" s="74" t="s">
        <v>39</v>
      </c>
      <c r="AD2323" s="74" t="s">
        <v>40</v>
      </c>
    </row>
    <row r="2324" spans="1:30" x14ac:dyDescent="0.2">
      <c r="A2324" s="72" t="s">
        <v>41</v>
      </c>
      <c r="B2324" s="74" t="s">
        <v>71</v>
      </c>
      <c r="C2324" s="74" t="s">
        <v>71</v>
      </c>
      <c r="D2324" s="74" t="s">
        <v>71</v>
      </c>
      <c r="E2324" s="74" t="s">
        <v>71</v>
      </c>
      <c r="F2324" s="74" t="s">
        <v>71</v>
      </c>
      <c r="G2324" s="74" t="s">
        <v>71</v>
      </c>
      <c r="H2324" s="74" t="s">
        <v>71</v>
      </c>
      <c r="I2324" s="74" t="s">
        <v>71</v>
      </c>
      <c r="J2324" s="74" t="s">
        <v>71</v>
      </c>
      <c r="K2324" s="74" t="s">
        <v>71</v>
      </c>
      <c r="L2324" s="74" t="s">
        <v>71</v>
      </c>
      <c r="M2324" s="74" t="s">
        <v>71</v>
      </c>
      <c r="N2324" s="74" t="s">
        <v>71</v>
      </c>
      <c r="O2324" s="74" t="s">
        <v>71</v>
      </c>
      <c r="P2324" s="74" t="s">
        <v>71</v>
      </c>
      <c r="Q2324" s="74" t="s">
        <v>71</v>
      </c>
      <c r="R2324" s="74" t="s">
        <v>71</v>
      </c>
      <c r="S2324" s="74" t="s">
        <v>71</v>
      </c>
      <c r="T2324" s="74" t="s">
        <v>71</v>
      </c>
      <c r="U2324" s="74" t="s">
        <v>71</v>
      </c>
      <c r="V2324" s="74" t="s">
        <v>71</v>
      </c>
      <c r="W2324" s="74" t="s">
        <v>71</v>
      </c>
      <c r="X2324" s="74" t="s">
        <v>71</v>
      </c>
      <c r="Y2324" s="74" t="s">
        <v>71</v>
      </c>
      <c r="Z2324" s="74" t="s">
        <v>71</v>
      </c>
      <c r="AA2324" s="74" t="s">
        <v>71</v>
      </c>
      <c r="AB2324" s="74" t="s">
        <v>71</v>
      </c>
      <c r="AC2324" s="74" t="s">
        <v>71</v>
      </c>
      <c r="AD2324" s="74" t="s">
        <v>71</v>
      </c>
    </row>
    <row r="2325" spans="1:30" x14ac:dyDescent="0.2">
      <c r="A2325" s="72" t="s">
        <v>42</v>
      </c>
      <c r="B2325" s="74" t="s">
        <v>71</v>
      </c>
      <c r="C2325" s="74" t="s">
        <v>71</v>
      </c>
      <c r="D2325" s="74" t="s">
        <v>71</v>
      </c>
      <c r="E2325" s="74" t="s">
        <v>71</v>
      </c>
      <c r="F2325" s="74" t="s">
        <v>71</v>
      </c>
      <c r="G2325" s="74" t="s">
        <v>71</v>
      </c>
      <c r="H2325" s="74" t="s">
        <v>71</v>
      </c>
      <c r="I2325" s="74" t="s">
        <v>71</v>
      </c>
      <c r="J2325" s="74" t="s">
        <v>71</v>
      </c>
      <c r="K2325" s="74" t="s">
        <v>71</v>
      </c>
      <c r="L2325" s="74" t="s">
        <v>71</v>
      </c>
      <c r="M2325" s="74" t="s">
        <v>71</v>
      </c>
      <c r="N2325" s="74" t="s">
        <v>71</v>
      </c>
      <c r="O2325" s="74" t="s">
        <v>71</v>
      </c>
      <c r="P2325" s="74" t="s">
        <v>71</v>
      </c>
      <c r="Q2325" s="74" t="s">
        <v>71</v>
      </c>
      <c r="R2325" s="74" t="s">
        <v>71</v>
      </c>
      <c r="S2325" s="74" t="s">
        <v>71</v>
      </c>
      <c r="T2325" s="74" t="s">
        <v>71</v>
      </c>
      <c r="U2325" s="74" t="s">
        <v>71</v>
      </c>
      <c r="V2325" s="74" t="s">
        <v>71</v>
      </c>
      <c r="W2325" s="74" t="s">
        <v>71</v>
      </c>
      <c r="X2325" s="74" t="s">
        <v>71</v>
      </c>
      <c r="Y2325" s="74" t="s">
        <v>71</v>
      </c>
      <c r="Z2325" s="74" t="s">
        <v>71</v>
      </c>
      <c r="AA2325" s="74" t="s">
        <v>71</v>
      </c>
      <c r="AB2325" s="74" t="s">
        <v>71</v>
      </c>
      <c r="AC2325" s="74" t="s">
        <v>71</v>
      </c>
      <c r="AD2325" s="74" t="s">
        <v>71</v>
      </c>
    </row>
    <row r="2326" spans="1:30" x14ac:dyDescent="0.2">
      <c r="A2326" s="72" t="s">
        <v>43</v>
      </c>
      <c r="B2326" s="74" t="s">
        <v>71</v>
      </c>
      <c r="C2326" s="74" t="s">
        <v>71</v>
      </c>
      <c r="D2326" s="74" t="s">
        <v>71</v>
      </c>
      <c r="E2326" s="74" t="s">
        <v>71</v>
      </c>
      <c r="F2326" s="74" t="s">
        <v>71</v>
      </c>
      <c r="G2326" s="74" t="s">
        <v>71</v>
      </c>
      <c r="H2326" s="74" t="s">
        <v>71</v>
      </c>
      <c r="I2326" s="74" t="s">
        <v>71</v>
      </c>
      <c r="J2326" s="74" t="s">
        <v>71</v>
      </c>
      <c r="K2326" s="74" t="s">
        <v>71</v>
      </c>
      <c r="L2326" s="74" t="s">
        <v>71</v>
      </c>
      <c r="M2326" s="74" t="s">
        <v>71</v>
      </c>
      <c r="N2326" s="74" t="s">
        <v>71</v>
      </c>
      <c r="O2326" s="74" t="s">
        <v>71</v>
      </c>
      <c r="P2326" s="74" t="s">
        <v>71</v>
      </c>
      <c r="Q2326" s="74" t="s">
        <v>71</v>
      </c>
      <c r="R2326" s="74" t="s">
        <v>71</v>
      </c>
      <c r="S2326" s="74" t="s">
        <v>71</v>
      </c>
      <c r="T2326" s="74" t="s">
        <v>71</v>
      </c>
      <c r="U2326" s="74" t="s">
        <v>71</v>
      </c>
      <c r="V2326" s="74" t="s">
        <v>71</v>
      </c>
      <c r="W2326" s="74" t="s">
        <v>71</v>
      </c>
      <c r="X2326" s="74" t="s">
        <v>71</v>
      </c>
      <c r="Y2326" s="74" t="s">
        <v>71</v>
      </c>
      <c r="Z2326" s="74" t="s">
        <v>71</v>
      </c>
      <c r="AA2326" s="74" t="s">
        <v>71</v>
      </c>
      <c r="AB2326" s="74" t="s">
        <v>71</v>
      </c>
      <c r="AC2326" s="74" t="s">
        <v>71</v>
      </c>
      <c r="AD2326" s="74" t="s">
        <v>71</v>
      </c>
    </row>
    <row r="2327" spans="1:30" x14ac:dyDescent="0.2">
      <c r="A2327" s="72" t="s">
        <v>44</v>
      </c>
      <c r="B2327" s="74" t="s">
        <v>71</v>
      </c>
      <c r="C2327" s="74" t="s">
        <v>71</v>
      </c>
      <c r="D2327" s="74" t="s">
        <v>71</v>
      </c>
      <c r="E2327" s="74" t="s">
        <v>71</v>
      </c>
      <c r="F2327" s="74" t="s">
        <v>71</v>
      </c>
      <c r="G2327" s="74" t="s">
        <v>71</v>
      </c>
      <c r="H2327" s="74" t="s">
        <v>71</v>
      </c>
      <c r="I2327" s="74" t="s">
        <v>71</v>
      </c>
      <c r="J2327" s="74" t="s">
        <v>71</v>
      </c>
      <c r="K2327" s="74" t="s">
        <v>71</v>
      </c>
      <c r="L2327" s="74" t="s">
        <v>71</v>
      </c>
      <c r="M2327" s="74" t="s">
        <v>71</v>
      </c>
      <c r="N2327" s="74" t="s">
        <v>71</v>
      </c>
      <c r="O2327" s="74" t="s">
        <v>71</v>
      </c>
      <c r="P2327" s="74" t="s">
        <v>71</v>
      </c>
      <c r="Q2327" s="74" t="s">
        <v>71</v>
      </c>
      <c r="R2327" s="74" t="s">
        <v>71</v>
      </c>
      <c r="S2327" s="74" t="s">
        <v>71</v>
      </c>
      <c r="T2327" s="74" t="s">
        <v>71</v>
      </c>
      <c r="U2327" s="74" t="s">
        <v>71</v>
      </c>
      <c r="V2327" s="74" t="s">
        <v>71</v>
      </c>
      <c r="W2327" s="74" t="s">
        <v>71</v>
      </c>
      <c r="X2327" s="74" t="s">
        <v>71</v>
      </c>
      <c r="Y2327" s="74" t="s">
        <v>71</v>
      </c>
      <c r="Z2327" s="74" t="s">
        <v>71</v>
      </c>
      <c r="AA2327" s="74" t="s">
        <v>71</v>
      </c>
      <c r="AB2327" s="74" t="s">
        <v>71</v>
      </c>
      <c r="AC2327" s="74" t="s">
        <v>71</v>
      </c>
      <c r="AD2327" s="74" t="s">
        <v>71</v>
      </c>
    </row>
    <row r="2328" spans="1:30" x14ac:dyDescent="0.2">
      <c r="A2328" s="72" t="s">
        <v>45</v>
      </c>
      <c r="B2328" s="74" t="s">
        <v>71</v>
      </c>
      <c r="C2328" s="74" t="s">
        <v>71</v>
      </c>
      <c r="D2328" s="74" t="s">
        <v>71</v>
      </c>
      <c r="E2328" s="74" t="s">
        <v>71</v>
      </c>
      <c r="F2328" s="74" t="s">
        <v>71</v>
      </c>
      <c r="G2328" s="74" t="s">
        <v>71</v>
      </c>
      <c r="H2328" s="74" t="s">
        <v>71</v>
      </c>
      <c r="I2328" s="74" t="s">
        <v>71</v>
      </c>
      <c r="J2328" s="74" t="s">
        <v>71</v>
      </c>
      <c r="K2328" s="74" t="s">
        <v>71</v>
      </c>
      <c r="L2328" s="74" t="s">
        <v>71</v>
      </c>
      <c r="M2328" s="74" t="s">
        <v>71</v>
      </c>
      <c r="N2328" s="74" t="s">
        <v>71</v>
      </c>
      <c r="O2328" s="74" t="s">
        <v>71</v>
      </c>
      <c r="P2328" s="74" t="s">
        <v>71</v>
      </c>
      <c r="Q2328" s="74" t="s">
        <v>71</v>
      </c>
      <c r="R2328" s="74" t="s">
        <v>71</v>
      </c>
      <c r="S2328" s="74" t="s">
        <v>71</v>
      </c>
      <c r="T2328" s="74" t="s">
        <v>71</v>
      </c>
      <c r="U2328" s="74" t="s">
        <v>71</v>
      </c>
      <c r="V2328" s="74" t="s">
        <v>71</v>
      </c>
      <c r="W2328" s="74" t="s">
        <v>71</v>
      </c>
      <c r="X2328" s="74" t="s">
        <v>71</v>
      </c>
      <c r="Y2328" s="74" t="s">
        <v>71</v>
      </c>
      <c r="Z2328" s="74" t="s">
        <v>71</v>
      </c>
      <c r="AA2328" s="74" t="s">
        <v>71</v>
      </c>
      <c r="AB2328" s="74" t="s">
        <v>71</v>
      </c>
      <c r="AC2328" s="74" t="s">
        <v>71</v>
      </c>
      <c r="AD2328" s="74" t="s">
        <v>71</v>
      </c>
    </row>
    <row r="2329" spans="1:30" x14ac:dyDescent="0.2">
      <c r="A2329" s="72" t="s">
        <v>46</v>
      </c>
      <c r="B2329" s="74" t="s">
        <v>71</v>
      </c>
      <c r="C2329" s="74" t="s">
        <v>71</v>
      </c>
      <c r="D2329" s="74" t="s">
        <v>71</v>
      </c>
      <c r="E2329" s="74" t="s">
        <v>71</v>
      </c>
      <c r="F2329" s="74" t="s">
        <v>71</v>
      </c>
      <c r="G2329" s="74" t="s">
        <v>71</v>
      </c>
      <c r="H2329" s="74" t="s">
        <v>71</v>
      </c>
      <c r="I2329" s="74" t="s">
        <v>71</v>
      </c>
      <c r="J2329" s="74" t="s">
        <v>71</v>
      </c>
      <c r="K2329" s="74" t="s">
        <v>71</v>
      </c>
      <c r="L2329" s="74" t="s">
        <v>71</v>
      </c>
      <c r="M2329" s="74" t="s">
        <v>71</v>
      </c>
      <c r="N2329" s="74" t="s">
        <v>71</v>
      </c>
      <c r="O2329" s="74" t="s">
        <v>71</v>
      </c>
      <c r="P2329" s="74" t="s">
        <v>71</v>
      </c>
      <c r="Q2329" s="74" t="s">
        <v>71</v>
      </c>
      <c r="R2329" s="74" t="s">
        <v>71</v>
      </c>
      <c r="S2329" s="74" t="s">
        <v>71</v>
      </c>
      <c r="T2329" s="74" t="s">
        <v>71</v>
      </c>
      <c r="U2329" s="74" t="s">
        <v>71</v>
      </c>
      <c r="V2329" s="74" t="s">
        <v>71</v>
      </c>
      <c r="W2329" s="74" t="s">
        <v>71</v>
      </c>
      <c r="X2329" s="74" t="s">
        <v>71</v>
      </c>
      <c r="Y2329" s="74" t="s">
        <v>71</v>
      </c>
      <c r="Z2329" s="74" t="s">
        <v>71</v>
      </c>
      <c r="AA2329" s="74" t="s">
        <v>71</v>
      </c>
      <c r="AB2329" s="74" t="s">
        <v>71</v>
      </c>
      <c r="AC2329" s="74" t="s">
        <v>71</v>
      </c>
      <c r="AD2329" s="74" t="s">
        <v>71</v>
      </c>
    </row>
    <row r="2330" spans="1:30" x14ac:dyDescent="0.2">
      <c r="A2330" s="72" t="s">
        <v>47</v>
      </c>
      <c r="B2330" s="74" t="s">
        <v>71</v>
      </c>
      <c r="C2330" s="74" t="s">
        <v>71</v>
      </c>
      <c r="D2330" s="74" t="s">
        <v>71</v>
      </c>
      <c r="E2330" s="74" t="s">
        <v>71</v>
      </c>
      <c r="F2330" s="74" t="s">
        <v>71</v>
      </c>
      <c r="G2330" s="74" t="s">
        <v>71</v>
      </c>
      <c r="H2330" s="74" t="s">
        <v>71</v>
      </c>
      <c r="I2330" s="74" t="s">
        <v>71</v>
      </c>
      <c r="J2330" s="74" t="s">
        <v>71</v>
      </c>
      <c r="K2330" s="74" t="s">
        <v>71</v>
      </c>
      <c r="L2330" s="74" t="s">
        <v>71</v>
      </c>
      <c r="M2330" s="74" t="s">
        <v>71</v>
      </c>
      <c r="N2330" s="74" t="s">
        <v>71</v>
      </c>
      <c r="O2330" s="74" t="s">
        <v>71</v>
      </c>
      <c r="P2330" s="74" t="s">
        <v>71</v>
      </c>
      <c r="Q2330" s="74" t="s">
        <v>71</v>
      </c>
      <c r="R2330" s="74" t="s">
        <v>71</v>
      </c>
      <c r="S2330" s="74" t="s">
        <v>71</v>
      </c>
      <c r="T2330" s="74" t="s">
        <v>71</v>
      </c>
      <c r="U2330" s="74" t="s">
        <v>71</v>
      </c>
      <c r="V2330" s="74" t="s">
        <v>71</v>
      </c>
      <c r="W2330" s="74" t="s">
        <v>71</v>
      </c>
      <c r="X2330" s="74" t="s">
        <v>71</v>
      </c>
      <c r="Y2330" s="74" t="s">
        <v>71</v>
      </c>
      <c r="Z2330" s="74" t="s">
        <v>71</v>
      </c>
      <c r="AA2330" s="74" t="s">
        <v>71</v>
      </c>
      <c r="AB2330" s="74" t="s">
        <v>71</v>
      </c>
      <c r="AC2330" s="74" t="s">
        <v>71</v>
      </c>
      <c r="AD2330" s="74" t="s">
        <v>71</v>
      </c>
    </row>
    <row r="2331" spans="1:30" x14ac:dyDescent="0.2">
      <c r="A2331" s="72" t="s">
        <v>48</v>
      </c>
      <c r="B2331" s="74" t="s">
        <v>71</v>
      </c>
      <c r="C2331" s="74" t="s">
        <v>71</v>
      </c>
      <c r="D2331" s="74" t="s">
        <v>71</v>
      </c>
      <c r="E2331" s="74" t="s">
        <v>71</v>
      </c>
      <c r="F2331" s="74" t="s">
        <v>71</v>
      </c>
      <c r="G2331" s="74" t="s">
        <v>71</v>
      </c>
      <c r="H2331" s="74" t="s">
        <v>71</v>
      </c>
      <c r="I2331" s="74" t="s">
        <v>71</v>
      </c>
      <c r="J2331" s="74" t="s">
        <v>71</v>
      </c>
      <c r="K2331" s="74" t="s">
        <v>71</v>
      </c>
      <c r="L2331" s="74" t="s">
        <v>71</v>
      </c>
      <c r="M2331" s="74" t="s">
        <v>71</v>
      </c>
      <c r="N2331" s="74" t="s">
        <v>71</v>
      </c>
      <c r="O2331" s="74" t="s">
        <v>71</v>
      </c>
      <c r="P2331" s="74" t="s">
        <v>71</v>
      </c>
      <c r="Q2331" s="74" t="s">
        <v>71</v>
      </c>
      <c r="R2331" s="74" t="s">
        <v>71</v>
      </c>
      <c r="S2331" s="74" t="s">
        <v>71</v>
      </c>
      <c r="T2331" s="74" t="s">
        <v>71</v>
      </c>
      <c r="U2331" s="74" t="s">
        <v>71</v>
      </c>
      <c r="V2331" s="74" t="s">
        <v>71</v>
      </c>
      <c r="W2331" s="74" t="s">
        <v>71</v>
      </c>
      <c r="X2331" s="74" t="s">
        <v>71</v>
      </c>
      <c r="Y2331" s="74" t="s">
        <v>71</v>
      </c>
      <c r="Z2331" s="74" t="s">
        <v>71</v>
      </c>
      <c r="AA2331" s="74" t="s">
        <v>71</v>
      </c>
      <c r="AB2331" s="74" t="s">
        <v>71</v>
      </c>
      <c r="AC2331" s="74" t="s">
        <v>71</v>
      </c>
      <c r="AD2331" s="74" t="s">
        <v>71</v>
      </c>
    </row>
    <row r="2332" spans="1:30" x14ac:dyDescent="0.2">
      <c r="A2332" s="72" t="s">
        <v>49</v>
      </c>
      <c r="B2332" s="74" t="s">
        <v>71</v>
      </c>
      <c r="C2332" s="74" t="s">
        <v>71</v>
      </c>
      <c r="D2332" s="74" t="s">
        <v>71</v>
      </c>
      <c r="E2332" s="74" t="s">
        <v>71</v>
      </c>
      <c r="F2332" s="74" t="s">
        <v>71</v>
      </c>
      <c r="G2332" s="74" t="s">
        <v>71</v>
      </c>
      <c r="H2332" s="74" t="s">
        <v>71</v>
      </c>
      <c r="I2332" s="74" t="s">
        <v>71</v>
      </c>
      <c r="J2332" s="74" t="s">
        <v>71</v>
      </c>
      <c r="K2332" s="74" t="s">
        <v>71</v>
      </c>
      <c r="L2332" s="74" t="s">
        <v>71</v>
      </c>
      <c r="M2332" s="74" t="s">
        <v>71</v>
      </c>
      <c r="N2332" s="74" t="s">
        <v>71</v>
      </c>
      <c r="O2332" s="74" t="s">
        <v>71</v>
      </c>
      <c r="P2332" s="74" t="s">
        <v>71</v>
      </c>
      <c r="Q2332" s="74" t="s">
        <v>71</v>
      </c>
      <c r="R2332" s="74" t="s">
        <v>71</v>
      </c>
      <c r="S2332" s="74" t="s">
        <v>71</v>
      </c>
      <c r="T2332" s="74" t="s">
        <v>71</v>
      </c>
      <c r="U2332" s="74" t="s">
        <v>71</v>
      </c>
      <c r="V2332" s="74" t="s">
        <v>71</v>
      </c>
      <c r="W2332" s="74" t="s">
        <v>71</v>
      </c>
      <c r="X2332" s="74" t="s">
        <v>71</v>
      </c>
      <c r="Y2332" s="74" t="s">
        <v>71</v>
      </c>
      <c r="Z2332" s="74" t="s">
        <v>71</v>
      </c>
      <c r="AA2332" s="74" t="s">
        <v>71</v>
      </c>
      <c r="AB2332" s="74" t="s">
        <v>71</v>
      </c>
      <c r="AC2332" s="74" t="s">
        <v>71</v>
      </c>
      <c r="AD2332" s="74" t="s">
        <v>71</v>
      </c>
    </row>
    <row r="2333" spans="1:30" x14ac:dyDescent="0.2">
      <c r="A2333" s="72" t="s">
        <v>50</v>
      </c>
      <c r="B2333" s="74" t="s">
        <v>71</v>
      </c>
      <c r="C2333" s="74" t="s">
        <v>71</v>
      </c>
      <c r="D2333" s="74" t="s">
        <v>71</v>
      </c>
      <c r="E2333" s="74" t="s">
        <v>71</v>
      </c>
      <c r="F2333" s="74" t="s">
        <v>71</v>
      </c>
      <c r="G2333" s="74" t="s">
        <v>71</v>
      </c>
      <c r="H2333" s="74" t="s">
        <v>71</v>
      </c>
      <c r="I2333" s="74" t="s">
        <v>71</v>
      </c>
      <c r="J2333" s="74" t="s">
        <v>71</v>
      </c>
      <c r="K2333" s="74" t="s">
        <v>71</v>
      </c>
      <c r="L2333" s="74" t="s">
        <v>71</v>
      </c>
      <c r="M2333" s="74" t="s">
        <v>71</v>
      </c>
      <c r="N2333" s="74" t="s">
        <v>71</v>
      </c>
      <c r="O2333" s="74" t="s">
        <v>71</v>
      </c>
      <c r="P2333" s="74" t="s">
        <v>71</v>
      </c>
      <c r="Q2333" s="74" t="s">
        <v>71</v>
      </c>
      <c r="R2333" s="74" t="s">
        <v>71</v>
      </c>
      <c r="S2333" s="74" t="s">
        <v>71</v>
      </c>
      <c r="T2333" s="74" t="s">
        <v>71</v>
      </c>
      <c r="U2333" s="74" t="s">
        <v>71</v>
      </c>
      <c r="V2333" s="74" t="s">
        <v>71</v>
      </c>
      <c r="W2333" s="74" t="s">
        <v>71</v>
      </c>
      <c r="X2333" s="74" t="s">
        <v>71</v>
      </c>
      <c r="Y2333" s="74" t="s">
        <v>71</v>
      </c>
      <c r="Z2333" s="74" t="s">
        <v>71</v>
      </c>
      <c r="AA2333" s="74" t="s">
        <v>71</v>
      </c>
      <c r="AB2333" s="74" t="s">
        <v>71</v>
      </c>
      <c r="AC2333" s="74" t="s">
        <v>71</v>
      </c>
      <c r="AD2333" s="74" t="s">
        <v>71</v>
      </c>
    </row>
    <row r="2334" spans="1:30" x14ac:dyDescent="0.2">
      <c r="A2334" s="72" t="s">
        <v>51</v>
      </c>
      <c r="B2334" s="74" t="s">
        <v>71</v>
      </c>
      <c r="C2334" s="74" t="s">
        <v>71</v>
      </c>
      <c r="D2334" s="74" t="s">
        <v>71</v>
      </c>
      <c r="E2334" s="74" t="s">
        <v>71</v>
      </c>
      <c r="F2334" s="74" t="s">
        <v>71</v>
      </c>
      <c r="G2334" s="74" t="s">
        <v>71</v>
      </c>
      <c r="H2334" s="74" t="s">
        <v>71</v>
      </c>
      <c r="I2334" s="74" t="s">
        <v>71</v>
      </c>
      <c r="J2334" s="74" t="s">
        <v>71</v>
      </c>
      <c r="K2334" s="74" t="s">
        <v>71</v>
      </c>
      <c r="L2334" s="74" t="s">
        <v>71</v>
      </c>
      <c r="M2334" s="74" t="s">
        <v>71</v>
      </c>
      <c r="N2334" s="74" t="s">
        <v>71</v>
      </c>
      <c r="O2334" s="74" t="s">
        <v>71</v>
      </c>
      <c r="P2334" s="74" t="s">
        <v>71</v>
      </c>
      <c r="Q2334" s="74" t="s">
        <v>71</v>
      </c>
      <c r="R2334" s="74" t="s">
        <v>71</v>
      </c>
      <c r="S2334" s="74" t="s">
        <v>71</v>
      </c>
      <c r="T2334" s="74" t="s">
        <v>71</v>
      </c>
      <c r="U2334" s="74" t="s">
        <v>71</v>
      </c>
      <c r="V2334" s="74" t="s">
        <v>71</v>
      </c>
      <c r="W2334" s="74" t="s">
        <v>71</v>
      </c>
      <c r="X2334" s="74" t="s">
        <v>71</v>
      </c>
      <c r="Y2334" s="74" t="s">
        <v>71</v>
      </c>
      <c r="Z2334" s="74" t="s">
        <v>71</v>
      </c>
      <c r="AA2334" s="74" t="s">
        <v>71</v>
      </c>
      <c r="AB2334" s="74" t="s">
        <v>71</v>
      </c>
      <c r="AC2334" s="74" t="s">
        <v>71</v>
      </c>
      <c r="AD2334" s="74" t="s">
        <v>71</v>
      </c>
    </row>
    <row r="2335" spans="1:30" x14ac:dyDescent="0.2">
      <c r="A2335" s="72" t="s">
        <v>52</v>
      </c>
      <c r="B2335" s="74" t="s">
        <v>71</v>
      </c>
      <c r="C2335" s="74" t="s">
        <v>71</v>
      </c>
      <c r="D2335" s="74" t="s">
        <v>71</v>
      </c>
      <c r="E2335" s="74" t="s">
        <v>71</v>
      </c>
      <c r="F2335" s="74" t="s">
        <v>71</v>
      </c>
      <c r="G2335" s="74" t="s">
        <v>71</v>
      </c>
      <c r="H2335" s="74" t="s">
        <v>71</v>
      </c>
      <c r="I2335" s="74" t="s">
        <v>71</v>
      </c>
      <c r="J2335" s="74" t="s">
        <v>71</v>
      </c>
      <c r="K2335" s="74" t="s">
        <v>71</v>
      </c>
      <c r="L2335" s="74" t="s">
        <v>71</v>
      </c>
      <c r="M2335" s="74" t="s">
        <v>71</v>
      </c>
      <c r="N2335" s="74" t="s">
        <v>71</v>
      </c>
      <c r="O2335" s="74" t="s">
        <v>71</v>
      </c>
      <c r="P2335" s="74" t="s">
        <v>71</v>
      </c>
      <c r="Q2335" s="74" t="s">
        <v>71</v>
      </c>
      <c r="R2335" s="74" t="s">
        <v>71</v>
      </c>
      <c r="S2335" s="74" t="s">
        <v>71</v>
      </c>
      <c r="T2335" s="74" t="s">
        <v>71</v>
      </c>
      <c r="U2335" s="74" t="s">
        <v>71</v>
      </c>
      <c r="V2335" s="74" t="s">
        <v>71</v>
      </c>
      <c r="W2335" s="74" t="s">
        <v>71</v>
      </c>
      <c r="X2335" s="74" t="s">
        <v>71</v>
      </c>
      <c r="Y2335" s="74" t="s">
        <v>71</v>
      </c>
      <c r="Z2335" s="74" t="s">
        <v>71</v>
      </c>
      <c r="AA2335" s="74" t="s">
        <v>71</v>
      </c>
      <c r="AB2335" s="74" t="s">
        <v>71</v>
      </c>
      <c r="AC2335" s="74" t="s">
        <v>71</v>
      </c>
      <c r="AD2335" s="74" t="s">
        <v>71</v>
      </c>
    </row>
    <row r="2336" spans="1:30" x14ac:dyDescent="0.2">
      <c r="A2336" s="72" t="s">
        <v>53</v>
      </c>
      <c r="B2336" s="74" t="s">
        <v>71</v>
      </c>
      <c r="C2336" s="74" t="s">
        <v>71</v>
      </c>
      <c r="D2336" s="74" t="s">
        <v>71</v>
      </c>
      <c r="E2336" s="74" t="s">
        <v>71</v>
      </c>
      <c r="F2336" s="74" t="s">
        <v>71</v>
      </c>
      <c r="G2336" s="74" t="s">
        <v>71</v>
      </c>
      <c r="H2336" s="74" t="s">
        <v>71</v>
      </c>
      <c r="I2336" s="74" t="s">
        <v>71</v>
      </c>
      <c r="J2336" s="74" t="s">
        <v>71</v>
      </c>
      <c r="K2336" s="74" t="s">
        <v>71</v>
      </c>
      <c r="L2336" s="74" t="s">
        <v>71</v>
      </c>
      <c r="M2336" s="74" t="s">
        <v>71</v>
      </c>
      <c r="N2336" s="74" t="s">
        <v>71</v>
      </c>
      <c r="O2336" s="74" t="s">
        <v>71</v>
      </c>
      <c r="P2336" s="74" t="s">
        <v>71</v>
      </c>
      <c r="Q2336" s="74" t="s">
        <v>71</v>
      </c>
      <c r="R2336" s="74" t="s">
        <v>71</v>
      </c>
      <c r="S2336" s="74" t="s">
        <v>71</v>
      </c>
      <c r="T2336" s="74" t="s">
        <v>71</v>
      </c>
      <c r="U2336" s="74" t="s">
        <v>71</v>
      </c>
      <c r="V2336" s="74" t="s">
        <v>71</v>
      </c>
      <c r="W2336" s="74" t="s">
        <v>71</v>
      </c>
      <c r="X2336" s="74" t="s">
        <v>71</v>
      </c>
      <c r="Y2336" s="74" t="s">
        <v>71</v>
      </c>
      <c r="Z2336" s="74" t="s">
        <v>71</v>
      </c>
      <c r="AA2336" s="74" t="s">
        <v>71</v>
      </c>
      <c r="AB2336" s="74" t="s">
        <v>71</v>
      </c>
      <c r="AC2336" s="74" t="s">
        <v>71</v>
      </c>
      <c r="AD2336" s="74" t="s">
        <v>71</v>
      </c>
    </row>
    <row r="2337" spans="1:30" x14ac:dyDescent="0.2">
      <c r="A2337" s="72" t="s">
        <v>54</v>
      </c>
      <c r="B2337" s="74" t="s">
        <v>71</v>
      </c>
      <c r="C2337" s="74" t="s">
        <v>71</v>
      </c>
      <c r="D2337" s="74" t="s">
        <v>71</v>
      </c>
      <c r="E2337" s="74" t="s">
        <v>71</v>
      </c>
      <c r="F2337" s="74" t="s">
        <v>71</v>
      </c>
      <c r="G2337" s="74" t="s">
        <v>71</v>
      </c>
      <c r="H2337" s="74" t="s">
        <v>71</v>
      </c>
      <c r="I2337" s="74" t="s">
        <v>71</v>
      </c>
      <c r="J2337" s="74" t="s">
        <v>71</v>
      </c>
      <c r="K2337" s="74" t="s">
        <v>71</v>
      </c>
      <c r="L2337" s="74" t="s">
        <v>71</v>
      </c>
      <c r="M2337" s="74" t="s">
        <v>71</v>
      </c>
      <c r="N2337" s="74" t="s">
        <v>71</v>
      </c>
      <c r="O2337" s="74" t="s">
        <v>71</v>
      </c>
      <c r="P2337" s="74" t="s">
        <v>71</v>
      </c>
      <c r="Q2337" s="74" t="s">
        <v>71</v>
      </c>
      <c r="R2337" s="74" t="s">
        <v>71</v>
      </c>
      <c r="S2337" s="74" t="s">
        <v>71</v>
      </c>
      <c r="T2337" s="74" t="s">
        <v>71</v>
      </c>
      <c r="U2337" s="74" t="s">
        <v>71</v>
      </c>
      <c r="V2337" s="74" t="s">
        <v>71</v>
      </c>
      <c r="W2337" s="74" t="s">
        <v>71</v>
      </c>
      <c r="X2337" s="74" t="s">
        <v>71</v>
      </c>
      <c r="Y2337" s="74" t="s">
        <v>71</v>
      </c>
      <c r="Z2337" s="74" t="s">
        <v>71</v>
      </c>
      <c r="AA2337" s="74" t="s">
        <v>71</v>
      </c>
      <c r="AB2337" s="74" t="s">
        <v>71</v>
      </c>
      <c r="AC2337" s="74" t="s">
        <v>71</v>
      </c>
      <c r="AD2337" s="74" t="s">
        <v>71</v>
      </c>
    </row>
    <row r="2338" spans="1:30" x14ac:dyDescent="0.2">
      <c r="A2338" s="72" t="s">
        <v>55</v>
      </c>
      <c r="B2338" s="74" t="s">
        <v>71</v>
      </c>
      <c r="C2338" s="74" t="s">
        <v>71</v>
      </c>
      <c r="D2338" s="74" t="s">
        <v>71</v>
      </c>
      <c r="E2338" s="74" t="s">
        <v>71</v>
      </c>
      <c r="F2338" s="74" t="s">
        <v>71</v>
      </c>
      <c r="G2338" s="74" t="s">
        <v>71</v>
      </c>
      <c r="H2338" s="74" t="s">
        <v>71</v>
      </c>
      <c r="I2338" s="74" t="s">
        <v>71</v>
      </c>
      <c r="J2338" s="74" t="s">
        <v>71</v>
      </c>
      <c r="K2338" s="74" t="s">
        <v>71</v>
      </c>
      <c r="L2338" s="74" t="s">
        <v>71</v>
      </c>
      <c r="M2338" s="74" t="s">
        <v>71</v>
      </c>
      <c r="N2338" s="74" t="s">
        <v>71</v>
      </c>
      <c r="O2338" s="74" t="s">
        <v>71</v>
      </c>
      <c r="P2338" s="74" t="s">
        <v>71</v>
      </c>
      <c r="Q2338" s="74" t="s">
        <v>71</v>
      </c>
      <c r="R2338" s="74" t="s">
        <v>71</v>
      </c>
      <c r="S2338" s="74" t="s">
        <v>71</v>
      </c>
      <c r="T2338" s="74" t="s">
        <v>71</v>
      </c>
      <c r="U2338" s="74" t="s">
        <v>71</v>
      </c>
      <c r="V2338" s="74" t="s">
        <v>71</v>
      </c>
      <c r="W2338" s="74" t="s">
        <v>71</v>
      </c>
      <c r="X2338" s="74" t="s">
        <v>71</v>
      </c>
      <c r="Y2338" s="74" t="s">
        <v>71</v>
      </c>
      <c r="Z2338" s="74" t="s">
        <v>71</v>
      </c>
      <c r="AA2338" s="74" t="s">
        <v>71</v>
      </c>
      <c r="AB2338" s="74" t="s">
        <v>71</v>
      </c>
      <c r="AC2338" s="74" t="s">
        <v>71</v>
      </c>
      <c r="AD2338" s="74" t="s">
        <v>71</v>
      </c>
    </row>
    <row r="2339" spans="1:30" x14ac:dyDescent="0.2">
      <c r="A2339" s="72" t="s">
        <v>56</v>
      </c>
      <c r="B2339" s="74" t="s">
        <v>71</v>
      </c>
      <c r="C2339" s="74" t="s">
        <v>71</v>
      </c>
      <c r="D2339" s="74" t="s">
        <v>71</v>
      </c>
      <c r="E2339" s="74" t="s">
        <v>71</v>
      </c>
      <c r="F2339" s="74" t="s">
        <v>71</v>
      </c>
      <c r="G2339" s="74" t="s">
        <v>71</v>
      </c>
      <c r="H2339" s="74" t="s">
        <v>71</v>
      </c>
      <c r="I2339" s="74" t="s">
        <v>71</v>
      </c>
      <c r="J2339" s="74" t="s">
        <v>71</v>
      </c>
      <c r="K2339" s="74" t="s">
        <v>71</v>
      </c>
      <c r="L2339" s="74" t="s">
        <v>71</v>
      </c>
      <c r="M2339" s="74" t="s">
        <v>71</v>
      </c>
      <c r="N2339" s="74" t="s">
        <v>71</v>
      </c>
      <c r="O2339" s="74" t="s">
        <v>71</v>
      </c>
      <c r="P2339" s="74" t="s">
        <v>71</v>
      </c>
      <c r="Q2339" s="74" t="s">
        <v>71</v>
      </c>
      <c r="R2339" s="74" t="s">
        <v>71</v>
      </c>
      <c r="S2339" s="74" t="s">
        <v>71</v>
      </c>
      <c r="T2339" s="74" t="s">
        <v>71</v>
      </c>
      <c r="U2339" s="74" t="s">
        <v>71</v>
      </c>
      <c r="V2339" s="74" t="s">
        <v>71</v>
      </c>
      <c r="W2339" s="74" t="s">
        <v>71</v>
      </c>
      <c r="X2339" s="74" t="s">
        <v>71</v>
      </c>
      <c r="Y2339" s="74" t="s">
        <v>71</v>
      </c>
      <c r="Z2339" s="74" t="s">
        <v>71</v>
      </c>
      <c r="AA2339" s="74" t="s">
        <v>71</v>
      </c>
      <c r="AB2339" s="74" t="s">
        <v>71</v>
      </c>
      <c r="AC2339" s="74" t="s">
        <v>71</v>
      </c>
      <c r="AD2339" s="74" t="s">
        <v>71</v>
      </c>
    </row>
    <row r="2340" spans="1:30" x14ac:dyDescent="0.2">
      <c r="A2340" s="72" t="s">
        <v>57</v>
      </c>
      <c r="B2340" s="74" t="s">
        <v>71</v>
      </c>
      <c r="C2340" s="74" t="s">
        <v>71</v>
      </c>
      <c r="D2340" s="74" t="s">
        <v>71</v>
      </c>
      <c r="E2340" s="74" t="s">
        <v>71</v>
      </c>
      <c r="F2340" s="74" t="s">
        <v>71</v>
      </c>
      <c r="G2340" s="74" t="s">
        <v>71</v>
      </c>
      <c r="H2340" s="74" t="s">
        <v>71</v>
      </c>
      <c r="I2340" s="74" t="s">
        <v>71</v>
      </c>
      <c r="J2340" s="74" t="s">
        <v>71</v>
      </c>
      <c r="K2340" s="74" t="s">
        <v>71</v>
      </c>
      <c r="L2340" s="74" t="s">
        <v>71</v>
      </c>
      <c r="M2340" s="74" t="s">
        <v>71</v>
      </c>
      <c r="N2340" s="74" t="s">
        <v>71</v>
      </c>
      <c r="O2340" s="74" t="s">
        <v>71</v>
      </c>
      <c r="P2340" s="74" t="s">
        <v>71</v>
      </c>
      <c r="Q2340" s="74" t="s">
        <v>71</v>
      </c>
      <c r="R2340" s="74" t="s">
        <v>71</v>
      </c>
      <c r="S2340" s="74" t="s">
        <v>71</v>
      </c>
      <c r="T2340" s="74" t="s">
        <v>71</v>
      </c>
      <c r="U2340" s="74" t="s">
        <v>71</v>
      </c>
      <c r="V2340" s="74" t="s">
        <v>71</v>
      </c>
      <c r="W2340" s="74" t="s">
        <v>71</v>
      </c>
      <c r="X2340" s="74" t="s">
        <v>71</v>
      </c>
      <c r="Y2340" s="74" t="s">
        <v>71</v>
      </c>
      <c r="Z2340" s="74" t="s">
        <v>71</v>
      </c>
      <c r="AA2340" s="74" t="s">
        <v>71</v>
      </c>
      <c r="AB2340" s="74" t="s">
        <v>71</v>
      </c>
      <c r="AC2340" s="74" t="s">
        <v>71</v>
      </c>
      <c r="AD2340" s="74" t="s">
        <v>71</v>
      </c>
    </row>
    <row r="2341" spans="1:30" x14ac:dyDescent="0.2">
      <c r="A2341" s="72" t="s">
        <v>58</v>
      </c>
      <c r="B2341" s="74" t="s">
        <v>71</v>
      </c>
      <c r="C2341" s="74" t="s">
        <v>71</v>
      </c>
      <c r="D2341" s="74" t="s">
        <v>71</v>
      </c>
      <c r="E2341" s="74" t="s">
        <v>71</v>
      </c>
      <c r="F2341" s="74" t="s">
        <v>71</v>
      </c>
      <c r="G2341" s="74" t="s">
        <v>71</v>
      </c>
      <c r="H2341" s="74" t="s">
        <v>71</v>
      </c>
      <c r="I2341" s="74" t="s">
        <v>71</v>
      </c>
      <c r="J2341" s="74" t="s">
        <v>71</v>
      </c>
      <c r="K2341" s="74" t="s">
        <v>71</v>
      </c>
      <c r="L2341" s="74" t="s">
        <v>71</v>
      </c>
      <c r="M2341" s="74" t="s">
        <v>71</v>
      </c>
      <c r="N2341" s="74" t="s">
        <v>71</v>
      </c>
      <c r="O2341" s="74" t="s">
        <v>71</v>
      </c>
      <c r="P2341" s="74" t="s">
        <v>71</v>
      </c>
      <c r="Q2341" s="74" t="s">
        <v>71</v>
      </c>
      <c r="R2341" s="74" t="s">
        <v>71</v>
      </c>
      <c r="S2341" s="74" t="s">
        <v>71</v>
      </c>
      <c r="T2341" s="74" t="s">
        <v>71</v>
      </c>
      <c r="U2341" s="74" t="s">
        <v>71</v>
      </c>
      <c r="V2341" s="74" t="s">
        <v>71</v>
      </c>
      <c r="W2341" s="74" t="s">
        <v>71</v>
      </c>
      <c r="X2341" s="74" t="s">
        <v>71</v>
      </c>
      <c r="Y2341" s="74" t="s">
        <v>71</v>
      </c>
      <c r="Z2341" s="74" t="s">
        <v>71</v>
      </c>
      <c r="AA2341" s="74" t="s">
        <v>71</v>
      </c>
      <c r="AB2341" s="74" t="s">
        <v>71</v>
      </c>
      <c r="AC2341" s="74" t="s">
        <v>71</v>
      </c>
      <c r="AD2341" s="74" t="s">
        <v>71</v>
      </c>
    </row>
    <row r="2342" spans="1:30" x14ac:dyDescent="0.2">
      <c r="A2342" s="72" t="s">
        <v>59</v>
      </c>
      <c r="B2342" s="74" t="s">
        <v>71</v>
      </c>
      <c r="C2342" s="74" t="s">
        <v>71</v>
      </c>
      <c r="D2342" s="74" t="s">
        <v>71</v>
      </c>
      <c r="E2342" s="74" t="s">
        <v>71</v>
      </c>
      <c r="F2342" s="74" t="s">
        <v>71</v>
      </c>
      <c r="G2342" s="74" t="s">
        <v>71</v>
      </c>
      <c r="H2342" s="74" t="s">
        <v>71</v>
      </c>
      <c r="I2342" s="74" t="s">
        <v>71</v>
      </c>
      <c r="J2342" s="74" t="s">
        <v>71</v>
      </c>
      <c r="K2342" s="74" t="s">
        <v>71</v>
      </c>
      <c r="L2342" s="74" t="s">
        <v>71</v>
      </c>
      <c r="M2342" s="74" t="s">
        <v>71</v>
      </c>
      <c r="N2342" s="74" t="s">
        <v>71</v>
      </c>
      <c r="O2342" s="74" t="s">
        <v>71</v>
      </c>
      <c r="P2342" s="74" t="s">
        <v>71</v>
      </c>
      <c r="Q2342" s="74" t="s">
        <v>71</v>
      </c>
      <c r="R2342" s="74" t="s">
        <v>71</v>
      </c>
      <c r="S2342" s="74" t="s">
        <v>71</v>
      </c>
      <c r="T2342" s="74" t="s">
        <v>71</v>
      </c>
      <c r="U2342" s="74" t="s">
        <v>71</v>
      </c>
      <c r="V2342" s="74" t="s">
        <v>71</v>
      </c>
      <c r="W2342" s="74" t="s">
        <v>71</v>
      </c>
      <c r="X2342" s="74" t="s">
        <v>71</v>
      </c>
      <c r="Y2342" s="74" t="s">
        <v>71</v>
      </c>
      <c r="Z2342" s="74" t="s">
        <v>71</v>
      </c>
      <c r="AA2342" s="74" t="s">
        <v>71</v>
      </c>
      <c r="AB2342" s="74" t="s">
        <v>71</v>
      </c>
      <c r="AC2342" s="74" t="s">
        <v>71</v>
      </c>
      <c r="AD2342" s="74" t="s">
        <v>71</v>
      </c>
    </row>
    <row r="2343" spans="1:30" x14ac:dyDescent="0.2">
      <c r="A2343" s="72" t="s">
        <v>60</v>
      </c>
      <c r="B2343" s="74" t="s">
        <v>71</v>
      </c>
      <c r="C2343" s="74" t="s">
        <v>71</v>
      </c>
      <c r="D2343" s="74" t="s">
        <v>71</v>
      </c>
      <c r="E2343" s="74" t="s">
        <v>71</v>
      </c>
      <c r="F2343" s="74" t="s">
        <v>71</v>
      </c>
      <c r="G2343" s="74" t="s">
        <v>71</v>
      </c>
      <c r="H2343" s="74" t="s">
        <v>71</v>
      </c>
      <c r="I2343" s="74" t="s">
        <v>71</v>
      </c>
      <c r="J2343" s="74" t="s">
        <v>71</v>
      </c>
      <c r="K2343" s="74" t="s">
        <v>71</v>
      </c>
      <c r="L2343" s="74" t="s">
        <v>71</v>
      </c>
      <c r="M2343" s="74" t="s">
        <v>71</v>
      </c>
      <c r="N2343" s="74" t="s">
        <v>71</v>
      </c>
      <c r="O2343" s="74" t="s">
        <v>71</v>
      </c>
      <c r="P2343" s="74" t="s">
        <v>71</v>
      </c>
      <c r="Q2343" s="74" t="s">
        <v>71</v>
      </c>
      <c r="R2343" s="74" t="s">
        <v>71</v>
      </c>
      <c r="S2343" s="74" t="s">
        <v>71</v>
      </c>
      <c r="T2343" s="74" t="s">
        <v>71</v>
      </c>
      <c r="U2343" s="74" t="s">
        <v>71</v>
      </c>
      <c r="V2343" s="74" t="s">
        <v>71</v>
      </c>
      <c r="W2343" s="74" t="s">
        <v>71</v>
      </c>
      <c r="X2343" s="74" t="s">
        <v>71</v>
      </c>
      <c r="Y2343" s="74" t="s">
        <v>71</v>
      </c>
      <c r="Z2343" s="74" t="s">
        <v>71</v>
      </c>
      <c r="AA2343" s="74" t="s">
        <v>71</v>
      </c>
      <c r="AB2343" s="74" t="s">
        <v>71</v>
      </c>
      <c r="AC2343" s="74" t="s">
        <v>71</v>
      </c>
      <c r="AD2343" s="74" t="s">
        <v>71</v>
      </c>
    </row>
    <row r="2344" spans="1:30" x14ac:dyDescent="0.2">
      <c r="A2344" s="72" t="s">
        <v>61</v>
      </c>
      <c r="B2344" s="74" t="s">
        <v>71</v>
      </c>
      <c r="C2344" s="74" t="s">
        <v>71</v>
      </c>
      <c r="D2344" s="74" t="s">
        <v>71</v>
      </c>
      <c r="E2344" s="74" t="s">
        <v>71</v>
      </c>
      <c r="F2344" s="74" t="s">
        <v>71</v>
      </c>
      <c r="G2344" s="74" t="s">
        <v>71</v>
      </c>
      <c r="H2344" s="74" t="s">
        <v>71</v>
      </c>
      <c r="I2344" s="74" t="s">
        <v>71</v>
      </c>
      <c r="J2344" s="74" t="s">
        <v>71</v>
      </c>
      <c r="K2344" s="74" t="s">
        <v>71</v>
      </c>
      <c r="L2344" s="74" t="s">
        <v>71</v>
      </c>
      <c r="M2344" s="74" t="s">
        <v>71</v>
      </c>
      <c r="N2344" s="74" t="s">
        <v>71</v>
      </c>
      <c r="O2344" s="74" t="s">
        <v>71</v>
      </c>
      <c r="P2344" s="74" t="s">
        <v>71</v>
      </c>
      <c r="Q2344" s="74" t="s">
        <v>71</v>
      </c>
      <c r="R2344" s="74" t="s">
        <v>71</v>
      </c>
      <c r="S2344" s="74" t="s">
        <v>71</v>
      </c>
      <c r="T2344" s="74" t="s">
        <v>71</v>
      </c>
      <c r="U2344" s="74" t="s">
        <v>71</v>
      </c>
      <c r="V2344" s="74" t="s">
        <v>71</v>
      </c>
      <c r="W2344" s="74" t="s">
        <v>71</v>
      </c>
      <c r="X2344" s="74" t="s">
        <v>71</v>
      </c>
      <c r="Y2344" s="74" t="s">
        <v>71</v>
      </c>
      <c r="Z2344" s="74" t="s">
        <v>71</v>
      </c>
      <c r="AA2344" s="74" t="s">
        <v>71</v>
      </c>
      <c r="AB2344" s="74" t="s">
        <v>71</v>
      </c>
      <c r="AC2344" s="74" t="s">
        <v>71</v>
      </c>
      <c r="AD2344" s="74" t="s">
        <v>71</v>
      </c>
    </row>
    <row r="2345" spans="1:30" x14ac:dyDescent="0.2">
      <c r="A2345" s="72" t="s">
        <v>62</v>
      </c>
      <c r="B2345" s="74" t="s">
        <v>71</v>
      </c>
      <c r="C2345" s="74" t="s">
        <v>71</v>
      </c>
      <c r="D2345" s="74" t="s">
        <v>71</v>
      </c>
      <c r="E2345" s="74" t="s">
        <v>71</v>
      </c>
      <c r="F2345" s="74" t="s">
        <v>71</v>
      </c>
      <c r="G2345" s="74" t="s">
        <v>71</v>
      </c>
      <c r="H2345" s="74" t="s">
        <v>71</v>
      </c>
      <c r="I2345" s="74" t="s">
        <v>71</v>
      </c>
      <c r="J2345" s="74" t="s">
        <v>71</v>
      </c>
      <c r="K2345" s="74" t="s">
        <v>71</v>
      </c>
      <c r="L2345" s="74" t="s">
        <v>71</v>
      </c>
      <c r="M2345" s="74" t="s">
        <v>71</v>
      </c>
      <c r="N2345" s="74" t="s">
        <v>71</v>
      </c>
      <c r="O2345" s="74" t="s">
        <v>71</v>
      </c>
      <c r="P2345" s="74" t="s">
        <v>71</v>
      </c>
      <c r="Q2345" s="74" t="s">
        <v>71</v>
      </c>
      <c r="R2345" s="74" t="s">
        <v>71</v>
      </c>
      <c r="S2345" s="74" t="s">
        <v>71</v>
      </c>
      <c r="T2345" s="74" t="s">
        <v>71</v>
      </c>
      <c r="U2345" s="74" t="s">
        <v>71</v>
      </c>
      <c r="V2345" s="74" t="s">
        <v>71</v>
      </c>
      <c r="W2345" s="74" t="s">
        <v>71</v>
      </c>
      <c r="X2345" s="74" t="s">
        <v>71</v>
      </c>
      <c r="Y2345" s="74" t="s">
        <v>71</v>
      </c>
      <c r="Z2345" s="74" t="s">
        <v>71</v>
      </c>
      <c r="AA2345" s="74" t="s">
        <v>71</v>
      </c>
      <c r="AB2345" s="74" t="s">
        <v>71</v>
      </c>
      <c r="AC2345" s="74" t="s">
        <v>71</v>
      </c>
      <c r="AD2345" s="74" t="s">
        <v>71</v>
      </c>
    </row>
    <row r="2346" spans="1:30" x14ac:dyDescent="0.2">
      <c r="A2346" s="72" t="s">
        <v>63</v>
      </c>
      <c r="B2346" s="74" t="s">
        <v>71</v>
      </c>
      <c r="C2346" s="74" t="s">
        <v>71</v>
      </c>
      <c r="D2346" s="74" t="s">
        <v>71</v>
      </c>
      <c r="E2346" s="74" t="s">
        <v>71</v>
      </c>
      <c r="F2346" s="74" t="s">
        <v>71</v>
      </c>
      <c r="G2346" s="74" t="s">
        <v>71</v>
      </c>
      <c r="H2346" s="74" t="s">
        <v>71</v>
      </c>
      <c r="I2346" s="74" t="s">
        <v>71</v>
      </c>
      <c r="J2346" s="74" t="s">
        <v>71</v>
      </c>
      <c r="K2346" s="74" t="s">
        <v>71</v>
      </c>
      <c r="L2346" s="74" t="s">
        <v>71</v>
      </c>
      <c r="M2346" s="74" t="s">
        <v>71</v>
      </c>
      <c r="N2346" s="74" t="s">
        <v>71</v>
      </c>
      <c r="O2346" s="74" t="s">
        <v>71</v>
      </c>
      <c r="P2346" s="74" t="s">
        <v>71</v>
      </c>
      <c r="Q2346" s="74" t="s">
        <v>71</v>
      </c>
      <c r="R2346" s="74" t="s">
        <v>71</v>
      </c>
      <c r="S2346" s="74" t="s">
        <v>71</v>
      </c>
      <c r="T2346" s="74" t="s">
        <v>71</v>
      </c>
      <c r="U2346" s="74" t="s">
        <v>71</v>
      </c>
      <c r="V2346" s="74" t="s">
        <v>71</v>
      </c>
      <c r="W2346" s="74" t="s">
        <v>71</v>
      </c>
      <c r="X2346" s="74" t="s">
        <v>71</v>
      </c>
      <c r="Y2346" s="74" t="s">
        <v>71</v>
      </c>
      <c r="Z2346" s="74" t="s">
        <v>71</v>
      </c>
      <c r="AA2346" s="74" t="s">
        <v>71</v>
      </c>
      <c r="AB2346" s="74" t="s">
        <v>71</v>
      </c>
      <c r="AC2346" s="74" t="s">
        <v>71</v>
      </c>
      <c r="AD2346" s="74" t="s">
        <v>71</v>
      </c>
    </row>
    <row r="2347" spans="1:30" x14ac:dyDescent="0.2">
      <c r="A2347" s="72" t="s">
        <v>64</v>
      </c>
      <c r="B2347" s="74" t="s">
        <v>71</v>
      </c>
      <c r="C2347" s="74" t="s">
        <v>71</v>
      </c>
      <c r="D2347" s="74" t="s">
        <v>71</v>
      </c>
      <c r="E2347" s="74" t="s">
        <v>71</v>
      </c>
      <c r="F2347" s="74" t="s">
        <v>71</v>
      </c>
      <c r="G2347" s="74" t="s">
        <v>71</v>
      </c>
      <c r="H2347" s="74" t="s">
        <v>71</v>
      </c>
      <c r="I2347" s="74" t="s">
        <v>71</v>
      </c>
      <c r="J2347" s="74" t="s">
        <v>71</v>
      </c>
      <c r="K2347" s="74" t="s">
        <v>71</v>
      </c>
      <c r="L2347" s="74" t="s">
        <v>71</v>
      </c>
      <c r="M2347" s="74" t="s">
        <v>71</v>
      </c>
      <c r="N2347" s="74" t="s">
        <v>71</v>
      </c>
      <c r="O2347" s="74" t="s">
        <v>71</v>
      </c>
      <c r="P2347" s="74" t="s">
        <v>71</v>
      </c>
      <c r="Q2347" s="74" t="s">
        <v>71</v>
      </c>
      <c r="R2347" s="74" t="s">
        <v>71</v>
      </c>
      <c r="S2347" s="74" t="s">
        <v>71</v>
      </c>
      <c r="T2347" s="74" t="s">
        <v>71</v>
      </c>
      <c r="U2347" s="74" t="s">
        <v>71</v>
      </c>
      <c r="V2347" s="74" t="s">
        <v>71</v>
      </c>
      <c r="W2347" s="74" t="s">
        <v>71</v>
      </c>
      <c r="X2347" s="74" t="s">
        <v>71</v>
      </c>
      <c r="Y2347" s="74" t="s">
        <v>71</v>
      </c>
      <c r="Z2347" s="74" t="s">
        <v>71</v>
      </c>
      <c r="AA2347" s="74" t="s">
        <v>71</v>
      </c>
      <c r="AB2347" s="74" t="s">
        <v>71</v>
      </c>
      <c r="AC2347" s="74" t="s">
        <v>71</v>
      </c>
      <c r="AD2347" s="74" t="s">
        <v>71</v>
      </c>
    </row>
    <row r="2348" spans="1:30" x14ac:dyDescent="0.2">
      <c r="A2348" s="72" t="s">
        <v>65</v>
      </c>
      <c r="B2348" s="74" t="s">
        <v>71</v>
      </c>
      <c r="C2348" s="74" t="s">
        <v>71</v>
      </c>
      <c r="D2348" s="74" t="s">
        <v>71</v>
      </c>
      <c r="E2348" s="74" t="s">
        <v>71</v>
      </c>
      <c r="F2348" s="74" t="s">
        <v>71</v>
      </c>
      <c r="G2348" s="74" t="s">
        <v>71</v>
      </c>
      <c r="H2348" s="74" t="s">
        <v>71</v>
      </c>
      <c r="I2348" s="74" t="s">
        <v>71</v>
      </c>
      <c r="J2348" s="74" t="s">
        <v>71</v>
      </c>
      <c r="K2348" s="74" t="s">
        <v>71</v>
      </c>
      <c r="L2348" s="74" t="s">
        <v>71</v>
      </c>
      <c r="M2348" s="74" t="s">
        <v>71</v>
      </c>
      <c r="N2348" s="74" t="s">
        <v>71</v>
      </c>
      <c r="O2348" s="74" t="s">
        <v>71</v>
      </c>
      <c r="P2348" s="74" t="s">
        <v>71</v>
      </c>
      <c r="Q2348" s="74" t="s">
        <v>71</v>
      </c>
      <c r="R2348" s="74" t="s">
        <v>71</v>
      </c>
      <c r="S2348" s="74" t="s">
        <v>71</v>
      </c>
      <c r="T2348" s="74" t="s">
        <v>71</v>
      </c>
      <c r="U2348" s="74" t="s">
        <v>71</v>
      </c>
      <c r="V2348" s="74" t="s">
        <v>71</v>
      </c>
      <c r="W2348" s="74" t="s">
        <v>71</v>
      </c>
      <c r="X2348" s="74" t="s">
        <v>71</v>
      </c>
      <c r="Y2348" s="74" t="s">
        <v>71</v>
      </c>
      <c r="Z2348" s="74" t="s">
        <v>71</v>
      </c>
      <c r="AA2348" s="74" t="s">
        <v>71</v>
      </c>
      <c r="AB2348" s="74" t="s">
        <v>71</v>
      </c>
      <c r="AC2348" s="74" t="s">
        <v>71</v>
      </c>
      <c r="AD2348" s="74" t="s">
        <v>71</v>
      </c>
    </row>
    <row r="2349" spans="1:30" x14ac:dyDescent="0.2">
      <c r="A2349" s="72" t="s">
        <v>66</v>
      </c>
      <c r="B2349" s="74" t="s">
        <v>71</v>
      </c>
      <c r="C2349" s="74" t="s">
        <v>71</v>
      </c>
      <c r="D2349" s="74" t="s">
        <v>71</v>
      </c>
      <c r="E2349" s="74" t="s">
        <v>71</v>
      </c>
      <c r="F2349" s="74" t="s">
        <v>71</v>
      </c>
      <c r="G2349" s="74" t="s">
        <v>71</v>
      </c>
      <c r="H2349" s="74" t="s">
        <v>71</v>
      </c>
      <c r="I2349" s="74" t="s">
        <v>71</v>
      </c>
      <c r="J2349" s="74" t="s">
        <v>71</v>
      </c>
      <c r="K2349" s="74" t="s">
        <v>71</v>
      </c>
      <c r="L2349" s="74" t="s">
        <v>71</v>
      </c>
      <c r="M2349" s="74" t="s">
        <v>71</v>
      </c>
      <c r="N2349" s="74" t="s">
        <v>71</v>
      </c>
      <c r="O2349" s="74" t="s">
        <v>71</v>
      </c>
      <c r="P2349" s="74" t="s">
        <v>71</v>
      </c>
      <c r="Q2349" s="74" t="s">
        <v>71</v>
      </c>
      <c r="R2349" s="74" t="s">
        <v>71</v>
      </c>
      <c r="S2349" s="74" t="s">
        <v>71</v>
      </c>
      <c r="T2349" s="74" t="s">
        <v>71</v>
      </c>
      <c r="U2349" s="74" t="s">
        <v>71</v>
      </c>
      <c r="V2349" s="74" t="s">
        <v>71</v>
      </c>
      <c r="W2349" s="74" t="s">
        <v>71</v>
      </c>
      <c r="X2349" s="74" t="s">
        <v>71</v>
      </c>
      <c r="Y2349" s="74" t="s">
        <v>71</v>
      </c>
      <c r="Z2349" s="74" t="s">
        <v>71</v>
      </c>
      <c r="AA2349" s="74" t="s">
        <v>71</v>
      </c>
      <c r="AB2349" s="74" t="s">
        <v>71</v>
      </c>
      <c r="AC2349" s="74" t="s">
        <v>71</v>
      </c>
      <c r="AD2349" s="74" t="s">
        <v>71</v>
      </c>
    </row>
    <row r="2350" spans="1:30" x14ac:dyDescent="0.2">
      <c r="A2350" s="72" t="s">
        <v>67</v>
      </c>
      <c r="B2350" s="74" t="s">
        <v>71</v>
      </c>
      <c r="C2350" s="74" t="s">
        <v>71</v>
      </c>
      <c r="D2350" s="74" t="s">
        <v>71</v>
      </c>
      <c r="E2350" s="74" t="s">
        <v>71</v>
      </c>
      <c r="F2350" s="74" t="s">
        <v>71</v>
      </c>
      <c r="G2350" s="74" t="s">
        <v>71</v>
      </c>
      <c r="H2350" s="74" t="s">
        <v>71</v>
      </c>
      <c r="I2350" s="74" t="s">
        <v>71</v>
      </c>
      <c r="J2350" s="74" t="s">
        <v>71</v>
      </c>
      <c r="K2350" s="74" t="s">
        <v>71</v>
      </c>
      <c r="L2350" s="74" t="s">
        <v>71</v>
      </c>
      <c r="M2350" s="74" t="s">
        <v>71</v>
      </c>
      <c r="N2350" s="74" t="s">
        <v>71</v>
      </c>
      <c r="O2350" s="74" t="s">
        <v>71</v>
      </c>
      <c r="P2350" s="74" t="s">
        <v>71</v>
      </c>
      <c r="Q2350" s="74" t="s">
        <v>71</v>
      </c>
      <c r="R2350" s="74" t="s">
        <v>71</v>
      </c>
      <c r="S2350" s="74" t="s">
        <v>71</v>
      </c>
      <c r="T2350" s="74" t="s">
        <v>71</v>
      </c>
      <c r="U2350" s="74" t="s">
        <v>71</v>
      </c>
      <c r="V2350" s="74" t="s">
        <v>71</v>
      </c>
      <c r="W2350" s="74" t="s">
        <v>71</v>
      </c>
      <c r="X2350" s="74" t="s">
        <v>71</v>
      </c>
      <c r="Y2350" s="74" t="s">
        <v>71</v>
      </c>
      <c r="Z2350" s="74" t="s">
        <v>71</v>
      </c>
      <c r="AA2350" s="74" t="s">
        <v>71</v>
      </c>
      <c r="AB2350" s="74" t="s">
        <v>71</v>
      </c>
      <c r="AC2350" s="74" t="s">
        <v>71</v>
      </c>
      <c r="AD2350" s="74" t="s">
        <v>71</v>
      </c>
    </row>
    <row r="2351" spans="1:30" x14ac:dyDescent="0.2">
      <c r="A2351" s="72" t="s">
        <v>68</v>
      </c>
      <c r="B2351" s="74" t="s">
        <v>71</v>
      </c>
      <c r="C2351" s="74" t="s">
        <v>71</v>
      </c>
      <c r="D2351" s="74" t="s">
        <v>71</v>
      </c>
      <c r="E2351" s="74" t="s">
        <v>71</v>
      </c>
      <c r="F2351" s="74" t="s">
        <v>71</v>
      </c>
      <c r="G2351" s="74" t="s">
        <v>71</v>
      </c>
      <c r="H2351" s="74" t="s">
        <v>71</v>
      </c>
      <c r="I2351" s="74" t="s">
        <v>71</v>
      </c>
      <c r="J2351" s="74" t="s">
        <v>71</v>
      </c>
      <c r="K2351" s="74" t="s">
        <v>71</v>
      </c>
      <c r="L2351" s="74" t="s">
        <v>71</v>
      </c>
      <c r="M2351" s="74" t="s">
        <v>71</v>
      </c>
      <c r="N2351" s="74" t="s">
        <v>71</v>
      </c>
      <c r="O2351" s="74" t="s">
        <v>71</v>
      </c>
      <c r="P2351" s="74" t="s">
        <v>71</v>
      </c>
      <c r="Q2351" s="74" t="s">
        <v>71</v>
      </c>
      <c r="R2351" s="74" t="s">
        <v>71</v>
      </c>
      <c r="S2351" s="74" t="s">
        <v>71</v>
      </c>
      <c r="T2351" s="74" t="s">
        <v>71</v>
      </c>
      <c r="U2351" s="74" t="s">
        <v>71</v>
      </c>
      <c r="V2351" s="74" t="s">
        <v>71</v>
      </c>
      <c r="W2351" s="74" t="s">
        <v>71</v>
      </c>
      <c r="X2351" s="74" t="s">
        <v>71</v>
      </c>
      <c r="Y2351" s="74" t="s">
        <v>71</v>
      </c>
      <c r="Z2351" s="74" t="s">
        <v>71</v>
      </c>
      <c r="AA2351" s="74" t="s">
        <v>71</v>
      </c>
      <c r="AB2351" s="74" t="s">
        <v>71</v>
      </c>
      <c r="AC2351" s="74" t="s">
        <v>71</v>
      </c>
      <c r="AD2351" s="74" t="s">
        <v>71</v>
      </c>
    </row>
    <row r="2352" spans="1:30" x14ac:dyDescent="0.2">
      <c r="A2352" s="72" t="s">
        <v>69</v>
      </c>
      <c r="B2352" s="74" t="s">
        <v>71</v>
      </c>
      <c r="C2352" s="74" t="s">
        <v>71</v>
      </c>
      <c r="D2352" s="74" t="s">
        <v>71</v>
      </c>
      <c r="E2352" s="74" t="s">
        <v>71</v>
      </c>
      <c r="F2352" s="74" t="s">
        <v>71</v>
      </c>
      <c r="G2352" s="74" t="s">
        <v>71</v>
      </c>
      <c r="H2352" s="74" t="s">
        <v>71</v>
      </c>
      <c r="I2352" s="74" t="s">
        <v>71</v>
      </c>
      <c r="J2352" s="74" t="s">
        <v>71</v>
      </c>
      <c r="K2352" s="74" t="s">
        <v>71</v>
      </c>
      <c r="L2352" s="74" t="s">
        <v>71</v>
      </c>
      <c r="M2352" s="74" t="s">
        <v>71</v>
      </c>
      <c r="N2352" s="74" t="s">
        <v>71</v>
      </c>
      <c r="O2352" s="74" t="s">
        <v>71</v>
      </c>
      <c r="P2352" s="74" t="s">
        <v>71</v>
      </c>
      <c r="Q2352" s="74" t="s">
        <v>71</v>
      </c>
      <c r="R2352" s="74" t="s">
        <v>71</v>
      </c>
      <c r="S2352" s="74" t="s">
        <v>71</v>
      </c>
      <c r="T2352" s="74" t="s">
        <v>71</v>
      </c>
      <c r="U2352" s="74" t="s">
        <v>71</v>
      </c>
      <c r="V2352" s="74" t="s">
        <v>71</v>
      </c>
      <c r="W2352" s="74" t="s">
        <v>71</v>
      </c>
      <c r="X2352" s="74" t="s">
        <v>71</v>
      </c>
      <c r="Y2352" s="74" t="s">
        <v>71</v>
      </c>
      <c r="Z2352" s="74" t="s">
        <v>71</v>
      </c>
      <c r="AA2352" s="74" t="s">
        <v>71</v>
      </c>
      <c r="AB2352" s="74" t="s">
        <v>71</v>
      </c>
      <c r="AC2352" s="74" t="s">
        <v>71</v>
      </c>
      <c r="AD2352" s="74" t="s">
        <v>71</v>
      </c>
    </row>
    <row r="2354" spans="1:30" x14ac:dyDescent="0.2">
      <c r="A2354" s="72" t="s">
        <v>70</v>
      </c>
    </row>
    <row r="2355" spans="1:30" x14ac:dyDescent="0.2">
      <c r="A2355" s="72" t="s">
        <v>71</v>
      </c>
      <c r="B2355" s="74" t="s">
        <v>72</v>
      </c>
    </row>
    <row r="2357" spans="1:30" x14ac:dyDescent="0.2">
      <c r="A2357" s="72" t="s">
        <v>5</v>
      </c>
      <c r="B2357" s="74" t="s">
        <v>6</v>
      </c>
    </row>
    <row r="2358" spans="1:30" x14ac:dyDescent="0.2">
      <c r="A2358" s="72" t="s">
        <v>7</v>
      </c>
      <c r="B2358" s="74" t="s">
        <v>86</v>
      </c>
    </row>
    <row r="2359" spans="1:30" x14ac:dyDescent="0.2">
      <c r="A2359" s="72" t="s">
        <v>9</v>
      </c>
      <c r="B2359" s="74" t="s">
        <v>79</v>
      </c>
    </row>
    <row r="2361" spans="1:30" x14ac:dyDescent="0.2">
      <c r="A2361" s="72" t="s">
        <v>11</v>
      </c>
      <c r="B2361" s="74" t="s">
        <v>12</v>
      </c>
      <c r="C2361" s="74" t="s">
        <v>13</v>
      </c>
      <c r="D2361" s="74" t="s">
        <v>14</v>
      </c>
      <c r="E2361" s="74" t="s">
        <v>15</v>
      </c>
      <c r="F2361" s="74" t="s">
        <v>16</v>
      </c>
      <c r="G2361" s="74" t="s">
        <v>17</v>
      </c>
      <c r="H2361" s="74" t="s">
        <v>18</v>
      </c>
      <c r="I2361" s="74" t="s">
        <v>19</v>
      </c>
      <c r="J2361" s="74" t="s">
        <v>20</v>
      </c>
      <c r="K2361" s="74" t="s">
        <v>21</v>
      </c>
      <c r="L2361" s="74" t="s">
        <v>22</v>
      </c>
      <c r="M2361" s="74" t="s">
        <v>23</v>
      </c>
      <c r="N2361" s="74" t="s">
        <v>24</v>
      </c>
      <c r="O2361" s="74" t="s">
        <v>25</v>
      </c>
      <c r="P2361" s="74" t="s">
        <v>26</v>
      </c>
      <c r="Q2361" s="74" t="s">
        <v>27</v>
      </c>
      <c r="R2361" s="74" t="s">
        <v>28</v>
      </c>
      <c r="S2361" s="74" t="s">
        <v>29</v>
      </c>
      <c r="T2361" s="74" t="s">
        <v>30</v>
      </c>
      <c r="U2361" s="74" t="s">
        <v>31</v>
      </c>
      <c r="V2361" s="74" t="s">
        <v>32</v>
      </c>
      <c r="W2361" s="74" t="s">
        <v>33</v>
      </c>
      <c r="X2361" s="74" t="s">
        <v>34</v>
      </c>
      <c r="Y2361" s="74" t="s">
        <v>35</v>
      </c>
      <c r="Z2361" s="74" t="s">
        <v>36</v>
      </c>
      <c r="AA2361" s="74" t="s">
        <v>37</v>
      </c>
      <c r="AB2361" s="74" t="s">
        <v>38</v>
      </c>
      <c r="AC2361" s="74" t="s">
        <v>39</v>
      </c>
      <c r="AD2361" s="74" t="s">
        <v>40</v>
      </c>
    </row>
    <row r="2362" spans="1:30" x14ac:dyDescent="0.2">
      <c r="A2362" s="72" t="s">
        <v>41</v>
      </c>
      <c r="B2362" s="74" t="s">
        <v>71</v>
      </c>
      <c r="C2362" s="74" t="s">
        <v>71</v>
      </c>
      <c r="D2362" s="74" t="s">
        <v>71</v>
      </c>
      <c r="E2362" s="74" t="s">
        <v>71</v>
      </c>
      <c r="F2362" s="74" t="s">
        <v>71</v>
      </c>
      <c r="G2362" s="74" t="s">
        <v>71</v>
      </c>
      <c r="H2362" s="74" t="s">
        <v>71</v>
      </c>
      <c r="I2362" s="74" t="s">
        <v>71</v>
      </c>
      <c r="J2362" s="74" t="s">
        <v>71</v>
      </c>
      <c r="K2362" s="74" t="s">
        <v>71</v>
      </c>
      <c r="L2362" s="74" t="s">
        <v>71</v>
      </c>
      <c r="M2362" s="74" t="s">
        <v>71</v>
      </c>
      <c r="N2362" s="74" t="s">
        <v>71</v>
      </c>
      <c r="O2362" s="74" t="s">
        <v>71</v>
      </c>
      <c r="P2362" s="74" t="s">
        <v>71</v>
      </c>
      <c r="Q2362" s="74" t="s">
        <v>71</v>
      </c>
      <c r="R2362" s="74" t="s">
        <v>71</v>
      </c>
      <c r="S2362" s="74" t="s">
        <v>71</v>
      </c>
      <c r="T2362" s="74" t="s">
        <v>71</v>
      </c>
      <c r="U2362" s="74" t="s">
        <v>71</v>
      </c>
      <c r="V2362" s="74" t="s">
        <v>71</v>
      </c>
      <c r="W2362" s="74" t="s">
        <v>71</v>
      </c>
      <c r="X2362" s="74" t="s">
        <v>71</v>
      </c>
      <c r="Y2362" s="74" t="s">
        <v>71</v>
      </c>
      <c r="Z2362" s="74" t="s">
        <v>71</v>
      </c>
      <c r="AA2362" s="74" t="s">
        <v>71</v>
      </c>
      <c r="AB2362" s="74" t="s">
        <v>71</v>
      </c>
      <c r="AC2362" s="74" t="s">
        <v>71</v>
      </c>
      <c r="AD2362" s="74" t="s">
        <v>71</v>
      </c>
    </row>
    <row r="2363" spans="1:30" x14ac:dyDescent="0.2">
      <c r="A2363" s="72" t="s">
        <v>42</v>
      </c>
      <c r="B2363" s="74" t="s">
        <v>71</v>
      </c>
      <c r="C2363" s="74" t="s">
        <v>71</v>
      </c>
      <c r="D2363" s="74" t="s">
        <v>71</v>
      </c>
      <c r="E2363" s="74" t="s">
        <v>71</v>
      </c>
      <c r="F2363" s="74" t="s">
        <v>71</v>
      </c>
      <c r="G2363" s="74" t="s">
        <v>71</v>
      </c>
      <c r="H2363" s="74" t="s">
        <v>71</v>
      </c>
      <c r="I2363" s="74" t="s">
        <v>71</v>
      </c>
      <c r="J2363" s="74" t="s">
        <v>71</v>
      </c>
      <c r="K2363" s="74" t="s">
        <v>71</v>
      </c>
      <c r="L2363" s="74" t="s">
        <v>71</v>
      </c>
      <c r="M2363" s="74" t="s">
        <v>71</v>
      </c>
      <c r="N2363" s="74" t="s">
        <v>71</v>
      </c>
      <c r="O2363" s="74" t="s">
        <v>71</v>
      </c>
      <c r="P2363" s="74" t="s">
        <v>71</v>
      </c>
      <c r="Q2363" s="74" t="s">
        <v>71</v>
      </c>
      <c r="R2363" s="74" t="s">
        <v>71</v>
      </c>
      <c r="S2363" s="74" t="s">
        <v>71</v>
      </c>
      <c r="T2363" s="74" t="s">
        <v>71</v>
      </c>
      <c r="U2363" s="74" t="s">
        <v>71</v>
      </c>
      <c r="V2363" s="74" t="s">
        <v>71</v>
      </c>
      <c r="W2363" s="74" t="s">
        <v>71</v>
      </c>
      <c r="X2363" s="74" t="s">
        <v>71</v>
      </c>
      <c r="Y2363" s="74" t="s">
        <v>71</v>
      </c>
      <c r="Z2363" s="74" t="s">
        <v>71</v>
      </c>
      <c r="AA2363" s="74" t="s">
        <v>71</v>
      </c>
      <c r="AB2363" s="74" t="s">
        <v>71</v>
      </c>
      <c r="AC2363" s="74" t="s">
        <v>71</v>
      </c>
      <c r="AD2363" s="74" t="s">
        <v>71</v>
      </c>
    </row>
    <row r="2364" spans="1:30" x14ac:dyDescent="0.2">
      <c r="A2364" s="72" t="s">
        <v>43</v>
      </c>
      <c r="B2364" s="74" t="s">
        <v>71</v>
      </c>
      <c r="C2364" s="74" t="s">
        <v>71</v>
      </c>
      <c r="D2364" s="74" t="s">
        <v>71</v>
      </c>
      <c r="E2364" s="74" t="s">
        <v>71</v>
      </c>
      <c r="F2364" s="74" t="s">
        <v>71</v>
      </c>
      <c r="G2364" s="74" t="s">
        <v>71</v>
      </c>
      <c r="H2364" s="74" t="s">
        <v>71</v>
      </c>
      <c r="I2364" s="74" t="s">
        <v>71</v>
      </c>
      <c r="J2364" s="74" t="s">
        <v>71</v>
      </c>
      <c r="K2364" s="74" t="s">
        <v>71</v>
      </c>
      <c r="L2364" s="74" t="s">
        <v>71</v>
      </c>
      <c r="M2364" s="74" t="s">
        <v>71</v>
      </c>
      <c r="N2364" s="74" t="s">
        <v>71</v>
      </c>
      <c r="O2364" s="74" t="s">
        <v>71</v>
      </c>
      <c r="P2364" s="74" t="s">
        <v>71</v>
      </c>
      <c r="Q2364" s="74" t="s">
        <v>71</v>
      </c>
      <c r="R2364" s="74" t="s">
        <v>71</v>
      </c>
      <c r="S2364" s="74" t="s">
        <v>71</v>
      </c>
      <c r="T2364" s="74" t="s">
        <v>71</v>
      </c>
      <c r="U2364" s="74" t="s">
        <v>71</v>
      </c>
      <c r="V2364" s="74" t="s">
        <v>71</v>
      </c>
      <c r="W2364" s="74" t="s">
        <v>71</v>
      </c>
      <c r="X2364" s="74" t="s">
        <v>71</v>
      </c>
      <c r="Y2364" s="74" t="s">
        <v>71</v>
      </c>
      <c r="Z2364" s="74" t="s">
        <v>71</v>
      </c>
      <c r="AA2364" s="74" t="s">
        <v>71</v>
      </c>
      <c r="AB2364" s="74" t="s">
        <v>71</v>
      </c>
      <c r="AC2364" s="74" t="s">
        <v>71</v>
      </c>
      <c r="AD2364" s="74" t="s">
        <v>71</v>
      </c>
    </row>
    <row r="2365" spans="1:30" x14ac:dyDescent="0.2">
      <c r="A2365" s="72" t="s">
        <v>44</v>
      </c>
      <c r="B2365" s="74" t="s">
        <v>71</v>
      </c>
      <c r="C2365" s="74" t="s">
        <v>71</v>
      </c>
      <c r="D2365" s="74" t="s">
        <v>71</v>
      </c>
      <c r="E2365" s="74" t="s">
        <v>71</v>
      </c>
      <c r="F2365" s="74" t="s">
        <v>71</v>
      </c>
      <c r="G2365" s="74" t="s">
        <v>71</v>
      </c>
      <c r="H2365" s="74" t="s">
        <v>71</v>
      </c>
      <c r="I2365" s="74" t="s">
        <v>71</v>
      </c>
      <c r="J2365" s="74" t="s">
        <v>71</v>
      </c>
      <c r="K2365" s="74" t="s">
        <v>71</v>
      </c>
      <c r="L2365" s="74" t="s">
        <v>71</v>
      </c>
      <c r="M2365" s="74" t="s">
        <v>71</v>
      </c>
      <c r="N2365" s="74" t="s">
        <v>71</v>
      </c>
      <c r="O2365" s="74" t="s">
        <v>71</v>
      </c>
      <c r="P2365" s="74" t="s">
        <v>71</v>
      </c>
      <c r="Q2365" s="74" t="s">
        <v>71</v>
      </c>
      <c r="R2365" s="74" t="s">
        <v>71</v>
      </c>
      <c r="S2365" s="74" t="s">
        <v>71</v>
      </c>
      <c r="T2365" s="74" t="s">
        <v>71</v>
      </c>
      <c r="U2365" s="74" t="s">
        <v>71</v>
      </c>
      <c r="V2365" s="74" t="s">
        <v>71</v>
      </c>
      <c r="W2365" s="74" t="s">
        <v>71</v>
      </c>
      <c r="X2365" s="74" t="s">
        <v>71</v>
      </c>
      <c r="Y2365" s="74" t="s">
        <v>71</v>
      </c>
      <c r="Z2365" s="74" t="s">
        <v>71</v>
      </c>
      <c r="AA2365" s="74" t="s">
        <v>71</v>
      </c>
      <c r="AB2365" s="74" t="s">
        <v>71</v>
      </c>
      <c r="AC2365" s="74" t="s">
        <v>71</v>
      </c>
      <c r="AD2365" s="74" t="s">
        <v>71</v>
      </c>
    </row>
    <row r="2366" spans="1:30" x14ac:dyDescent="0.2">
      <c r="A2366" s="72" t="s">
        <v>45</v>
      </c>
      <c r="B2366" s="74" t="s">
        <v>71</v>
      </c>
      <c r="C2366" s="74" t="s">
        <v>71</v>
      </c>
      <c r="D2366" s="74" t="s">
        <v>71</v>
      </c>
      <c r="E2366" s="74" t="s">
        <v>71</v>
      </c>
      <c r="F2366" s="74" t="s">
        <v>71</v>
      </c>
      <c r="G2366" s="74" t="s">
        <v>71</v>
      </c>
      <c r="H2366" s="74" t="s">
        <v>71</v>
      </c>
      <c r="I2366" s="74" t="s">
        <v>71</v>
      </c>
      <c r="J2366" s="74" t="s">
        <v>71</v>
      </c>
      <c r="K2366" s="74" t="s">
        <v>71</v>
      </c>
      <c r="L2366" s="74" t="s">
        <v>71</v>
      </c>
      <c r="M2366" s="74" t="s">
        <v>71</v>
      </c>
      <c r="N2366" s="74" t="s">
        <v>71</v>
      </c>
      <c r="O2366" s="74" t="s">
        <v>71</v>
      </c>
      <c r="P2366" s="74" t="s">
        <v>71</v>
      </c>
      <c r="Q2366" s="74" t="s">
        <v>71</v>
      </c>
      <c r="R2366" s="74" t="s">
        <v>71</v>
      </c>
      <c r="S2366" s="74" t="s">
        <v>71</v>
      </c>
      <c r="T2366" s="74" t="s">
        <v>71</v>
      </c>
      <c r="U2366" s="74" t="s">
        <v>71</v>
      </c>
      <c r="V2366" s="74" t="s">
        <v>71</v>
      </c>
      <c r="W2366" s="74" t="s">
        <v>71</v>
      </c>
      <c r="X2366" s="74" t="s">
        <v>71</v>
      </c>
      <c r="Y2366" s="74" t="s">
        <v>71</v>
      </c>
      <c r="Z2366" s="74" t="s">
        <v>71</v>
      </c>
      <c r="AA2366" s="74" t="s">
        <v>71</v>
      </c>
      <c r="AB2366" s="74" t="s">
        <v>71</v>
      </c>
      <c r="AC2366" s="74" t="s">
        <v>71</v>
      </c>
      <c r="AD2366" s="74" t="s">
        <v>71</v>
      </c>
    </row>
    <row r="2367" spans="1:30" x14ac:dyDescent="0.2">
      <c r="A2367" s="72" t="s">
        <v>46</v>
      </c>
      <c r="B2367" s="74" t="s">
        <v>71</v>
      </c>
      <c r="C2367" s="74" t="s">
        <v>71</v>
      </c>
      <c r="D2367" s="74" t="s">
        <v>71</v>
      </c>
      <c r="E2367" s="74" t="s">
        <v>71</v>
      </c>
      <c r="F2367" s="74" t="s">
        <v>71</v>
      </c>
      <c r="G2367" s="74" t="s">
        <v>71</v>
      </c>
      <c r="H2367" s="74" t="s">
        <v>71</v>
      </c>
      <c r="I2367" s="74" t="s">
        <v>71</v>
      </c>
      <c r="J2367" s="74" t="s">
        <v>71</v>
      </c>
      <c r="K2367" s="74" t="s">
        <v>71</v>
      </c>
      <c r="L2367" s="74" t="s">
        <v>71</v>
      </c>
      <c r="M2367" s="74" t="s">
        <v>71</v>
      </c>
      <c r="N2367" s="74" t="s">
        <v>71</v>
      </c>
      <c r="O2367" s="74" t="s">
        <v>71</v>
      </c>
      <c r="P2367" s="74" t="s">
        <v>71</v>
      </c>
      <c r="Q2367" s="74" t="s">
        <v>71</v>
      </c>
      <c r="R2367" s="74" t="s">
        <v>71</v>
      </c>
      <c r="S2367" s="74" t="s">
        <v>71</v>
      </c>
      <c r="T2367" s="74" t="s">
        <v>71</v>
      </c>
      <c r="U2367" s="74" t="s">
        <v>71</v>
      </c>
      <c r="V2367" s="74" t="s">
        <v>71</v>
      </c>
      <c r="W2367" s="74" t="s">
        <v>71</v>
      </c>
      <c r="X2367" s="74" t="s">
        <v>71</v>
      </c>
      <c r="Y2367" s="74" t="s">
        <v>71</v>
      </c>
      <c r="Z2367" s="74" t="s">
        <v>71</v>
      </c>
      <c r="AA2367" s="74" t="s">
        <v>71</v>
      </c>
      <c r="AB2367" s="74" t="s">
        <v>71</v>
      </c>
      <c r="AC2367" s="74" t="s">
        <v>71</v>
      </c>
      <c r="AD2367" s="74" t="s">
        <v>71</v>
      </c>
    </row>
    <row r="2368" spans="1:30" x14ac:dyDescent="0.2">
      <c r="A2368" s="72" t="s">
        <v>47</v>
      </c>
      <c r="B2368" s="74" t="s">
        <v>71</v>
      </c>
      <c r="C2368" s="74" t="s">
        <v>71</v>
      </c>
      <c r="D2368" s="74" t="s">
        <v>71</v>
      </c>
      <c r="E2368" s="74" t="s">
        <v>71</v>
      </c>
      <c r="F2368" s="74" t="s">
        <v>71</v>
      </c>
      <c r="G2368" s="74" t="s">
        <v>71</v>
      </c>
      <c r="H2368" s="74" t="s">
        <v>71</v>
      </c>
      <c r="I2368" s="74" t="s">
        <v>71</v>
      </c>
      <c r="J2368" s="74" t="s">
        <v>71</v>
      </c>
      <c r="K2368" s="74" t="s">
        <v>71</v>
      </c>
      <c r="L2368" s="74" t="s">
        <v>71</v>
      </c>
      <c r="M2368" s="74" t="s">
        <v>71</v>
      </c>
      <c r="N2368" s="74" t="s">
        <v>71</v>
      </c>
      <c r="O2368" s="74" t="s">
        <v>71</v>
      </c>
      <c r="P2368" s="74" t="s">
        <v>71</v>
      </c>
      <c r="Q2368" s="74" t="s">
        <v>71</v>
      </c>
      <c r="R2368" s="74" t="s">
        <v>71</v>
      </c>
      <c r="S2368" s="74" t="s">
        <v>71</v>
      </c>
      <c r="T2368" s="74" t="s">
        <v>71</v>
      </c>
      <c r="U2368" s="74" t="s">
        <v>71</v>
      </c>
      <c r="V2368" s="74" t="s">
        <v>71</v>
      </c>
      <c r="W2368" s="74" t="s">
        <v>71</v>
      </c>
      <c r="X2368" s="74" t="s">
        <v>71</v>
      </c>
      <c r="Y2368" s="74" t="s">
        <v>71</v>
      </c>
      <c r="Z2368" s="74" t="s">
        <v>71</v>
      </c>
      <c r="AA2368" s="74" t="s">
        <v>71</v>
      </c>
      <c r="AB2368" s="74" t="s">
        <v>71</v>
      </c>
      <c r="AC2368" s="74" t="s">
        <v>71</v>
      </c>
      <c r="AD2368" s="74" t="s">
        <v>71</v>
      </c>
    </row>
    <row r="2369" spans="1:30" x14ac:dyDescent="0.2">
      <c r="A2369" s="72" t="s">
        <v>48</v>
      </c>
      <c r="B2369" s="74" t="s">
        <v>71</v>
      </c>
      <c r="C2369" s="74" t="s">
        <v>71</v>
      </c>
      <c r="D2369" s="74" t="s">
        <v>71</v>
      </c>
      <c r="E2369" s="74" t="s">
        <v>71</v>
      </c>
      <c r="F2369" s="74" t="s">
        <v>71</v>
      </c>
      <c r="G2369" s="74" t="s">
        <v>71</v>
      </c>
      <c r="H2369" s="74" t="s">
        <v>71</v>
      </c>
      <c r="I2369" s="74" t="s">
        <v>71</v>
      </c>
      <c r="J2369" s="74" t="s">
        <v>71</v>
      </c>
      <c r="K2369" s="74" t="s">
        <v>71</v>
      </c>
      <c r="L2369" s="74" t="s">
        <v>71</v>
      </c>
      <c r="M2369" s="74" t="s">
        <v>71</v>
      </c>
      <c r="N2369" s="74" t="s">
        <v>71</v>
      </c>
      <c r="O2369" s="74" t="s">
        <v>71</v>
      </c>
      <c r="P2369" s="74" t="s">
        <v>71</v>
      </c>
      <c r="Q2369" s="74" t="s">
        <v>71</v>
      </c>
      <c r="R2369" s="74" t="s">
        <v>71</v>
      </c>
      <c r="S2369" s="74" t="s">
        <v>71</v>
      </c>
      <c r="T2369" s="74" t="s">
        <v>71</v>
      </c>
      <c r="U2369" s="74" t="s">
        <v>71</v>
      </c>
      <c r="V2369" s="74" t="s">
        <v>71</v>
      </c>
      <c r="W2369" s="74" t="s">
        <v>71</v>
      </c>
      <c r="X2369" s="74" t="s">
        <v>71</v>
      </c>
      <c r="Y2369" s="74" t="s">
        <v>71</v>
      </c>
      <c r="Z2369" s="74" t="s">
        <v>71</v>
      </c>
      <c r="AA2369" s="74" t="s">
        <v>71</v>
      </c>
      <c r="AB2369" s="74" t="s">
        <v>71</v>
      </c>
      <c r="AC2369" s="74" t="s">
        <v>71</v>
      </c>
      <c r="AD2369" s="74" t="s">
        <v>71</v>
      </c>
    </row>
    <row r="2370" spans="1:30" x14ac:dyDescent="0.2">
      <c r="A2370" s="72" t="s">
        <v>49</v>
      </c>
      <c r="B2370" s="74" t="s">
        <v>71</v>
      </c>
      <c r="C2370" s="74" t="s">
        <v>71</v>
      </c>
      <c r="D2370" s="74" t="s">
        <v>71</v>
      </c>
      <c r="E2370" s="74" t="s">
        <v>71</v>
      </c>
      <c r="F2370" s="74" t="s">
        <v>71</v>
      </c>
      <c r="G2370" s="74" t="s">
        <v>71</v>
      </c>
      <c r="H2370" s="74" t="s">
        <v>71</v>
      </c>
      <c r="I2370" s="74" t="s">
        <v>71</v>
      </c>
      <c r="J2370" s="74" t="s">
        <v>71</v>
      </c>
      <c r="K2370" s="74" t="s">
        <v>71</v>
      </c>
      <c r="L2370" s="74" t="s">
        <v>71</v>
      </c>
      <c r="M2370" s="74" t="s">
        <v>71</v>
      </c>
      <c r="N2370" s="74" t="s">
        <v>71</v>
      </c>
      <c r="O2370" s="74" t="s">
        <v>71</v>
      </c>
      <c r="P2370" s="74" t="s">
        <v>71</v>
      </c>
      <c r="Q2370" s="74" t="s">
        <v>71</v>
      </c>
      <c r="R2370" s="74" t="s">
        <v>71</v>
      </c>
      <c r="S2370" s="74" t="s">
        <v>71</v>
      </c>
      <c r="T2370" s="74" t="s">
        <v>71</v>
      </c>
      <c r="U2370" s="74" t="s">
        <v>71</v>
      </c>
      <c r="V2370" s="74" t="s">
        <v>71</v>
      </c>
      <c r="W2370" s="74" t="s">
        <v>71</v>
      </c>
      <c r="X2370" s="74" t="s">
        <v>71</v>
      </c>
      <c r="Y2370" s="74" t="s">
        <v>71</v>
      </c>
      <c r="Z2370" s="74" t="s">
        <v>71</v>
      </c>
      <c r="AA2370" s="74" t="s">
        <v>71</v>
      </c>
      <c r="AB2370" s="74" t="s">
        <v>71</v>
      </c>
      <c r="AC2370" s="74" t="s">
        <v>71</v>
      </c>
      <c r="AD2370" s="74" t="s">
        <v>71</v>
      </c>
    </row>
    <row r="2371" spans="1:30" x14ac:dyDescent="0.2">
      <c r="A2371" s="72" t="s">
        <v>50</v>
      </c>
      <c r="B2371" s="74" t="s">
        <v>71</v>
      </c>
      <c r="C2371" s="74" t="s">
        <v>71</v>
      </c>
      <c r="D2371" s="74" t="s">
        <v>71</v>
      </c>
      <c r="E2371" s="74" t="s">
        <v>71</v>
      </c>
      <c r="F2371" s="74" t="s">
        <v>71</v>
      </c>
      <c r="G2371" s="74" t="s">
        <v>71</v>
      </c>
      <c r="H2371" s="74" t="s">
        <v>71</v>
      </c>
      <c r="I2371" s="74" t="s">
        <v>71</v>
      </c>
      <c r="J2371" s="74" t="s">
        <v>71</v>
      </c>
      <c r="K2371" s="74" t="s">
        <v>71</v>
      </c>
      <c r="L2371" s="74" t="s">
        <v>71</v>
      </c>
      <c r="M2371" s="74" t="s">
        <v>71</v>
      </c>
      <c r="N2371" s="74" t="s">
        <v>71</v>
      </c>
      <c r="O2371" s="74" t="s">
        <v>71</v>
      </c>
      <c r="P2371" s="74" t="s">
        <v>71</v>
      </c>
      <c r="Q2371" s="74" t="s">
        <v>71</v>
      </c>
      <c r="R2371" s="74" t="s">
        <v>71</v>
      </c>
      <c r="S2371" s="74" t="s">
        <v>71</v>
      </c>
      <c r="T2371" s="74" t="s">
        <v>71</v>
      </c>
      <c r="U2371" s="74" t="s">
        <v>71</v>
      </c>
      <c r="V2371" s="74" t="s">
        <v>71</v>
      </c>
      <c r="W2371" s="74" t="s">
        <v>71</v>
      </c>
      <c r="X2371" s="74" t="s">
        <v>71</v>
      </c>
      <c r="Y2371" s="74" t="s">
        <v>71</v>
      </c>
      <c r="Z2371" s="74" t="s">
        <v>71</v>
      </c>
      <c r="AA2371" s="74" t="s">
        <v>71</v>
      </c>
      <c r="AB2371" s="74" t="s">
        <v>71</v>
      </c>
      <c r="AC2371" s="74" t="s">
        <v>71</v>
      </c>
      <c r="AD2371" s="74" t="s">
        <v>71</v>
      </c>
    </row>
    <row r="2372" spans="1:30" x14ac:dyDescent="0.2">
      <c r="A2372" s="72" t="s">
        <v>51</v>
      </c>
      <c r="B2372" s="74" t="s">
        <v>71</v>
      </c>
      <c r="C2372" s="74" t="s">
        <v>71</v>
      </c>
      <c r="D2372" s="74" t="s">
        <v>71</v>
      </c>
      <c r="E2372" s="74" t="s">
        <v>71</v>
      </c>
      <c r="F2372" s="74" t="s">
        <v>71</v>
      </c>
      <c r="G2372" s="74" t="s">
        <v>71</v>
      </c>
      <c r="H2372" s="74" t="s">
        <v>71</v>
      </c>
      <c r="I2372" s="74" t="s">
        <v>71</v>
      </c>
      <c r="J2372" s="74" t="s">
        <v>71</v>
      </c>
      <c r="K2372" s="74" t="s">
        <v>71</v>
      </c>
      <c r="L2372" s="74" t="s">
        <v>71</v>
      </c>
      <c r="M2372" s="74" t="s">
        <v>71</v>
      </c>
      <c r="N2372" s="74" t="s">
        <v>71</v>
      </c>
      <c r="O2372" s="74" t="s">
        <v>71</v>
      </c>
      <c r="P2372" s="74" t="s">
        <v>71</v>
      </c>
      <c r="Q2372" s="74" t="s">
        <v>71</v>
      </c>
      <c r="R2372" s="74" t="s">
        <v>71</v>
      </c>
      <c r="S2372" s="74" t="s">
        <v>71</v>
      </c>
      <c r="T2372" s="74" t="s">
        <v>71</v>
      </c>
      <c r="U2372" s="74" t="s">
        <v>71</v>
      </c>
      <c r="V2372" s="74" t="s">
        <v>71</v>
      </c>
      <c r="W2372" s="74" t="s">
        <v>71</v>
      </c>
      <c r="X2372" s="74" t="s">
        <v>71</v>
      </c>
      <c r="Y2372" s="74" t="s">
        <v>71</v>
      </c>
      <c r="Z2372" s="74" t="s">
        <v>71</v>
      </c>
      <c r="AA2372" s="74" t="s">
        <v>71</v>
      </c>
      <c r="AB2372" s="74" t="s">
        <v>71</v>
      </c>
      <c r="AC2372" s="74" t="s">
        <v>71</v>
      </c>
      <c r="AD2372" s="74" t="s">
        <v>71</v>
      </c>
    </row>
    <row r="2373" spans="1:30" x14ac:dyDescent="0.2">
      <c r="A2373" s="72" t="s">
        <v>52</v>
      </c>
      <c r="B2373" s="74" t="s">
        <v>71</v>
      </c>
      <c r="C2373" s="74" t="s">
        <v>71</v>
      </c>
      <c r="D2373" s="74" t="s">
        <v>71</v>
      </c>
      <c r="E2373" s="74" t="s">
        <v>71</v>
      </c>
      <c r="F2373" s="74" t="s">
        <v>71</v>
      </c>
      <c r="G2373" s="74" t="s">
        <v>71</v>
      </c>
      <c r="H2373" s="74" t="s">
        <v>71</v>
      </c>
      <c r="I2373" s="74" t="s">
        <v>71</v>
      </c>
      <c r="J2373" s="74" t="s">
        <v>71</v>
      </c>
      <c r="K2373" s="74" t="s">
        <v>71</v>
      </c>
      <c r="L2373" s="74" t="s">
        <v>71</v>
      </c>
      <c r="M2373" s="74" t="s">
        <v>71</v>
      </c>
      <c r="N2373" s="74" t="s">
        <v>71</v>
      </c>
      <c r="O2373" s="74" t="s">
        <v>71</v>
      </c>
      <c r="P2373" s="74" t="s">
        <v>71</v>
      </c>
      <c r="Q2373" s="74" t="s">
        <v>71</v>
      </c>
      <c r="R2373" s="74" t="s">
        <v>71</v>
      </c>
      <c r="S2373" s="74" t="s">
        <v>71</v>
      </c>
      <c r="T2373" s="74" t="s">
        <v>71</v>
      </c>
      <c r="U2373" s="74" t="s">
        <v>71</v>
      </c>
      <c r="V2373" s="74" t="s">
        <v>71</v>
      </c>
      <c r="W2373" s="74" t="s">
        <v>71</v>
      </c>
      <c r="X2373" s="74" t="s">
        <v>71</v>
      </c>
      <c r="Y2373" s="74" t="s">
        <v>71</v>
      </c>
      <c r="Z2373" s="74" t="s">
        <v>71</v>
      </c>
      <c r="AA2373" s="74" t="s">
        <v>71</v>
      </c>
      <c r="AB2373" s="74" t="s">
        <v>71</v>
      </c>
      <c r="AC2373" s="74" t="s">
        <v>71</v>
      </c>
      <c r="AD2373" s="74" t="s">
        <v>71</v>
      </c>
    </row>
    <row r="2374" spans="1:30" x14ac:dyDescent="0.2">
      <c r="A2374" s="72" t="s">
        <v>53</v>
      </c>
      <c r="B2374" s="74" t="s">
        <v>71</v>
      </c>
      <c r="C2374" s="74" t="s">
        <v>71</v>
      </c>
      <c r="D2374" s="74" t="s">
        <v>71</v>
      </c>
      <c r="E2374" s="74" t="s">
        <v>71</v>
      </c>
      <c r="F2374" s="74" t="s">
        <v>71</v>
      </c>
      <c r="G2374" s="74" t="s">
        <v>71</v>
      </c>
      <c r="H2374" s="74" t="s">
        <v>71</v>
      </c>
      <c r="I2374" s="74" t="s">
        <v>71</v>
      </c>
      <c r="J2374" s="74" t="s">
        <v>71</v>
      </c>
      <c r="K2374" s="74" t="s">
        <v>71</v>
      </c>
      <c r="L2374" s="74" t="s">
        <v>71</v>
      </c>
      <c r="M2374" s="74" t="s">
        <v>71</v>
      </c>
      <c r="N2374" s="74" t="s">
        <v>71</v>
      </c>
      <c r="O2374" s="74" t="s">
        <v>71</v>
      </c>
      <c r="P2374" s="74" t="s">
        <v>71</v>
      </c>
      <c r="Q2374" s="74" t="s">
        <v>71</v>
      </c>
      <c r="R2374" s="74" t="s">
        <v>71</v>
      </c>
      <c r="S2374" s="74" t="s">
        <v>71</v>
      </c>
      <c r="T2374" s="74" t="s">
        <v>71</v>
      </c>
      <c r="U2374" s="74" t="s">
        <v>71</v>
      </c>
      <c r="V2374" s="74" t="s">
        <v>71</v>
      </c>
      <c r="W2374" s="74" t="s">
        <v>71</v>
      </c>
      <c r="X2374" s="74" t="s">
        <v>71</v>
      </c>
      <c r="Y2374" s="74" t="s">
        <v>71</v>
      </c>
      <c r="Z2374" s="74" t="s">
        <v>71</v>
      </c>
      <c r="AA2374" s="74" t="s">
        <v>71</v>
      </c>
      <c r="AB2374" s="74" t="s">
        <v>71</v>
      </c>
      <c r="AC2374" s="74" t="s">
        <v>71</v>
      </c>
      <c r="AD2374" s="74" t="s">
        <v>71</v>
      </c>
    </row>
    <row r="2375" spans="1:30" x14ac:dyDescent="0.2">
      <c r="A2375" s="72" t="s">
        <v>54</v>
      </c>
      <c r="B2375" s="74" t="s">
        <v>71</v>
      </c>
      <c r="C2375" s="74" t="s">
        <v>71</v>
      </c>
      <c r="D2375" s="74" t="s">
        <v>71</v>
      </c>
      <c r="E2375" s="74" t="s">
        <v>71</v>
      </c>
      <c r="F2375" s="74" t="s">
        <v>71</v>
      </c>
      <c r="G2375" s="74" t="s">
        <v>71</v>
      </c>
      <c r="H2375" s="74" t="s">
        <v>71</v>
      </c>
      <c r="I2375" s="74" t="s">
        <v>71</v>
      </c>
      <c r="J2375" s="74" t="s">
        <v>71</v>
      </c>
      <c r="K2375" s="74" t="s">
        <v>71</v>
      </c>
      <c r="L2375" s="74" t="s">
        <v>71</v>
      </c>
      <c r="M2375" s="74" t="s">
        <v>71</v>
      </c>
      <c r="N2375" s="74" t="s">
        <v>71</v>
      </c>
      <c r="O2375" s="74" t="s">
        <v>71</v>
      </c>
      <c r="P2375" s="74" t="s">
        <v>71</v>
      </c>
      <c r="Q2375" s="74" t="s">
        <v>71</v>
      </c>
      <c r="R2375" s="74" t="s">
        <v>71</v>
      </c>
      <c r="S2375" s="74" t="s">
        <v>71</v>
      </c>
      <c r="T2375" s="74" t="s">
        <v>71</v>
      </c>
      <c r="U2375" s="74" t="s">
        <v>71</v>
      </c>
      <c r="V2375" s="74" t="s">
        <v>71</v>
      </c>
      <c r="W2375" s="74" t="s">
        <v>71</v>
      </c>
      <c r="X2375" s="74" t="s">
        <v>71</v>
      </c>
      <c r="Y2375" s="74" t="s">
        <v>71</v>
      </c>
      <c r="Z2375" s="74" t="s">
        <v>71</v>
      </c>
      <c r="AA2375" s="74" t="s">
        <v>71</v>
      </c>
      <c r="AB2375" s="74" t="s">
        <v>71</v>
      </c>
      <c r="AC2375" s="74" t="s">
        <v>71</v>
      </c>
      <c r="AD2375" s="74" t="s">
        <v>71</v>
      </c>
    </row>
    <row r="2376" spans="1:30" x14ac:dyDescent="0.2">
      <c r="A2376" s="72" t="s">
        <v>55</v>
      </c>
      <c r="B2376" s="74" t="s">
        <v>71</v>
      </c>
      <c r="C2376" s="74" t="s">
        <v>71</v>
      </c>
      <c r="D2376" s="74" t="s">
        <v>71</v>
      </c>
      <c r="E2376" s="74" t="s">
        <v>71</v>
      </c>
      <c r="F2376" s="74" t="s">
        <v>71</v>
      </c>
      <c r="G2376" s="74" t="s">
        <v>71</v>
      </c>
      <c r="H2376" s="74" t="s">
        <v>71</v>
      </c>
      <c r="I2376" s="74" t="s">
        <v>71</v>
      </c>
      <c r="J2376" s="74" t="s">
        <v>71</v>
      </c>
      <c r="K2376" s="74" t="s">
        <v>71</v>
      </c>
      <c r="L2376" s="74" t="s">
        <v>71</v>
      </c>
      <c r="M2376" s="74" t="s">
        <v>71</v>
      </c>
      <c r="N2376" s="74" t="s">
        <v>71</v>
      </c>
      <c r="O2376" s="74" t="s">
        <v>71</v>
      </c>
      <c r="P2376" s="74" t="s">
        <v>71</v>
      </c>
      <c r="Q2376" s="74" t="s">
        <v>71</v>
      </c>
      <c r="R2376" s="74" t="s">
        <v>71</v>
      </c>
      <c r="S2376" s="74" t="s">
        <v>71</v>
      </c>
      <c r="T2376" s="74" t="s">
        <v>71</v>
      </c>
      <c r="U2376" s="74" t="s">
        <v>71</v>
      </c>
      <c r="V2376" s="74" t="s">
        <v>71</v>
      </c>
      <c r="W2376" s="74" t="s">
        <v>71</v>
      </c>
      <c r="X2376" s="74" t="s">
        <v>71</v>
      </c>
      <c r="Y2376" s="74" t="s">
        <v>71</v>
      </c>
      <c r="Z2376" s="74" t="s">
        <v>71</v>
      </c>
      <c r="AA2376" s="74" t="s">
        <v>71</v>
      </c>
      <c r="AB2376" s="74" t="s">
        <v>71</v>
      </c>
      <c r="AC2376" s="74" t="s">
        <v>71</v>
      </c>
      <c r="AD2376" s="74" t="s">
        <v>71</v>
      </c>
    </row>
    <row r="2377" spans="1:30" x14ac:dyDescent="0.2">
      <c r="A2377" s="72" t="s">
        <v>56</v>
      </c>
      <c r="B2377" s="74" t="s">
        <v>71</v>
      </c>
      <c r="C2377" s="74" t="s">
        <v>71</v>
      </c>
      <c r="D2377" s="74" t="s">
        <v>71</v>
      </c>
      <c r="E2377" s="74" t="s">
        <v>71</v>
      </c>
      <c r="F2377" s="74" t="s">
        <v>71</v>
      </c>
      <c r="G2377" s="74" t="s">
        <v>71</v>
      </c>
      <c r="H2377" s="74" t="s">
        <v>71</v>
      </c>
      <c r="I2377" s="74" t="s">
        <v>71</v>
      </c>
      <c r="J2377" s="74" t="s">
        <v>71</v>
      </c>
      <c r="K2377" s="74" t="s">
        <v>71</v>
      </c>
      <c r="L2377" s="74" t="s">
        <v>71</v>
      </c>
      <c r="M2377" s="74" t="s">
        <v>71</v>
      </c>
      <c r="N2377" s="74" t="s">
        <v>71</v>
      </c>
      <c r="O2377" s="74" t="s">
        <v>71</v>
      </c>
      <c r="P2377" s="74" t="s">
        <v>71</v>
      </c>
      <c r="Q2377" s="74" t="s">
        <v>71</v>
      </c>
      <c r="R2377" s="74" t="s">
        <v>71</v>
      </c>
      <c r="S2377" s="74" t="s">
        <v>71</v>
      </c>
      <c r="T2377" s="74" t="s">
        <v>71</v>
      </c>
      <c r="U2377" s="74" t="s">
        <v>71</v>
      </c>
      <c r="V2377" s="74" t="s">
        <v>71</v>
      </c>
      <c r="W2377" s="74" t="s">
        <v>71</v>
      </c>
      <c r="X2377" s="74" t="s">
        <v>71</v>
      </c>
      <c r="Y2377" s="74" t="s">
        <v>71</v>
      </c>
      <c r="Z2377" s="74" t="s">
        <v>71</v>
      </c>
      <c r="AA2377" s="74" t="s">
        <v>71</v>
      </c>
      <c r="AB2377" s="74" t="s">
        <v>71</v>
      </c>
      <c r="AC2377" s="74" t="s">
        <v>71</v>
      </c>
      <c r="AD2377" s="74" t="s">
        <v>71</v>
      </c>
    </row>
    <row r="2378" spans="1:30" x14ac:dyDescent="0.2">
      <c r="A2378" s="72" t="s">
        <v>57</v>
      </c>
      <c r="B2378" s="74" t="s">
        <v>71</v>
      </c>
      <c r="C2378" s="74" t="s">
        <v>71</v>
      </c>
      <c r="D2378" s="74" t="s">
        <v>71</v>
      </c>
      <c r="E2378" s="74" t="s">
        <v>71</v>
      </c>
      <c r="F2378" s="74" t="s">
        <v>71</v>
      </c>
      <c r="G2378" s="74" t="s">
        <v>71</v>
      </c>
      <c r="H2378" s="74" t="s">
        <v>71</v>
      </c>
      <c r="I2378" s="74" t="s">
        <v>71</v>
      </c>
      <c r="J2378" s="74" t="s">
        <v>71</v>
      </c>
      <c r="K2378" s="74" t="s">
        <v>71</v>
      </c>
      <c r="L2378" s="74" t="s">
        <v>71</v>
      </c>
      <c r="M2378" s="74" t="s">
        <v>71</v>
      </c>
      <c r="N2378" s="74" t="s">
        <v>71</v>
      </c>
      <c r="O2378" s="74" t="s">
        <v>71</v>
      </c>
      <c r="P2378" s="74" t="s">
        <v>71</v>
      </c>
      <c r="Q2378" s="74" t="s">
        <v>71</v>
      </c>
      <c r="R2378" s="74" t="s">
        <v>71</v>
      </c>
      <c r="S2378" s="74" t="s">
        <v>71</v>
      </c>
      <c r="T2378" s="74" t="s">
        <v>71</v>
      </c>
      <c r="U2378" s="74" t="s">
        <v>71</v>
      </c>
      <c r="V2378" s="74" t="s">
        <v>71</v>
      </c>
      <c r="W2378" s="74" t="s">
        <v>71</v>
      </c>
      <c r="X2378" s="74" t="s">
        <v>71</v>
      </c>
      <c r="Y2378" s="74" t="s">
        <v>71</v>
      </c>
      <c r="Z2378" s="74" t="s">
        <v>71</v>
      </c>
      <c r="AA2378" s="74" t="s">
        <v>71</v>
      </c>
      <c r="AB2378" s="74" t="s">
        <v>71</v>
      </c>
      <c r="AC2378" s="74" t="s">
        <v>71</v>
      </c>
      <c r="AD2378" s="74" t="s">
        <v>71</v>
      </c>
    </row>
    <row r="2379" spans="1:30" x14ac:dyDescent="0.2">
      <c r="A2379" s="72" t="s">
        <v>58</v>
      </c>
      <c r="B2379" s="74" t="s">
        <v>71</v>
      </c>
      <c r="C2379" s="74" t="s">
        <v>71</v>
      </c>
      <c r="D2379" s="74" t="s">
        <v>71</v>
      </c>
      <c r="E2379" s="74" t="s">
        <v>71</v>
      </c>
      <c r="F2379" s="74" t="s">
        <v>71</v>
      </c>
      <c r="G2379" s="74" t="s">
        <v>71</v>
      </c>
      <c r="H2379" s="74" t="s">
        <v>71</v>
      </c>
      <c r="I2379" s="74" t="s">
        <v>71</v>
      </c>
      <c r="J2379" s="74" t="s">
        <v>71</v>
      </c>
      <c r="K2379" s="74" t="s">
        <v>71</v>
      </c>
      <c r="L2379" s="74" t="s">
        <v>71</v>
      </c>
      <c r="M2379" s="74" t="s">
        <v>71</v>
      </c>
      <c r="N2379" s="74" t="s">
        <v>71</v>
      </c>
      <c r="O2379" s="74" t="s">
        <v>71</v>
      </c>
      <c r="P2379" s="74" t="s">
        <v>71</v>
      </c>
      <c r="Q2379" s="74" t="s">
        <v>71</v>
      </c>
      <c r="R2379" s="74" t="s">
        <v>71</v>
      </c>
      <c r="S2379" s="74" t="s">
        <v>71</v>
      </c>
      <c r="T2379" s="74" t="s">
        <v>71</v>
      </c>
      <c r="U2379" s="74" t="s">
        <v>71</v>
      </c>
      <c r="V2379" s="74" t="s">
        <v>71</v>
      </c>
      <c r="W2379" s="74" t="s">
        <v>71</v>
      </c>
      <c r="X2379" s="74" t="s">
        <v>71</v>
      </c>
      <c r="Y2379" s="74" t="s">
        <v>71</v>
      </c>
      <c r="Z2379" s="74" t="s">
        <v>71</v>
      </c>
      <c r="AA2379" s="74" t="s">
        <v>71</v>
      </c>
      <c r="AB2379" s="74" t="s">
        <v>71</v>
      </c>
      <c r="AC2379" s="74" t="s">
        <v>71</v>
      </c>
      <c r="AD2379" s="74" t="s">
        <v>71</v>
      </c>
    </row>
    <row r="2380" spans="1:30" x14ac:dyDescent="0.2">
      <c r="A2380" s="72" t="s">
        <v>59</v>
      </c>
      <c r="B2380" s="74" t="s">
        <v>71</v>
      </c>
      <c r="C2380" s="74" t="s">
        <v>71</v>
      </c>
      <c r="D2380" s="74" t="s">
        <v>71</v>
      </c>
      <c r="E2380" s="74" t="s">
        <v>71</v>
      </c>
      <c r="F2380" s="74" t="s">
        <v>71</v>
      </c>
      <c r="G2380" s="74" t="s">
        <v>71</v>
      </c>
      <c r="H2380" s="74" t="s">
        <v>71</v>
      </c>
      <c r="I2380" s="74" t="s">
        <v>71</v>
      </c>
      <c r="J2380" s="74" t="s">
        <v>71</v>
      </c>
      <c r="K2380" s="74" t="s">
        <v>71</v>
      </c>
      <c r="L2380" s="74" t="s">
        <v>71</v>
      </c>
      <c r="M2380" s="74" t="s">
        <v>71</v>
      </c>
      <c r="N2380" s="74" t="s">
        <v>71</v>
      </c>
      <c r="O2380" s="74" t="s">
        <v>71</v>
      </c>
      <c r="P2380" s="74" t="s">
        <v>71</v>
      </c>
      <c r="Q2380" s="74" t="s">
        <v>71</v>
      </c>
      <c r="R2380" s="74" t="s">
        <v>71</v>
      </c>
      <c r="S2380" s="74" t="s">
        <v>71</v>
      </c>
      <c r="T2380" s="74" t="s">
        <v>71</v>
      </c>
      <c r="U2380" s="74" t="s">
        <v>71</v>
      </c>
      <c r="V2380" s="74" t="s">
        <v>71</v>
      </c>
      <c r="W2380" s="74" t="s">
        <v>71</v>
      </c>
      <c r="X2380" s="74" t="s">
        <v>71</v>
      </c>
      <c r="Y2380" s="74" t="s">
        <v>71</v>
      </c>
      <c r="Z2380" s="74" t="s">
        <v>71</v>
      </c>
      <c r="AA2380" s="74" t="s">
        <v>71</v>
      </c>
      <c r="AB2380" s="74" t="s">
        <v>71</v>
      </c>
      <c r="AC2380" s="74" t="s">
        <v>71</v>
      </c>
      <c r="AD2380" s="74" t="s">
        <v>71</v>
      </c>
    </row>
    <row r="2381" spans="1:30" x14ac:dyDescent="0.2">
      <c r="A2381" s="72" t="s">
        <v>60</v>
      </c>
      <c r="B2381" s="74" t="s">
        <v>71</v>
      </c>
      <c r="C2381" s="74" t="s">
        <v>71</v>
      </c>
      <c r="D2381" s="74" t="s">
        <v>71</v>
      </c>
      <c r="E2381" s="74" t="s">
        <v>71</v>
      </c>
      <c r="F2381" s="74" t="s">
        <v>71</v>
      </c>
      <c r="G2381" s="74" t="s">
        <v>71</v>
      </c>
      <c r="H2381" s="74" t="s">
        <v>71</v>
      </c>
      <c r="I2381" s="74" t="s">
        <v>71</v>
      </c>
      <c r="J2381" s="74" t="s">
        <v>71</v>
      </c>
      <c r="K2381" s="74" t="s">
        <v>71</v>
      </c>
      <c r="L2381" s="74" t="s">
        <v>71</v>
      </c>
      <c r="M2381" s="74" t="s">
        <v>71</v>
      </c>
      <c r="N2381" s="74" t="s">
        <v>71</v>
      </c>
      <c r="O2381" s="74" t="s">
        <v>71</v>
      </c>
      <c r="P2381" s="74" t="s">
        <v>71</v>
      </c>
      <c r="Q2381" s="74" t="s">
        <v>71</v>
      </c>
      <c r="R2381" s="74" t="s">
        <v>71</v>
      </c>
      <c r="S2381" s="74" t="s">
        <v>71</v>
      </c>
      <c r="T2381" s="74" t="s">
        <v>71</v>
      </c>
      <c r="U2381" s="74" t="s">
        <v>71</v>
      </c>
      <c r="V2381" s="74" t="s">
        <v>71</v>
      </c>
      <c r="W2381" s="74" t="s">
        <v>71</v>
      </c>
      <c r="X2381" s="74" t="s">
        <v>71</v>
      </c>
      <c r="Y2381" s="74" t="s">
        <v>71</v>
      </c>
      <c r="Z2381" s="74" t="s">
        <v>71</v>
      </c>
      <c r="AA2381" s="74" t="s">
        <v>71</v>
      </c>
      <c r="AB2381" s="74" t="s">
        <v>71</v>
      </c>
      <c r="AC2381" s="74" t="s">
        <v>71</v>
      </c>
      <c r="AD2381" s="74" t="s">
        <v>71</v>
      </c>
    </row>
    <row r="2382" spans="1:30" x14ac:dyDescent="0.2">
      <c r="A2382" s="72" t="s">
        <v>61</v>
      </c>
      <c r="B2382" s="74" t="s">
        <v>71</v>
      </c>
      <c r="C2382" s="74" t="s">
        <v>71</v>
      </c>
      <c r="D2382" s="74" t="s">
        <v>71</v>
      </c>
      <c r="E2382" s="74" t="s">
        <v>71</v>
      </c>
      <c r="F2382" s="74" t="s">
        <v>71</v>
      </c>
      <c r="G2382" s="74" t="s">
        <v>71</v>
      </c>
      <c r="H2382" s="74" t="s">
        <v>71</v>
      </c>
      <c r="I2382" s="74" t="s">
        <v>71</v>
      </c>
      <c r="J2382" s="74" t="s">
        <v>71</v>
      </c>
      <c r="K2382" s="74" t="s">
        <v>71</v>
      </c>
      <c r="L2382" s="74" t="s">
        <v>71</v>
      </c>
      <c r="M2382" s="74" t="s">
        <v>71</v>
      </c>
      <c r="N2382" s="74" t="s">
        <v>71</v>
      </c>
      <c r="O2382" s="74" t="s">
        <v>71</v>
      </c>
      <c r="P2382" s="74" t="s">
        <v>71</v>
      </c>
      <c r="Q2382" s="74" t="s">
        <v>71</v>
      </c>
      <c r="R2382" s="74" t="s">
        <v>71</v>
      </c>
      <c r="S2382" s="74" t="s">
        <v>71</v>
      </c>
      <c r="T2382" s="74" t="s">
        <v>71</v>
      </c>
      <c r="U2382" s="74" t="s">
        <v>71</v>
      </c>
      <c r="V2382" s="74" t="s">
        <v>71</v>
      </c>
      <c r="W2382" s="74" t="s">
        <v>71</v>
      </c>
      <c r="X2382" s="74" t="s">
        <v>71</v>
      </c>
      <c r="Y2382" s="74" t="s">
        <v>71</v>
      </c>
      <c r="Z2382" s="74" t="s">
        <v>71</v>
      </c>
      <c r="AA2382" s="74" t="s">
        <v>71</v>
      </c>
      <c r="AB2382" s="74" t="s">
        <v>71</v>
      </c>
      <c r="AC2382" s="74" t="s">
        <v>71</v>
      </c>
      <c r="AD2382" s="74" t="s">
        <v>71</v>
      </c>
    </row>
    <row r="2383" spans="1:30" x14ac:dyDescent="0.2">
      <c r="A2383" s="72" t="s">
        <v>62</v>
      </c>
      <c r="B2383" s="74" t="s">
        <v>71</v>
      </c>
      <c r="C2383" s="74" t="s">
        <v>71</v>
      </c>
      <c r="D2383" s="74" t="s">
        <v>71</v>
      </c>
      <c r="E2383" s="74" t="s">
        <v>71</v>
      </c>
      <c r="F2383" s="74" t="s">
        <v>71</v>
      </c>
      <c r="G2383" s="74" t="s">
        <v>71</v>
      </c>
      <c r="H2383" s="74" t="s">
        <v>71</v>
      </c>
      <c r="I2383" s="74" t="s">
        <v>71</v>
      </c>
      <c r="J2383" s="74" t="s">
        <v>71</v>
      </c>
      <c r="K2383" s="74" t="s">
        <v>71</v>
      </c>
      <c r="L2383" s="74" t="s">
        <v>71</v>
      </c>
      <c r="M2383" s="74" t="s">
        <v>71</v>
      </c>
      <c r="N2383" s="74" t="s">
        <v>71</v>
      </c>
      <c r="O2383" s="74" t="s">
        <v>71</v>
      </c>
      <c r="P2383" s="74" t="s">
        <v>71</v>
      </c>
      <c r="Q2383" s="74" t="s">
        <v>71</v>
      </c>
      <c r="R2383" s="74" t="s">
        <v>71</v>
      </c>
      <c r="S2383" s="74" t="s">
        <v>71</v>
      </c>
      <c r="T2383" s="74" t="s">
        <v>71</v>
      </c>
      <c r="U2383" s="74" t="s">
        <v>71</v>
      </c>
      <c r="V2383" s="74" t="s">
        <v>71</v>
      </c>
      <c r="W2383" s="74" t="s">
        <v>71</v>
      </c>
      <c r="X2383" s="74" t="s">
        <v>71</v>
      </c>
      <c r="Y2383" s="74" t="s">
        <v>71</v>
      </c>
      <c r="Z2383" s="74" t="s">
        <v>71</v>
      </c>
      <c r="AA2383" s="74" t="s">
        <v>71</v>
      </c>
      <c r="AB2383" s="74" t="s">
        <v>71</v>
      </c>
      <c r="AC2383" s="74" t="s">
        <v>71</v>
      </c>
      <c r="AD2383" s="74" t="s">
        <v>71</v>
      </c>
    </row>
    <row r="2384" spans="1:30" x14ac:dyDescent="0.2">
      <c r="A2384" s="72" t="s">
        <v>63</v>
      </c>
      <c r="B2384" s="74" t="s">
        <v>71</v>
      </c>
      <c r="C2384" s="74" t="s">
        <v>71</v>
      </c>
      <c r="D2384" s="74" t="s">
        <v>71</v>
      </c>
      <c r="E2384" s="74" t="s">
        <v>71</v>
      </c>
      <c r="F2384" s="74" t="s">
        <v>71</v>
      </c>
      <c r="G2384" s="74" t="s">
        <v>71</v>
      </c>
      <c r="H2384" s="74" t="s">
        <v>71</v>
      </c>
      <c r="I2384" s="74" t="s">
        <v>71</v>
      </c>
      <c r="J2384" s="74" t="s">
        <v>71</v>
      </c>
      <c r="K2384" s="74" t="s">
        <v>71</v>
      </c>
      <c r="L2384" s="74" t="s">
        <v>71</v>
      </c>
      <c r="M2384" s="74" t="s">
        <v>71</v>
      </c>
      <c r="N2384" s="74" t="s">
        <v>71</v>
      </c>
      <c r="O2384" s="74" t="s">
        <v>71</v>
      </c>
      <c r="P2384" s="74" t="s">
        <v>71</v>
      </c>
      <c r="Q2384" s="74" t="s">
        <v>71</v>
      </c>
      <c r="R2384" s="74" t="s">
        <v>71</v>
      </c>
      <c r="S2384" s="74" t="s">
        <v>71</v>
      </c>
      <c r="T2384" s="74" t="s">
        <v>71</v>
      </c>
      <c r="U2384" s="74" t="s">
        <v>71</v>
      </c>
      <c r="V2384" s="74" t="s">
        <v>71</v>
      </c>
      <c r="W2384" s="74" t="s">
        <v>71</v>
      </c>
      <c r="X2384" s="74" t="s">
        <v>71</v>
      </c>
      <c r="Y2384" s="74" t="s">
        <v>71</v>
      </c>
      <c r="Z2384" s="74" t="s">
        <v>71</v>
      </c>
      <c r="AA2384" s="74" t="s">
        <v>71</v>
      </c>
      <c r="AB2384" s="74" t="s">
        <v>71</v>
      </c>
      <c r="AC2384" s="74" t="s">
        <v>71</v>
      </c>
      <c r="AD2384" s="74" t="s">
        <v>71</v>
      </c>
    </row>
    <row r="2385" spans="1:30" x14ac:dyDescent="0.2">
      <c r="A2385" s="72" t="s">
        <v>64</v>
      </c>
      <c r="B2385" s="74" t="s">
        <v>71</v>
      </c>
      <c r="C2385" s="74" t="s">
        <v>71</v>
      </c>
      <c r="D2385" s="74" t="s">
        <v>71</v>
      </c>
      <c r="E2385" s="74" t="s">
        <v>71</v>
      </c>
      <c r="F2385" s="74" t="s">
        <v>71</v>
      </c>
      <c r="G2385" s="74" t="s">
        <v>71</v>
      </c>
      <c r="H2385" s="74" t="s">
        <v>71</v>
      </c>
      <c r="I2385" s="74" t="s">
        <v>71</v>
      </c>
      <c r="J2385" s="74" t="s">
        <v>71</v>
      </c>
      <c r="K2385" s="74" t="s">
        <v>71</v>
      </c>
      <c r="L2385" s="74" t="s">
        <v>71</v>
      </c>
      <c r="M2385" s="74" t="s">
        <v>71</v>
      </c>
      <c r="N2385" s="74" t="s">
        <v>71</v>
      </c>
      <c r="O2385" s="74" t="s">
        <v>71</v>
      </c>
      <c r="P2385" s="74" t="s">
        <v>71</v>
      </c>
      <c r="Q2385" s="74" t="s">
        <v>71</v>
      </c>
      <c r="R2385" s="74" t="s">
        <v>71</v>
      </c>
      <c r="S2385" s="74" t="s">
        <v>71</v>
      </c>
      <c r="T2385" s="74" t="s">
        <v>71</v>
      </c>
      <c r="U2385" s="74" t="s">
        <v>71</v>
      </c>
      <c r="V2385" s="74" t="s">
        <v>71</v>
      </c>
      <c r="W2385" s="74" t="s">
        <v>71</v>
      </c>
      <c r="X2385" s="74" t="s">
        <v>71</v>
      </c>
      <c r="Y2385" s="74" t="s">
        <v>71</v>
      </c>
      <c r="Z2385" s="74" t="s">
        <v>71</v>
      </c>
      <c r="AA2385" s="74" t="s">
        <v>71</v>
      </c>
      <c r="AB2385" s="74" t="s">
        <v>71</v>
      </c>
      <c r="AC2385" s="74" t="s">
        <v>71</v>
      </c>
      <c r="AD2385" s="74" t="s">
        <v>71</v>
      </c>
    </row>
    <row r="2386" spans="1:30" x14ac:dyDescent="0.2">
      <c r="A2386" s="72" t="s">
        <v>65</v>
      </c>
      <c r="B2386" s="74" t="s">
        <v>71</v>
      </c>
      <c r="C2386" s="74" t="s">
        <v>71</v>
      </c>
      <c r="D2386" s="74" t="s">
        <v>71</v>
      </c>
      <c r="E2386" s="74" t="s">
        <v>71</v>
      </c>
      <c r="F2386" s="74" t="s">
        <v>71</v>
      </c>
      <c r="G2386" s="74" t="s">
        <v>71</v>
      </c>
      <c r="H2386" s="74" t="s">
        <v>71</v>
      </c>
      <c r="I2386" s="74" t="s">
        <v>71</v>
      </c>
      <c r="J2386" s="74" t="s">
        <v>71</v>
      </c>
      <c r="K2386" s="74" t="s">
        <v>71</v>
      </c>
      <c r="L2386" s="74" t="s">
        <v>71</v>
      </c>
      <c r="M2386" s="74" t="s">
        <v>71</v>
      </c>
      <c r="N2386" s="74" t="s">
        <v>71</v>
      </c>
      <c r="O2386" s="74" t="s">
        <v>71</v>
      </c>
      <c r="P2386" s="74" t="s">
        <v>71</v>
      </c>
      <c r="Q2386" s="74" t="s">
        <v>71</v>
      </c>
      <c r="R2386" s="74" t="s">
        <v>71</v>
      </c>
      <c r="S2386" s="74" t="s">
        <v>71</v>
      </c>
      <c r="T2386" s="74" t="s">
        <v>71</v>
      </c>
      <c r="U2386" s="74" t="s">
        <v>71</v>
      </c>
      <c r="V2386" s="74" t="s">
        <v>71</v>
      </c>
      <c r="W2386" s="74" t="s">
        <v>71</v>
      </c>
      <c r="X2386" s="74" t="s">
        <v>71</v>
      </c>
      <c r="Y2386" s="74" t="s">
        <v>71</v>
      </c>
      <c r="Z2386" s="74" t="s">
        <v>71</v>
      </c>
      <c r="AA2386" s="74" t="s">
        <v>71</v>
      </c>
      <c r="AB2386" s="74" t="s">
        <v>71</v>
      </c>
      <c r="AC2386" s="74" t="s">
        <v>71</v>
      </c>
      <c r="AD2386" s="74" t="s">
        <v>71</v>
      </c>
    </row>
    <row r="2387" spans="1:30" x14ac:dyDescent="0.2">
      <c r="A2387" s="72" t="s">
        <v>66</v>
      </c>
      <c r="B2387" s="74" t="s">
        <v>71</v>
      </c>
      <c r="C2387" s="74" t="s">
        <v>71</v>
      </c>
      <c r="D2387" s="74" t="s">
        <v>71</v>
      </c>
      <c r="E2387" s="74" t="s">
        <v>71</v>
      </c>
      <c r="F2387" s="74" t="s">
        <v>71</v>
      </c>
      <c r="G2387" s="74" t="s">
        <v>71</v>
      </c>
      <c r="H2387" s="74" t="s">
        <v>71</v>
      </c>
      <c r="I2387" s="74" t="s">
        <v>71</v>
      </c>
      <c r="J2387" s="74" t="s">
        <v>71</v>
      </c>
      <c r="K2387" s="74" t="s">
        <v>71</v>
      </c>
      <c r="L2387" s="74" t="s">
        <v>71</v>
      </c>
      <c r="M2387" s="74" t="s">
        <v>71</v>
      </c>
      <c r="N2387" s="74" t="s">
        <v>71</v>
      </c>
      <c r="O2387" s="74" t="s">
        <v>71</v>
      </c>
      <c r="P2387" s="74" t="s">
        <v>71</v>
      </c>
      <c r="Q2387" s="74" t="s">
        <v>71</v>
      </c>
      <c r="R2387" s="74" t="s">
        <v>71</v>
      </c>
      <c r="S2387" s="74" t="s">
        <v>71</v>
      </c>
      <c r="T2387" s="74" t="s">
        <v>71</v>
      </c>
      <c r="U2387" s="74" t="s">
        <v>71</v>
      </c>
      <c r="V2387" s="74" t="s">
        <v>71</v>
      </c>
      <c r="W2387" s="74" t="s">
        <v>71</v>
      </c>
      <c r="X2387" s="74" t="s">
        <v>71</v>
      </c>
      <c r="Y2387" s="74" t="s">
        <v>71</v>
      </c>
      <c r="Z2387" s="74" t="s">
        <v>71</v>
      </c>
      <c r="AA2387" s="74" t="s">
        <v>71</v>
      </c>
      <c r="AB2387" s="74" t="s">
        <v>71</v>
      </c>
      <c r="AC2387" s="74" t="s">
        <v>71</v>
      </c>
      <c r="AD2387" s="74" t="s">
        <v>71</v>
      </c>
    </row>
    <row r="2388" spans="1:30" x14ac:dyDescent="0.2">
      <c r="A2388" s="72" t="s">
        <v>67</v>
      </c>
      <c r="B2388" s="74" t="s">
        <v>71</v>
      </c>
      <c r="C2388" s="74" t="s">
        <v>71</v>
      </c>
      <c r="D2388" s="74" t="s">
        <v>71</v>
      </c>
      <c r="E2388" s="74" t="s">
        <v>71</v>
      </c>
      <c r="F2388" s="74" t="s">
        <v>71</v>
      </c>
      <c r="G2388" s="74" t="s">
        <v>71</v>
      </c>
      <c r="H2388" s="74" t="s">
        <v>71</v>
      </c>
      <c r="I2388" s="74" t="s">
        <v>71</v>
      </c>
      <c r="J2388" s="74" t="s">
        <v>71</v>
      </c>
      <c r="K2388" s="74" t="s">
        <v>71</v>
      </c>
      <c r="L2388" s="74" t="s">
        <v>71</v>
      </c>
      <c r="M2388" s="74" t="s">
        <v>71</v>
      </c>
      <c r="N2388" s="74" t="s">
        <v>71</v>
      </c>
      <c r="O2388" s="74" t="s">
        <v>71</v>
      </c>
      <c r="P2388" s="74" t="s">
        <v>71</v>
      </c>
      <c r="Q2388" s="74" t="s">
        <v>71</v>
      </c>
      <c r="R2388" s="74" t="s">
        <v>71</v>
      </c>
      <c r="S2388" s="74" t="s">
        <v>71</v>
      </c>
      <c r="T2388" s="74" t="s">
        <v>71</v>
      </c>
      <c r="U2388" s="74" t="s">
        <v>71</v>
      </c>
      <c r="V2388" s="74" t="s">
        <v>71</v>
      </c>
      <c r="W2388" s="74" t="s">
        <v>71</v>
      </c>
      <c r="X2388" s="74" t="s">
        <v>71</v>
      </c>
      <c r="Y2388" s="74" t="s">
        <v>71</v>
      </c>
      <c r="Z2388" s="74" t="s">
        <v>71</v>
      </c>
      <c r="AA2388" s="74" t="s">
        <v>71</v>
      </c>
      <c r="AB2388" s="74" t="s">
        <v>71</v>
      </c>
      <c r="AC2388" s="74" t="s">
        <v>71</v>
      </c>
      <c r="AD2388" s="74" t="s">
        <v>71</v>
      </c>
    </row>
    <row r="2389" spans="1:30" x14ac:dyDescent="0.2">
      <c r="A2389" s="72" t="s">
        <v>68</v>
      </c>
      <c r="B2389" s="74" t="s">
        <v>71</v>
      </c>
      <c r="C2389" s="74" t="s">
        <v>71</v>
      </c>
      <c r="D2389" s="74" t="s">
        <v>71</v>
      </c>
      <c r="E2389" s="74" t="s">
        <v>71</v>
      </c>
      <c r="F2389" s="74" t="s">
        <v>71</v>
      </c>
      <c r="G2389" s="74" t="s">
        <v>71</v>
      </c>
      <c r="H2389" s="74" t="s">
        <v>71</v>
      </c>
      <c r="I2389" s="74" t="s">
        <v>71</v>
      </c>
      <c r="J2389" s="74" t="s">
        <v>71</v>
      </c>
      <c r="K2389" s="74" t="s">
        <v>71</v>
      </c>
      <c r="L2389" s="74" t="s">
        <v>71</v>
      </c>
      <c r="M2389" s="74" t="s">
        <v>71</v>
      </c>
      <c r="N2389" s="74" t="s">
        <v>71</v>
      </c>
      <c r="O2389" s="74" t="s">
        <v>71</v>
      </c>
      <c r="P2389" s="74" t="s">
        <v>71</v>
      </c>
      <c r="Q2389" s="74" t="s">
        <v>71</v>
      </c>
      <c r="R2389" s="74" t="s">
        <v>71</v>
      </c>
      <c r="S2389" s="74" t="s">
        <v>71</v>
      </c>
      <c r="T2389" s="74" t="s">
        <v>71</v>
      </c>
      <c r="U2389" s="74" t="s">
        <v>71</v>
      </c>
      <c r="V2389" s="74" t="s">
        <v>71</v>
      </c>
      <c r="W2389" s="74" t="s">
        <v>71</v>
      </c>
      <c r="X2389" s="74" t="s">
        <v>71</v>
      </c>
      <c r="Y2389" s="74" t="s">
        <v>71</v>
      </c>
      <c r="Z2389" s="74" t="s">
        <v>71</v>
      </c>
      <c r="AA2389" s="74" t="s">
        <v>71</v>
      </c>
      <c r="AB2389" s="74" t="s">
        <v>71</v>
      </c>
      <c r="AC2389" s="74" t="s">
        <v>71</v>
      </c>
      <c r="AD2389" s="74" t="s">
        <v>71</v>
      </c>
    </row>
    <row r="2390" spans="1:30" x14ac:dyDescent="0.2">
      <c r="A2390" s="72" t="s">
        <v>69</v>
      </c>
      <c r="B2390" s="74" t="s">
        <v>71</v>
      </c>
      <c r="C2390" s="74" t="s">
        <v>71</v>
      </c>
      <c r="D2390" s="74" t="s">
        <v>71</v>
      </c>
      <c r="E2390" s="74" t="s">
        <v>71</v>
      </c>
      <c r="F2390" s="74" t="s">
        <v>71</v>
      </c>
      <c r="G2390" s="74" t="s">
        <v>71</v>
      </c>
      <c r="H2390" s="74" t="s">
        <v>71</v>
      </c>
      <c r="I2390" s="74" t="s">
        <v>71</v>
      </c>
      <c r="J2390" s="74" t="s">
        <v>71</v>
      </c>
      <c r="K2390" s="74" t="s">
        <v>71</v>
      </c>
      <c r="L2390" s="74" t="s">
        <v>71</v>
      </c>
      <c r="M2390" s="74" t="s">
        <v>71</v>
      </c>
      <c r="N2390" s="74" t="s">
        <v>71</v>
      </c>
      <c r="O2390" s="74" t="s">
        <v>71</v>
      </c>
      <c r="P2390" s="74" t="s">
        <v>71</v>
      </c>
      <c r="Q2390" s="74" t="s">
        <v>71</v>
      </c>
      <c r="R2390" s="74" t="s">
        <v>71</v>
      </c>
      <c r="S2390" s="74" t="s">
        <v>71</v>
      </c>
      <c r="T2390" s="74" t="s">
        <v>71</v>
      </c>
      <c r="U2390" s="74" t="s">
        <v>71</v>
      </c>
      <c r="V2390" s="74" t="s">
        <v>71</v>
      </c>
      <c r="W2390" s="74" t="s">
        <v>71</v>
      </c>
      <c r="X2390" s="74" t="s">
        <v>71</v>
      </c>
      <c r="Y2390" s="74" t="s">
        <v>71</v>
      </c>
      <c r="Z2390" s="74" t="s">
        <v>71</v>
      </c>
      <c r="AA2390" s="74" t="s">
        <v>71</v>
      </c>
      <c r="AB2390" s="74" t="s">
        <v>71</v>
      </c>
      <c r="AC2390" s="74" t="s">
        <v>71</v>
      </c>
      <c r="AD2390" s="74" t="s">
        <v>71</v>
      </c>
    </row>
    <row r="2392" spans="1:30" x14ac:dyDescent="0.2">
      <c r="A2392" s="72" t="s">
        <v>70</v>
      </c>
    </row>
    <row r="2393" spans="1:30" x14ac:dyDescent="0.2">
      <c r="A2393" s="72" t="s">
        <v>71</v>
      </c>
      <c r="B2393" s="74" t="s">
        <v>72</v>
      </c>
    </row>
    <row r="2395" spans="1:30" x14ac:dyDescent="0.2">
      <c r="A2395" s="72" t="s">
        <v>5</v>
      </c>
      <c r="B2395" s="74" t="s">
        <v>6</v>
      </c>
    </row>
    <row r="2396" spans="1:30" x14ac:dyDescent="0.2">
      <c r="A2396" s="72" t="s">
        <v>7</v>
      </c>
      <c r="B2396" s="74" t="s">
        <v>86</v>
      </c>
    </row>
    <row r="2397" spans="1:30" x14ac:dyDescent="0.2">
      <c r="A2397" s="72" t="s">
        <v>9</v>
      </c>
      <c r="B2397" s="74" t="s">
        <v>80</v>
      </c>
    </row>
    <row r="2399" spans="1:30" x14ac:dyDescent="0.2">
      <c r="A2399" s="72" t="s">
        <v>11</v>
      </c>
      <c r="B2399" s="74" t="s">
        <v>12</v>
      </c>
      <c r="C2399" s="74" t="s">
        <v>13</v>
      </c>
      <c r="D2399" s="74" t="s">
        <v>14</v>
      </c>
      <c r="E2399" s="74" t="s">
        <v>15</v>
      </c>
      <c r="F2399" s="74" t="s">
        <v>16</v>
      </c>
      <c r="G2399" s="74" t="s">
        <v>17</v>
      </c>
      <c r="H2399" s="74" t="s">
        <v>18</v>
      </c>
      <c r="I2399" s="74" t="s">
        <v>19</v>
      </c>
      <c r="J2399" s="74" t="s">
        <v>20</v>
      </c>
      <c r="K2399" s="74" t="s">
        <v>21</v>
      </c>
      <c r="L2399" s="74" t="s">
        <v>22</v>
      </c>
      <c r="M2399" s="74" t="s">
        <v>23</v>
      </c>
      <c r="N2399" s="74" t="s">
        <v>24</v>
      </c>
      <c r="O2399" s="74" t="s">
        <v>25</v>
      </c>
      <c r="P2399" s="74" t="s">
        <v>26</v>
      </c>
      <c r="Q2399" s="74" t="s">
        <v>27</v>
      </c>
      <c r="R2399" s="74" t="s">
        <v>28</v>
      </c>
      <c r="S2399" s="74" t="s">
        <v>29</v>
      </c>
      <c r="T2399" s="74" t="s">
        <v>30</v>
      </c>
      <c r="U2399" s="74" t="s">
        <v>31</v>
      </c>
      <c r="V2399" s="74" t="s">
        <v>32</v>
      </c>
      <c r="W2399" s="74" t="s">
        <v>33</v>
      </c>
      <c r="X2399" s="74" t="s">
        <v>34</v>
      </c>
      <c r="Y2399" s="74" t="s">
        <v>35</v>
      </c>
      <c r="Z2399" s="74" t="s">
        <v>36</v>
      </c>
      <c r="AA2399" s="74" t="s">
        <v>37</v>
      </c>
      <c r="AB2399" s="74" t="s">
        <v>38</v>
      </c>
      <c r="AC2399" s="74" t="s">
        <v>39</v>
      </c>
      <c r="AD2399" s="74" t="s">
        <v>40</v>
      </c>
    </row>
    <row r="2400" spans="1:30" x14ac:dyDescent="0.2">
      <c r="A2400" s="72" t="s">
        <v>41</v>
      </c>
      <c r="B2400" s="74" t="s">
        <v>71</v>
      </c>
      <c r="C2400" s="74" t="s">
        <v>71</v>
      </c>
      <c r="D2400" s="74" t="s">
        <v>71</v>
      </c>
      <c r="E2400" s="74" t="s">
        <v>71</v>
      </c>
      <c r="F2400" s="74" t="s">
        <v>71</v>
      </c>
      <c r="G2400" s="74" t="s">
        <v>71</v>
      </c>
      <c r="H2400" s="74" t="s">
        <v>71</v>
      </c>
      <c r="I2400" s="74" t="s">
        <v>71</v>
      </c>
      <c r="J2400" s="74" t="s">
        <v>71</v>
      </c>
      <c r="K2400" s="74" t="s">
        <v>71</v>
      </c>
      <c r="L2400" s="74" t="s">
        <v>71</v>
      </c>
      <c r="M2400" s="74" t="s">
        <v>71</v>
      </c>
      <c r="N2400" s="74" t="s">
        <v>71</v>
      </c>
      <c r="O2400" s="74" t="s">
        <v>71</v>
      </c>
      <c r="P2400" s="74" t="s">
        <v>71</v>
      </c>
      <c r="Q2400" s="74" t="s">
        <v>71</v>
      </c>
      <c r="R2400" s="74" t="s">
        <v>71</v>
      </c>
      <c r="S2400" s="74" t="s">
        <v>71</v>
      </c>
      <c r="T2400" s="74" t="s">
        <v>71</v>
      </c>
      <c r="U2400" s="74" t="s">
        <v>71</v>
      </c>
      <c r="V2400" s="74" t="s">
        <v>71</v>
      </c>
      <c r="W2400" s="74" t="s">
        <v>71</v>
      </c>
      <c r="X2400" s="74" t="s">
        <v>71</v>
      </c>
      <c r="Y2400" s="74" t="s">
        <v>71</v>
      </c>
      <c r="Z2400" s="74" t="s">
        <v>71</v>
      </c>
      <c r="AA2400" s="74" t="s">
        <v>71</v>
      </c>
      <c r="AB2400" s="74" t="s">
        <v>71</v>
      </c>
      <c r="AC2400" s="74" t="s">
        <v>71</v>
      </c>
      <c r="AD2400" s="74" t="s">
        <v>71</v>
      </c>
    </row>
    <row r="2401" spans="1:30" x14ac:dyDescent="0.2">
      <c r="A2401" s="72" t="s">
        <v>42</v>
      </c>
      <c r="B2401" s="74">
        <v>0</v>
      </c>
      <c r="C2401" s="74">
        <v>0</v>
      </c>
      <c r="D2401" s="74">
        <v>0</v>
      </c>
      <c r="E2401" s="74">
        <v>0</v>
      </c>
      <c r="F2401" s="74">
        <v>0</v>
      </c>
      <c r="G2401" s="74">
        <v>0</v>
      </c>
      <c r="H2401" s="74">
        <v>0</v>
      </c>
      <c r="I2401" s="74">
        <v>0</v>
      </c>
      <c r="J2401" s="74">
        <v>0</v>
      </c>
      <c r="K2401" s="74">
        <v>0</v>
      </c>
      <c r="L2401" s="74">
        <v>0</v>
      </c>
      <c r="M2401" s="74">
        <v>0</v>
      </c>
      <c r="N2401" s="74">
        <v>0</v>
      </c>
      <c r="O2401" s="74">
        <v>0</v>
      </c>
      <c r="P2401" s="74">
        <v>0</v>
      </c>
      <c r="Q2401" s="74">
        <v>0</v>
      </c>
      <c r="R2401" s="74">
        <v>0</v>
      </c>
      <c r="S2401" s="74">
        <v>0</v>
      </c>
      <c r="T2401" s="74">
        <v>0</v>
      </c>
      <c r="U2401" s="74">
        <v>0</v>
      </c>
      <c r="V2401" s="74">
        <v>0</v>
      </c>
      <c r="W2401" s="74">
        <v>0</v>
      </c>
      <c r="X2401" s="74">
        <v>0</v>
      </c>
      <c r="Y2401" s="74">
        <v>0</v>
      </c>
      <c r="Z2401" s="74">
        <v>0</v>
      </c>
      <c r="AA2401" s="74">
        <v>0</v>
      </c>
      <c r="AB2401" s="74">
        <v>0</v>
      </c>
      <c r="AC2401" s="74">
        <v>0</v>
      </c>
      <c r="AD2401" s="74">
        <v>0</v>
      </c>
    </row>
    <row r="2402" spans="1:30" x14ac:dyDescent="0.2">
      <c r="A2402" s="72" t="s">
        <v>43</v>
      </c>
      <c r="B2402" s="74">
        <v>0</v>
      </c>
      <c r="C2402" s="74">
        <v>0</v>
      </c>
      <c r="D2402" s="74">
        <v>0</v>
      </c>
      <c r="E2402" s="74">
        <v>0</v>
      </c>
      <c r="F2402" s="74">
        <v>0</v>
      </c>
      <c r="G2402" s="74">
        <v>0</v>
      </c>
      <c r="H2402" s="74">
        <v>0</v>
      </c>
      <c r="I2402" s="74">
        <v>0</v>
      </c>
      <c r="J2402" s="74">
        <v>0</v>
      </c>
      <c r="K2402" s="74">
        <v>0</v>
      </c>
      <c r="L2402" s="74">
        <v>0</v>
      </c>
      <c r="M2402" s="74">
        <v>0</v>
      </c>
      <c r="N2402" s="74">
        <v>0</v>
      </c>
      <c r="O2402" s="74">
        <v>0</v>
      </c>
      <c r="P2402" s="74">
        <v>0</v>
      </c>
      <c r="Q2402" s="74">
        <v>0</v>
      </c>
      <c r="R2402" s="74">
        <v>0</v>
      </c>
      <c r="S2402" s="74">
        <v>0</v>
      </c>
      <c r="T2402" s="74">
        <v>0</v>
      </c>
      <c r="U2402" s="74">
        <v>0</v>
      </c>
      <c r="V2402" s="74">
        <v>0</v>
      </c>
      <c r="W2402" s="74">
        <v>0</v>
      </c>
      <c r="X2402" s="74">
        <v>0</v>
      </c>
      <c r="Y2402" s="74">
        <v>0</v>
      </c>
      <c r="Z2402" s="74">
        <v>0</v>
      </c>
      <c r="AA2402" s="74">
        <v>0</v>
      </c>
      <c r="AB2402" s="74">
        <v>0</v>
      </c>
      <c r="AC2402" s="74">
        <v>0</v>
      </c>
      <c r="AD2402" s="74">
        <v>0</v>
      </c>
    </row>
    <row r="2403" spans="1:30" x14ac:dyDescent="0.2">
      <c r="A2403" s="72" t="s">
        <v>44</v>
      </c>
      <c r="B2403" s="74">
        <v>0</v>
      </c>
      <c r="C2403" s="74">
        <v>0</v>
      </c>
      <c r="D2403" s="74">
        <v>0</v>
      </c>
      <c r="E2403" s="74">
        <v>0</v>
      </c>
      <c r="F2403" s="74">
        <v>0</v>
      </c>
      <c r="G2403" s="74">
        <v>0</v>
      </c>
      <c r="H2403" s="74">
        <v>0</v>
      </c>
      <c r="I2403" s="74">
        <v>0</v>
      </c>
      <c r="J2403" s="74">
        <v>0</v>
      </c>
      <c r="K2403" s="74">
        <v>0</v>
      </c>
      <c r="L2403" s="74">
        <v>0</v>
      </c>
      <c r="M2403" s="74">
        <v>0</v>
      </c>
      <c r="N2403" s="74">
        <v>0</v>
      </c>
      <c r="O2403" s="74">
        <v>0</v>
      </c>
      <c r="P2403" s="74">
        <v>0</v>
      </c>
      <c r="Q2403" s="74">
        <v>0</v>
      </c>
      <c r="R2403" s="74">
        <v>0</v>
      </c>
      <c r="S2403" s="74">
        <v>0</v>
      </c>
      <c r="T2403" s="74">
        <v>0</v>
      </c>
      <c r="U2403" s="74">
        <v>0</v>
      </c>
      <c r="V2403" s="74">
        <v>0</v>
      </c>
      <c r="W2403" s="74">
        <v>0</v>
      </c>
      <c r="X2403" s="74">
        <v>0</v>
      </c>
      <c r="Y2403" s="74">
        <v>0</v>
      </c>
      <c r="Z2403" s="74">
        <v>0</v>
      </c>
      <c r="AA2403" s="74">
        <v>0</v>
      </c>
      <c r="AB2403" s="74">
        <v>0</v>
      </c>
      <c r="AC2403" s="74">
        <v>0</v>
      </c>
      <c r="AD2403" s="74">
        <v>0</v>
      </c>
    </row>
    <row r="2404" spans="1:30" x14ac:dyDescent="0.2">
      <c r="A2404" s="72" t="s">
        <v>45</v>
      </c>
      <c r="B2404" s="74">
        <v>0</v>
      </c>
      <c r="C2404" s="74">
        <v>0</v>
      </c>
      <c r="D2404" s="74">
        <v>0</v>
      </c>
      <c r="E2404" s="74">
        <v>0</v>
      </c>
      <c r="F2404" s="74">
        <v>0</v>
      </c>
      <c r="G2404" s="74">
        <v>0</v>
      </c>
      <c r="H2404" s="74">
        <v>0</v>
      </c>
      <c r="I2404" s="74">
        <v>0</v>
      </c>
      <c r="J2404" s="74">
        <v>0</v>
      </c>
      <c r="K2404" s="74">
        <v>0</v>
      </c>
      <c r="L2404" s="74">
        <v>0</v>
      </c>
      <c r="M2404" s="74">
        <v>0</v>
      </c>
      <c r="N2404" s="74">
        <v>0</v>
      </c>
      <c r="O2404" s="74">
        <v>0</v>
      </c>
      <c r="P2404" s="74">
        <v>0</v>
      </c>
      <c r="Q2404" s="74">
        <v>0</v>
      </c>
      <c r="R2404" s="74">
        <v>0</v>
      </c>
      <c r="S2404" s="74">
        <v>0</v>
      </c>
      <c r="T2404" s="74">
        <v>0</v>
      </c>
      <c r="U2404" s="74">
        <v>0</v>
      </c>
      <c r="V2404" s="74">
        <v>0</v>
      </c>
      <c r="W2404" s="74">
        <v>0</v>
      </c>
      <c r="X2404" s="74">
        <v>0</v>
      </c>
      <c r="Y2404" s="74">
        <v>0</v>
      </c>
      <c r="Z2404" s="74">
        <v>0</v>
      </c>
      <c r="AA2404" s="74">
        <v>0</v>
      </c>
      <c r="AB2404" s="74">
        <v>0</v>
      </c>
      <c r="AC2404" s="74">
        <v>0</v>
      </c>
      <c r="AD2404" s="74">
        <v>0</v>
      </c>
    </row>
    <row r="2405" spans="1:30" x14ac:dyDescent="0.2">
      <c r="A2405" s="72" t="s">
        <v>46</v>
      </c>
      <c r="B2405" s="74">
        <v>0</v>
      </c>
      <c r="C2405" s="74">
        <v>0</v>
      </c>
      <c r="D2405" s="74">
        <v>0</v>
      </c>
      <c r="E2405" s="74">
        <v>0</v>
      </c>
      <c r="F2405" s="74">
        <v>0</v>
      </c>
      <c r="G2405" s="74">
        <v>0</v>
      </c>
      <c r="H2405" s="74">
        <v>0</v>
      </c>
      <c r="I2405" s="74">
        <v>0</v>
      </c>
      <c r="J2405" s="74">
        <v>0</v>
      </c>
      <c r="K2405" s="74">
        <v>0</v>
      </c>
      <c r="L2405" s="74">
        <v>0</v>
      </c>
      <c r="M2405" s="74">
        <v>0</v>
      </c>
      <c r="N2405" s="74">
        <v>0</v>
      </c>
      <c r="O2405" s="74">
        <v>0</v>
      </c>
      <c r="P2405" s="74">
        <v>0</v>
      </c>
      <c r="Q2405" s="74">
        <v>0</v>
      </c>
      <c r="R2405" s="74">
        <v>0</v>
      </c>
      <c r="S2405" s="74">
        <v>0</v>
      </c>
      <c r="T2405" s="74">
        <v>0</v>
      </c>
      <c r="U2405" s="74">
        <v>0</v>
      </c>
      <c r="V2405" s="74">
        <v>0</v>
      </c>
      <c r="W2405" s="74">
        <v>0</v>
      </c>
      <c r="X2405" s="74">
        <v>0</v>
      </c>
      <c r="Y2405" s="74">
        <v>0</v>
      </c>
      <c r="Z2405" s="74">
        <v>0</v>
      </c>
      <c r="AA2405" s="74">
        <v>0</v>
      </c>
      <c r="AB2405" s="74">
        <v>0</v>
      </c>
      <c r="AC2405" s="74">
        <v>0</v>
      </c>
      <c r="AD2405" s="74">
        <v>0</v>
      </c>
    </row>
    <row r="2406" spans="1:30" x14ac:dyDescent="0.2">
      <c r="A2406" s="72" t="s">
        <v>47</v>
      </c>
      <c r="B2406" s="74">
        <v>0</v>
      </c>
      <c r="C2406" s="74">
        <v>0</v>
      </c>
      <c r="D2406" s="74">
        <v>0</v>
      </c>
      <c r="E2406" s="74">
        <v>0</v>
      </c>
      <c r="F2406" s="74">
        <v>0</v>
      </c>
      <c r="G2406" s="74">
        <v>0</v>
      </c>
      <c r="H2406" s="74">
        <v>0</v>
      </c>
      <c r="I2406" s="74">
        <v>0</v>
      </c>
      <c r="J2406" s="74">
        <v>0</v>
      </c>
      <c r="K2406" s="74">
        <v>0</v>
      </c>
      <c r="L2406" s="74">
        <v>0</v>
      </c>
      <c r="M2406" s="74">
        <v>0</v>
      </c>
      <c r="N2406" s="74">
        <v>0</v>
      </c>
      <c r="O2406" s="74">
        <v>0</v>
      </c>
      <c r="P2406" s="74">
        <v>0</v>
      </c>
      <c r="Q2406" s="74">
        <v>0</v>
      </c>
      <c r="R2406" s="74">
        <v>0</v>
      </c>
      <c r="S2406" s="74">
        <v>0</v>
      </c>
      <c r="T2406" s="74">
        <v>0</v>
      </c>
      <c r="U2406" s="74">
        <v>0</v>
      </c>
      <c r="V2406" s="74">
        <v>0</v>
      </c>
      <c r="W2406" s="74">
        <v>0</v>
      </c>
      <c r="X2406" s="74">
        <v>0</v>
      </c>
      <c r="Y2406" s="74">
        <v>0</v>
      </c>
      <c r="Z2406" s="74">
        <v>0</v>
      </c>
      <c r="AA2406" s="74">
        <v>0</v>
      </c>
      <c r="AB2406" s="74">
        <v>0</v>
      </c>
      <c r="AC2406" s="74">
        <v>0</v>
      </c>
      <c r="AD2406" s="74">
        <v>0</v>
      </c>
    </row>
    <row r="2407" spans="1:30" x14ac:dyDescent="0.2">
      <c r="A2407" s="72" t="s">
        <v>48</v>
      </c>
      <c r="B2407" s="74">
        <v>0</v>
      </c>
      <c r="C2407" s="74">
        <v>0</v>
      </c>
      <c r="D2407" s="74">
        <v>0</v>
      </c>
      <c r="E2407" s="74">
        <v>0</v>
      </c>
      <c r="F2407" s="74">
        <v>0</v>
      </c>
      <c r="G2407" s="74">
        <v>0</v>
      </c>
      <c r="H2407" s="74">
        <v>0</v>
      </c>
      <c r="I2407" s="74">
        <v>0</v>
      </c>
      <c r="J2407" s="74">
        <v>0</v>
      </c>
      <c r="K2407" s="74">
        <v>0</v>
      </c>
      <c r="L2407" s="74">
        <v>0</v>
      </c>
      <c r="M2407" s="74">
        <v>0</v>
      </c>
      <c r="N2407" s="74">
        <v>0</v>
      </c>
      <c r="O2407" s="74">
        <v>0</v>
      </c>
      <c r="P2407" s="74">
        <v>0</v>
      </c>
      <c r="Q2407" s="74">
        <v>0</v>
      </c>
      <c r="R2407" s="74">
        <v>0</v>
      </c>
      <c r="S2407" s="74">
        <v>0</v>
      </c>
      <c r="T2407" s="74">
        <v>0</v>
      </c>
      <c r="U2407" s="74">
        <v>0</v>
      </c>
      <c r="V2407" s="74">
        <v>0</v>
      </c>
      <c r="W2407" s="74">
        <v>0</v>
      </c>
      <c r="X2407" s="74">
        <v>0</v>
      </c>
      <c r="Y2407" s="74">
        <v>0</v>
      </c>
      <c r="Z2407" s="74">
        <v>0</v>
      </c>
      <c r="AA2407" s="74">
        <v>0</v>
      </c>
      <c r="AB2407" s="74">
        <v>0</v>
      </c>
      <c r="AC2407" s="74">
        <v>0</v>
      </c>
      <c r="AD2407" s="74">
        <v>0</v>
      </c>
    </row>
    <row r="2408" spans="1:30" x14ac:dyDescent="0.2">
      <c r="A2408" s="72" t="s">
        <v>49</v>
      </c>
      <c r="B2408" s="74">
        <v>0</v>
      </c>
      <c r="C2408" s="74">
        <v>0</v>
      </c>
      <c r="D2408" s="74">
        <v>0</v>
      </c>
      <c r="E2408" s="74">
        <v>0</v>
      </c>
      <c r="F2408" s="74">
        <v>0</v>
      </c>
      <c r="G2408" s="74">
        <v>0</v>
      </c>
      <c r="H2408" s="74">
        <v>0</v>
      </c>
      <c r="I2408" s="74">
        <v>0</v>
      </c>
      <c r="J2408" s="74">
        <v>0</v>
      </c>
      <c r="K2408" s="74">
        <v>0</v>
      </c>
      <c r="L2408" s="74">
        <v>0</v>
      </c>
      <c r="M2408" s="74">
        <v>0</v>
      </c>
      <c r="N2408" s="74">
        <v>0</v>
      </c>
      <c r="O2408" s="74">
        <v>0</v>
      </c>
      <c r="P2408" s="74">
        <v>0</v>
      </c>
      <c r="Q2408" s="74">
        <v>0</v>
      </c>
      <c r="R2408" s="74">
        <v>0</v>
      </c>
      <c r="S2408" s="74">
        <v>0</v>
      </c>
      <c r="T2408" s="74">
        <v>0</v>
      </c>
      <c r="U2408" s="74">
        <v>0</v>
      </c>
      <c r="V2408" s="74">
        <v>0</v>
      </c>
      <c r="W2408" s="74">
        <v>0</v>
      </c>
      <c r="X2408" s="74">
        <v>0</v>
      </c>
      <c r="Y2408" s="74">
        <v>0</v>
      </c>
      <c r="Z2408" s="74">
        <v>0</v>
      </c>
      <c r="AA2408" s="74">
        <v>0</v>
      </c>
      <c r="AB2408" s="74">
        <v>0</v>
      </c>
      <c r="AC2408" s="74">
        <v>0</v>
      </c>
      <c r="AD2408" s="74">
        <v>0</v>
      </c>
    </row>
    <row r="2409" spans="1:30" x14ac:dyDescent="0.2">
      <c r="A2409" s="72" t="s">
        <v>50</v>
      </c>
      <c r="B2409" s="74" t="s">
        <v>71</v>
      </c>
      <c r="C2409" s="74" t="s">
        <v>71</v>
      </c>
      <c r="D2409" s="74" t="s">
        <v>71</v>
      </c>
      <c r="E2409" s="74" t="s">
        <v>71</v>
      </c>
      <c r="F2409" s="74" t="s">
        <v>71</v>
      </c>
      <c r="G2409" s="74" t="s">
        <v>71</v>
      </c>
      <c r="H2409" s="74" t="s">
        <v>71</v>
      </c>
      <c r="I2409" s="74" t="s">
        <v>71</v>
      </c>
      <c r="J2409" s="74" t="s">
        <v>71</v>
      </c>
      <c r="K2409" s="74" t="s">
        <v>71</v>
      </c>
      <c r="L2409" s="74" t="s">
        <v>71</v>
      </c>
      <c r="M2409" s="74" t="s">
        <v>71</v>
      </c>
      <c r="N2409" s="74" t="s">
        <v>71</v>
      </c>
      <c r="O2409" s="74" t="s">
        <v>71</v>
      </c>
      <c r="P2409" s="74" t="s">
        <v>71</v>
      </c>
      <c r="Q2409" s="74" t="s">
        <v>71</v>
      </c>
      <c r="R2409" s="74" t="s">
        <v>71</v>
      </c>
      <c r="S2409" s="74" t="s">
        <v>71</v>
      </c>
      <c r="T2409" s="74" t="s">
        <v>71</v>
      </c>
      <c r="U2409" s="74" t="s">
        <v>71</v>
      </c>
      <c r="V2409" s="74" t="s">
        <v>71</v>
      </c>
      <c r="W2409" s="74" t="s">
        <v>71</v>
      </c>
      <c r="X2409" s="74" t="s">
        <v>71</v>
      </c>
      <c r="Y2409" s="74" t="s">
        <v>71</v>
      </c>
      <c r="Z2409" s="74" t="s">
        <v>71</v>
      </c>
      <c r="AA2409" s="74" t="s">
        <v>71</v>
      </c>
      <c r="AB2409" s="74" t="s">
        <v>71</v>
      </c>
      <c r="AC2409" s="74" t="s">
        <v>71</v>
      </c>
      <c r="AD2409" s="74" t="s">
        <v>71</v>
      </c>
    </row>
    <row r="2410" spans="1:30" x14ac:dyDescent="0.2">
      <c r="A2410" s="72" t="s">
        <v>51</v>
      </c>
      <c r="B2410" s="74">
        <v>0</v>
      </c>
      <c r="C2410" s="74">
        <v>0</v>
      </c>
      <c r="D2410" s="74">
        <v>0</v>
      </c>
      <c r="E2410" s="74">
        <v>0</v>
      </c>
      <c r="F2410" s="74">
        <v>0</v>
      </c>
      <c r="G2410" s="74">
        <v>0</v>
      </c>
      <c r="H2410" s="74">
        <v>0</v>
      </c>
      <c r="I2410" s="74">
        <v>0</v>
      </c>
      <c r="J2410" s="74">
        <v>0</v>
      </c>
      <c r="K2410" s="74">
        <v>0</v>
      </c>
      <c r="L2410" s="74">
        <v>0</v>
      </c>
      <c r="M2410" s="74">
        <v>0</v>
      </c>
      <c r="N2410" s="74">
        <v>0</v>
      </c>
      <c r="O2410" s="74">
        <v>0</v>
      </c>
      <c r="P2410" s="74">
        <v>0</v>
      </c>
      <c r="Q2410" s="74">
        <v>0</v>
      </c>
      <c r="R2410" s="74">
        <v>0</v>
      </c>
      <c r="S2410" s="74">
        <v>0</v>
      </c>
      <c r="T2410" s="74">
        <v>0</v>
      </c>
      <c r="U2410" s="74">
        <v>0</v>
      </c>
      <c r="V2410" s="74">
        <v>0</v>
      </c>
      <c r="W2410" s="74">
        <v>0</v>
      </c>
      <c r="X2410" s="74">
        <v>0</v>
      </c>
      <c r="Y2410" s="74">
        <v>0</v>
      </c>
      <c r="Z2410" s="74">
        <v>0</v>
      </c>
      <c r="AA2410" s="74">
        <v>0</v>
      </c>
      <c r="AB2410" s="74">
        <v>0</v>
      </c>
      <c r="AC2410" s="74">
        <v>0</v>
      </c>
      <c r="AD2410" s="74">
        <v>0</v>
      </c>
    </row>
    <row r="2411" spans="1:30" x14ac:dyDescent="0.2">
      <c r="A2411" s="72" t="s">
        <v>52</v>
      </c>
      <c r="B2411" s="74">
        <v>0</v>
      </c>
      <c r="C2411" s="74">
        <v>0</v>
      </c>
      <c r="D2411" s="74">
        <v>0</v>
      </c>
      <c r="E2411" s="74">
        <v>0</v>
      </c>
      <c r="F2411" s="74">
        <v>0</v>
      </c>
      <c r="G2411" s="74">
        <v>0</v>
      </c>
      <c r="H2411" s="74">
        <v>0</v>
      </c>
      <c r="I2411" s="74">
        <v>0</v>
      </c>
      <c r="J2411" s="74">
        <v>0</v>
      </c>
      <c r="K2411" s="74">
        <v>0</v>
      </c>
      <c r="L2411" s="74">
        <v>0</v>
      </c>
      <c r="M2411" s="74">
        <v>0</v>
      </c>
      <c r="N2411" s="74">
        <v>0</v>
      </c>
      <c r="O2411" s="74">
        <v>0</v>
      </c>
      <c r="P2411" s="74">
        <v>0</v>
      </c>
      <c r="Q2411" s="74">
        <v>0</v>
      </c>
      <c r="R2411" s="74">
        <v>0</v>
      </c>
      <c r="S2411" s="74">
        <v>0</v>
      </c>
      <c r="T2411" s="74">
        <v>0</v>
      </c>
      <c r="U2411" s="74">
        <v>0</v>
      </c>
      <c r="V2411" s="74">
        <v>0</v>
      </c>
      <c r="W2411" s="74">
        <v>0</v>
      </c>
      <c r="X2411" s="74">
        <v>0</v>
      </c>
      <c r="Y2411" s="74">
        <v>0</v>
      </c>
      <c r="Z2411" s="74">
        <v>0</v>
      </c>
      <c r="AA2411" s="74">
        <v>0</v>
      </c>
      <c r="AB2411" s="74">
        <v>0</v>
      </c>
      <c r="AC2411" s="74">
        <v>0</v>
      </c>
      <c r="AD2411" s="74">
        <v>0</v>
      </c>
    </row>
    <row r="2412" spans="1:30" x14ac:dyDescent="0.2">
      <c r="A2412" s="72" t="s">
        <v>53</v>
      </c>
      <c r="B2412" s="74">
        <v>0</v>
      </c>
      <c r="C2412" s="74">
        <v>0</v>
      </c>
      <c r="D2412" s="74">
        <v>0</v>
      </c>
      <c r="E2412" s="74">
        <v>0</v>
      </c>
      <c r="F2412" s="74">
        <v>0</v>
      </c>
      <c r="G2412" s="74">
        <v>0</v>
      </c>
      <c r="H2412" s="74">
        <v>0</v>
      </c>
      <c r="I2412" s="74">
        <v>0</v>
      </c>
      <c r="J2412" s="74">
        <v>0</v>
      </c>
      <c r="K2412" s="74">
        <v>0</v>
      </c>
      <c r="L2412" s="74">
        <v>0</v>
      </c>
      <c r="M2412" s="74">
        <v>0</v>
      </c>
      <c r="N2412" s="74">
        <v>0</v>
      </c>
      <c r="O2412" s="74">
        <v>0</v>
      </c>
      <c r="P2412" s="74">
        <v>0</v>
      </c>
      <c r="Q2412" s="74">
        <v>0</v>
      </c>
      <c r="R2412" s="74">
        <v>0</v>
      </c>
      <c r="S2412" s="74">
        <v>0</v>
      </c>
      <c r="T2412" s="74">
        <v>0</v>
      </c>
      <c r="U2412" s="74">
        <v>0</v>
      </c>
      <c r="V2412" s="74">
        <v>0</v>
      </c>
      <c r="W2412" s="74">
        <v>0</v>
      </c>
      <c r="X2412" s="74">
        <v>0</v>
      </c>
      <c r="Y2412" s="74">
        <v>0</v>
      </c>
      <c r="Z2412" s="74">
        <v>0</v>
      </c>
      <c r="AA2412" s="74">
        <v>0</v>
      </c>
      <c r="AB2412" s="74">
        <v>0</v>
      </c>
      <c r="AC2412" s="74">
        <v>0</v>
      </c>
      <c r="AD2412" s="74">
        <v>0</v>
      </c>
    </row>
    <row r="2413" spans="1:30" x14ac:dyDescent="0.2">
      <c r="A2413" s="72" t="s">
        <v>54</v>
      </c>
      <c r="B2413" s="74" t="s">
        <v>71</v>
      </c>
      <c r="C2413" s="74" t="s">
        <v>71</v>
      </c>
      <c r="D2413" s="74" t="s">
        <v>71</v>
      </c>
      <c r="E2413" s="74" t="s">
        <v>71</v>
      </c>
      <c r="F2413" s="74" t="s">
        <v>71</v>
      </c>
      <c r="G2413" s="74" t="s">
        <v>71</v>
      </c>
      <c r="H2413" s="74" t="s">
        <v>71</v>
      </c>
      <c r="I2413" s="74" t="s">
        <v>71</v>
      </c>
      <c r="J2413" s="74" t="s">
        <v>71</v>
      </c>
      <c r="K2413" s="74" t="s">
        <v>71</v>
      </c>
      <c r="L2413" s="74" t="s">
        <v>71</v>
      </c>
      <c r="M2413" s="74" t="s">
        <v>71</v>
      </c>
      <c r="N2413" s="74" t="s">
        <v>71</v>
      </c>
      <c r="O2413" s="74" t="s">
        <v>71</v>
      </c>
      <c r="P2413" s="74" t="s">
        <v>71</v>
      </c>
      <c r="Q2413" s="74" t="s">
        <v>71</v>
      </c>
      <c r="R2413" s="74" t="s">
        <v>71</v>
      </c>
      <c r="S2413" s="74" t="s">
        <v>71</v>
      </c>
      <c r="T2413" s="74" t="s">
        <v>71</v>
      </c>
      <c r="U2413" s="74" t="s">
        <v>71</v>
      </c>
      <c r="V2413" s="74" t="s">
        <v>71</v>
      </c>
      <c r="W2413" s="74" t="s">
        <v>71</v>
      </c>
      <c r="X2413" s="74" t="s">
        <v>71</v>
      </c>
      <c r="Y2413" s="74" t="s">
        <v>71</v>
      </c>
      <c r="Z2413" s="74" t="s">
        <v>71</v>
      </c>
      <c r="AA2413" s="74" t="s">
        <v>71</v>
      </c>
      <c r="AB2413" s="74" t="s">
        <v>71</v>
      </c>
      <c r="AC2413" s="74" t="s">
        <v>71</v>
      </c>
      <c r="AD2413" s="74" t="s">
        <v>71</v>
      </c>
    </row>
    <row r="2414" spans="1:30" x14ac:dyDescent="0.2">
      <c r="A2414" s="72" t="s">
        <v>55</v>
      </c>
      <c r="B2414" s="74">
        <v>0</v>
      </c>
      <c r="C2414" s="74">
        <v>0</v>
      </c>
      <c r="D2414" s="74">
        <v>0</v>
      </c>
      <c r="E2414" s="74">
        <v>0</v>
      </c>
      <c r="F2414" s="74">
        <v>0</v>
      </c>
      <c r="G2414" s="74">
        <v>0</v>
      </c>
      <c r="H2414" s="74">
        <v>0</v>
      </c>
      <c r="I2414" s="74">
        <v>0</v>
      </c>
      <c r="J2414" s="74">
        <v>0</v>
      </c>
      <c r="K2414" s="74">
        <v>0</v>
      </c>
      <c r="L2414" s="74">
        <v>0</v>
      </c>
      <c r="M2414" s="74">
        <v>0</v>
      </c>
      <c r="N2414" s="74">
        <v>0</v>
      </c>
      <c r="O2414" s="74">
        <v>0</v>
      </c>
      <c r="P2414" s="74">
        <v>0</v>
      </c>
      <c r="Q2414" s="74">
        <v>0</v>
      </c>
      <c r="R2414" s="74">
        <v>0</v>
      </c>
      <c r="S2414" s="74">
        <v>0</v>
      </c>
      <c r="T2414" s="74">
        <v>0</v>
      </c>
      <c r="U2414" s="74">
        <v>0</v>
      </c>
      <c r="V2414" s="74">
        <v>0</v>
      </c>
      <c r="W2414" s="74">
        <v>0</v>
      </c>
      <c r="X2414" s="74">
        <v>0</v>
      </c>
      <c r="Y2414" s="74">
        <v>0</v>
      </c>
      <c r="Z2414" s="74">
        <v>0</v>
      </c>
      <c r="AA2414" s="74">
        <v>0</v>
      </c>
      <c r="AB2414" s="74">
        <v>0</v>
      </c>
      <c r="AC2414" s="74">
        <v>0</v>
      </c>
      <c r="AD2414" s="74">
        <v>0</v>
      </c>
    </row>
    <row r="2415" spans="1:30" x14ac:dyDescent="0.2">
      <c r="A2415" s="72" t="s">
        <v>56</v>
      </c>
      <c r="B2415" s="74">
        <v>0</v>
      </c>
      <c r="C2415" s="74">
        <v>0</v>
      </c>
      <c r="D2415" s="74">
        <v>0</v>
      </c>
      <c r="E2415" s="74">
        <v>0</v>
      </c>
      <c r="F2415" s="74">
        <v>0</v>
      </c>
      <c r="G2415" s="74">
        <v>0</v>
      </c>
      <c r="H2415" s="74">
        <v>0</v>
      </c>
      <c r="I2415" s="74">
        <v>0</v>
      </c>
      <c r="J2415" s="74">
        <v>0</v>
      </c>
      <c r="K2415" s="74">
        <v>0</v>
      </c>
      <c r="L2415" s="74">
        <v>0</v>
      </c>
      <c r="M2415" s="74">
        <v>0</v>
      </c>
      <c r="N2415" s="74">
        <v>0</v>
      </c>
      <c r="O2415" s="74">
        <v>0</v>
      </c>
      <c r="P2415" s="74">
        <v>0</v>
      </c>
      <c r="Q2415" s="74">
        <v>0</v>
      </c>
      <c r="R2415" s="74">
        <v>0</v>
      </c>
      <c r="S2415" s="74">
        <v>0</v>
      </c>
      <c r="T2415" s="74">
        <v>0</v>
      </c>
      <c r="U2415" s="74">
        <v>0</v>
      </c>
      <c r="V2415" s="74">
        <v>0</v>
      </c>
      <c r="W2415" s="74">
        <v>0</v>
      </c>
      <c r="X2415" s="74">
        <v>0</v>
      </c>
      <c r="Y2415" s="74">
        <v>0</v>
      </c>
      <c r="Z2415" s="74">
        <v>0</v>
      </c>
      <c r="AA2415" s="74">
        <v>0</v>
      </c>
      <c r="AB2415" s="74">
        <v>0</v>
      </c>
      <c r="AC2415" s="74">
        <v>0</v>
      </c>
      <c r="AD2415" s="74">
        <v>0</v>
      </c>
    </row>
    <row r="2416" spans="1:30" x14ac:dyDescent="0.2">
      <c r="A2416" s="72" t="s">
        <v>57</v>
      </c>
      <c r="B2416" s="74">
        <v>0</v>
      </c>
      <c r="C2416" s="74">
        <v>0</v>
      </c>
      <c r="D2416" s="74">
        <v>0</v>
      </c>
      <c r="E2416" s="74">
        <v>0</v>
      </c>
      <c r="F2416" s="74">
        <v>0</v>
      </c>
      <c r="G2416" s="74">
        <v>0</v>
      </c>
      <c r="H2416" s="74">
        <v>0</v>
      </c>
      <c r="I2416" s="74">
        <v>0</v>
      </c>
      <c r="J2416" s="74">
        <v>0</v>
      </c>
      <c r="K2416" s="74">
        <v>0</v>
      </c>
      <c r="L2416" s="74">
        <v>0</v>
      </c>
      <c r="M2416" s="74">
        <v>0</v>
      </c>
      <c r="N2416" s="74">
        <v>0</v>
      </c>
      <c r="O2416" s="74">
        <v>0</v>
      </c>
      <c r="P2416" s="74">
        <v>0</v>
      </c>
      <c r="Q2416" s="74">
        <v>0</v>
      </c>
      <c r="R2416" s="74">
        <v>0</v>
      </c>
      <c r="S2416" s="74">
        <v>0</v>
      </c>
      <c r="T2416" s="74">
        <v>0</v>
      </c>
      <c r="U2416" s="74">
        <v>0</v>
      </c>
      <c r="V2416" s="74">
        <v>0</v>
      </c>
      <c r="W2416" s="74">
        <v>0</v>
      </c>
      <c r="X2416" s="74">
        <v>0</v>
      </c>
      <c r="Y2416" s="74">
        <v>0</v>
      </c>
      <c r="Z2416" s="74">
        <v>0</v>
      </c>
      <c r="AA2416" s="74">
        <v>0</v>
      </c>
      <c r="AB2416" s="74">
        <v>0</v>
      </c>
      <c r="AC2416" s="74">
        <v>0</v>
      </c>
      <c r="AD2416" s="74">
        <v>0</v>
      </c>
    </row>
    <row r="2417" spans="1:30" x14ac:dyDescent="0.2">
      <c r="A2417" s="72" t="s">
        <v>58</v>
      </c>
      <c r="B2417" s="74">
        <v>0</v>
      </c>
      <c r="C2417" s="74">
        <v>0</v>
      </c>
      <c r="D2417" s="74">
        <v>0</v>
      </c>
      <c r="E2417" s="74">
        <v>0</v>
      </c>
      <c r="F2417" s="74">
        <v>0</v>
      </c>
      <c r="G2417" s="74">
        <v>0</v>
      </c>
      <c r="H2417" s="74">
        <v>0</v>
      </c>
      <c r="I2417" s="74">
        <v>0</v>
      </c>
      <c r="J2417" s="74">
        <v>0</v>
      </c>
      <c r="K2417" s="74">
        <v>0</v>
      </c>
      <c r="L2417" s="74">
        <v>0</v>
      </c>
      <c r="M2417" s="74">
        <v>0</v>
      </c>
      <c r="N2417" s="74">
        <v>0</v>
      </c>
      <c r="O2417" s="74">
        <v>0</v>
      </c>
      <c r="P2417" s="74">
        <v>0</v>
      </c>
      <c r="Q2417" s="74">
        <v>0</v>
      </c>
      <c r="R2417" s="74">
        <v>0</v>
      </c>
      <c r="S2417" s="74">
        <v>0</v>
      </c>
      <c r="T2417" s="74">
        <v>0</v>
      </c>
      <c r="U2417" s="74">
        <v>0</v>
      </c>
      <c r="V2417" s="74">
        <v>0</v>
      </c>
      <c r="W2417" s="74">
        <v>0</v>
      </c>
      <c r="X2417" s="74">
        <v>0</v>
      </c>
      <c r="Y2417" s="74">
        <v>0</v>
      </c>
      <c r="Z2417" s="74">
        <v>0</v>
      </c>
      <c r="AA2417" s="74">
        <v>0</v>
      </c>
      <c r="AB2417" s="74">
        <v>0</v>
      </c>
      <c r="AC2417" s="74">
        <v>0</v>
      </c>
      <c r="AD2417" s="74">
        <v>0</v>
      </c>
    </row>
    <row r="2418" spans="1:30" x14ac:dyDescent="0.2">
      <c r="A2418" s="72" t="s">
        <v>59</v>
      </c>
      <c r="B2418" s="74" t="s">
        <v>71</v>
      </c>
      <c r="C2418" s="74" t="s">
        <v>71</v>
      </c>
      <c r="D2418" s="74" t="s">
        <v>71</v>
      </c>
      <c r="E2418" s="74" t="s">
        <v>71</v>
      </c>
      <c r="F2418" s="74" t="s">
        <v>71</v>
      </c>
      <c r="G2418" s="74" t="s">
        <v>71</v>
      </c>
      <c r="H2418" s="74" t="s">
        <v>71</v>
      </c>
      <c r="I2418" s="74" t="s">
        <v>71</v>
      </c>
      <c r="J2418" s="74" t="s">
        <v>71</v>
      </c>
      <c r="K2418" s="74" t="s">
        <v>71</v>
      </c>
      <c r="L2418" s="74" t="s">
        <v>71</v>
      </c>
      <c r="M2418" s="74" t="s">
        <v>71</v>
      </c>
      <c r="N2418" s="74" t="s">
        <v>71</v>
      </c>
      <c r="O2418" s="74" t="s">
        <v>71</v>
      </c>
      <c r="P2418" s="74" t="s">
        <v>71</v>
      </c>
      <c r="Q2418" s="74" t="s">
        <v>71</v>
      </c>
      <c r="R2418" s="74" t="s">
        <v>71</v>
      </c>
      <c r="S2418" s="74" t="s">
        <v>71</v>
      </c>
      <c r="T2418" s="74" t="s">
        <v>71</v>
      </c>
      <c r="U2418" s="74" t="s">
        <v>71</v>
      </c>
      <c r="V2418" s="74" t="s">
        <v>71</v>
      </c>
      <c r="W2418" s="74" t="s">
        <v>71</v>
      </c>
      <c r="X2418" s="74" t="s">
        <v>71</v>
      </c>
      <c r="Y2418" s="74" t="s">
        <v>71</v>
      </c>
      <c r="Z2418" s="74" t="s">
        <v>71</v>
      </c>
      <c r="AA2418" s="74" t="s">
        <v>71</v>
      </c>
      <c r="AB2418" s="74" t="s">
        <v>71</v>
      </c>
      <c r="AC2418" s="74" t="s">
        <v>71</v>
      </c>
      <c r="AD2418" s="74" t="s">
        <v>71</v>
      </c>
    </row>
    <row r="2419" spans="1:30" x14ac:dyDescent="0.2">
      <c r="A2419" s="72" t="s">
        <v>60</v>
      </c>
      <c r="B2419" s="74">
        <v>0</v>
      </c>
      <c r="C2419" s="74">
        <v>0</v>
      </c>
      <c r="D2419" s="74">
        <v>0</v>
      </c>
      <c r="E2419" s="74">
        <v>0</v>
      </c>
      <c r="F2419" s="74">
        <v>0</v>
      </c>
      <c r="G2419" s="74">
        <v>0</v>
      </c>
      <c r="H2419" s="74">
        <v>0</v>
      </c>
      <c r="I2419" s="74">
        <v>0</v>
      </c>
      <c r="J2419" s="74">
        <v>0</v>
      </c>
      <c r="K2419" s="74">
        <v>0</v>
      </c>
      <c r="L2419" s="74">
        <v>0</v>
      </c>
      <c r="M2419" s="74">
        <v>0</v>
      </c>
      <c r="N2419" s="74">
        <v>0</v>
      </c>
      <c r="O2419" s="74">
        <v>0</v>
      </c>
      <c r="P2419" s="74">
        <v>0</v>
      </c>
      <c r="Q2419" s="74">
        <v>0</v>
      </c>
      <c r="R2419" s="74">
        <v>0</v>
      </c>
      <c r="S2419" s="74">
        <v>0</v>
      </c>
      <c r="T2419" s="74">
        <v>0</v>
      </c>
      <c r="U2419" s="74">
        <v>0</v>
      </c>
      <c r="V2419" s="74">
        <v>0</v>
      </c>
      <c r="W2419" s="74">
        <v>0</v>
      </c>
      <c r="X2419" s="74">
        <v>0</v>
      </c>
      <c r="Y2419" s="74">
        <v>0</v>
      </c>
      <c r="Z2419" s="74">
        <v>0</v>
      </c>
      <c r="AA2419" s="74">
        <v>0</v>
      </c>
      <c r="AB2419" s="74">
        <v>0</v>
      </c>
      <c r="AC2419" s="74">
        <v>0</v>
      </c>
      <c r="AD2419" s="74">
        <v>0</v>
      </c>
    </row>
    <row r="2420" spans="1:30" x14ac:dyDescent="0.2">
      <c r="A2420" s="72" t="s">
        <v>61</v>
      </c>
      <c r="B2420" s="74">
        <v>0</v>
      </c>
      <c r="C2420" s="74">
        <v>0</v>
      </c>
      <c r="D2420" s="74">
        <v>0</v>
      </c>
      <c r="E2420" s="74">
        <v>0</v>
      </c>
      <c r="F2420" s="74">
        <v>0</v>
      </c>
      <c r="G2420" s="74">
        <v>0</v>
      </c>
      <c r="H2420" s="74">
        <v>0</v>
      </c>
      <c r="I2420" s="74">
        <v>0</v>
      </c>
      <c r="J2420" s="74">
        <v>0</v>
      </c>
      <c r="K2420" s="74">
        <v>0</v>
      </c>
      <c r="L2420" s="74">
        <v>0</v>
      </c>
      <c r="M2420" s="74">
        <v>0</v>
      </c>
      <c r="N2420" s="74">
        <v>0</v>
      </c>
      <c r="O2420" s="74">
        <v>0</v>
      </c>
      <c r="P2420" s="74">
        <v>0</v>
      </c>
      <c r="Q2420" s="74">
        <v>0</v>
      </c>
      <c r="R2420" s="74">
        <v>0</v>
      </c>
      <c r="S2420" s="74">
        <v>0</v>
      </c>
      <c r="T2420" s="74">
        <v>0</v>
      </c>
      <c r="U2420" s="74">
        <v>0</v>
      </c>
      <c r="V2420" s="74">
        <v>0</v>
      </c>
      <c r="W2420" s="74">
        <v>0</v>
      </c>
      <c r="X2420" s="74">
        <v>0</v>
      </c>
      <c r="Y2420" s="74">
        <v>0</v>
      </c>
      <c r="Z2420" s="74">
        <v>0</v>
      </c>
      <c r="AA2420" s="74">
        <v>0</v>
      </c>
      <c r="AB2420" s="74">
        <v>0</v>
      </c>
      <c r="AC2420" s="74">
        <v>0</v>
      </c>
      <c r="AD2420" s="74">
        <v>0</v>
      </c>
    </row>
    <row r="2421" spans="1:30" x14ac:dyDescent="0.2">
      <c r="A2421" s="72" t="s">
        <v>62</v>
      </c>
      <c r="B2421" s="74">
        <v>0</v>
      </c>
      <c r="C2421" s="74">
        <v>0</v>
      </c>
      <c r="D2421" s="74">
        <v>0</v>
      </c>
      <c r="E2421" s="74">
        <v>0</v>
      </c>
      <c r="F2421" s="74">
        <v>0</v>
      </c>
      <c r="G2421" s="74">
        <v>0</v>
      </c>
      <c r="H2421" s="74">
        <v>0</v>
      </c>
      <c r="I2421" s="74">
        <v>0</v>
      </c>
      <c r="J2421" s="74">
        <v>0</v>
      </c>
      <c r="K2421" s="74">
        <v>0</v>
      </c>
      <c r="L2421" s="74">
        <v>0</v>
      </c>
      <c r="M2421" s="74">
        <v>0</v>
      </c>
      <c r="N2421" s="74">
        <v>0</v>
      </c>
      <c r="O2421" s="74">
        <v>0</v>
      </c>
      <c r="P2421" s="74">
        <v>0</v>
      </c>
      <c r="Q2421" s="74">
        <v>0</v>
      </c>
      <c r="R2421" s="74">
        <v>0</v>
      </c>
      <c r="S2421" s="74">
        <v>0</v>
      </c>
      <c r="T2421" s="74">
        <v>0</v>
      </c>
      <c r="U2421" s="74">
        <v>0</v>
      </c>
      <c r="V2421" s="74">
        <v>0</v>
      </c>
      <c r="W2421" s="74">
        <v>0</v>
      </c>
      <c r="X2421" s="74">
        <v>0</v>
      </c>
      <c r="Y2421" s="74">
        <v>0</v>
      </c>
      <c r="Z2421" s="74">
        <v>0</v>
      </c>
      <c r="AA2421" s="74">
        <v>0</v>
      </c>
      <c r="AB2421" s="74">
        <v>0</v>
      </c>
      <c r="AC2421" s="74">
        <v>0</v>
      </c>
      <c r="AD2421" s="74">
        <v>0</v>
      </c>
    </row>
    <row r="2422" spans="1:30" x14ac:dyDescent="0.2">
      <c r="A2422" s="72" t="s">
        <v>63</v>
      </c>
      <c r="B2422" s="74" t="s">
        <v>71</v>
      </c>
      <c r="C2422" s="74" t="s">
        <v>71</v>
      </c>
      <c r="D2422" s="74" t="s">
        <v>71</v>
      </c>
      <c r="E2422" s="74" t="s">
        <v>71</v>
      </c>
      <c r="F2422" s="74" t="s">
        <v>71</v>
      </c>
      <c r="G2422" s="74">
        <v>0</v>
      </c>
      <c r="H2422" s="74">
        <v>0</v>
      </c>
      <c r="I2422" s="74">
        <v>0</v>
      </c>
      <c r="J2422" s="74">
        <v>0</v>
      </c>
      <c r="K2422" s="74">
        <v>0</v>
      </c>
      <c r="L2422" s="74">
        <v>0</v>
      </c>
      <c r="M2422" s="74">
        <v>0</v>
      </c>
      <c r="N2422" s="74">
        <v>0</v>
      </c>
      <c r="O2422" s="74">
        <v>0</v>
      </c>
      <c r="P2422" s="74">
        <v>0</v>
      </c>
      <c r="Q2422" s="74">
        <v>0</v>
      </c>
      <c r="R2422" s="74">
        <v>0</v>
      </c>
      <c r="S2422" s="74">
        <v>0</v>
      </c>
      <c r="T2422" s="74">
        <v>0</v>
      </c>
      <c r="U2422" s="74">
        <v>0</v>
      </c>
      <c r="V2422" s="74">
        <v>0</v>
      </c>
      <c r="W2422" s="74">
        <v>0</v>
      </c>
      <c r="X2422" s="74">
        <v>0</v>
      </c>
      <c r="Y2422" s="74">
        <v>0</v>
      </c>
      <c r="Z2422" s="74">
        <v>0</v>
      </c>
      <c r="AA2422" s="74">
        <v>0</v>
      </c>
      <c r="AB2422" s="74">
        <v>0</v>
      </c>
      <c r="AC2422" s="74">
        <v>0</v>
      </c>
      <c r="AD2422" s="74">
        <v>0</v>
      </c>
    </row>
    <row r="2423" spans="1:30" x14ac:dyDescent="0.2">
      <c r="A2423" s="72" t="s">
        <v>64</v>
      </c>
      <c r="B2423" s="74" t="s">
        <v>71</v>
      </c>
      <c r="C2423" s="74" t="s">
        <v>71</v>
      </c>
      <c r="D2423" s="74" t="s">
        <v>71</v>
      </c>
      <c r="E2423" s="74" t="s">
        <v>71</v>
      </c>
      <c r="F2423" s="74" t="s">
        <v>71</v>
      </c>
      <c r="G2423" s="74" t="s">
        <v>71</v>
      </c>
      <c r="H2423" s="74" t="s">
        <v>71</v>
      </c>
      <c r="I2423" s="74" t="s">
        <v>71</v>
      </c>
      <c r="J2423" s="74" t="s">
        <v>71</v>
      </c>
      <c r="K2423" s="74" t="s">
        <v>71</v>
      </c>
      <c r="L2423" s="74" t="s">
        <v>71</v>
      </c>
      <c r="M2423" s="74" t="s">
        <v>71</v>
      </c>
      <c r="N2423" s="74" t="s">
        <v>71</v>
      </c>
      <c r="O2423" s="74" t="s">
        <v>71</v>
      </c>
      <c r="P2423" s="74" t="s">
        <v>71</v>
      </c>
      <c r="Q2423" s="74" t="s">
        <v>71</v>
      </c>
      <c r="R2423" s="74" t="s">
        <v>71</v>
      </c>
      <c r="S2423" s="74" t="s">
        <v>71</v>
      </c>
      <c r="T2423" s="74" t="s">
        <v>71</v>
      </c>
      <c r="U2423" s="74" t="s">
        <v>71</v>
      </c>
      <c r="V2423" s="74" t="s">
        <v>71</v>
      </c>
      <c r="W2423" s="74" t="s">
        <v>71</v>
      </c>
      <c r="X2423" s="74" t="s">
        <v>71</v>
      </c>
      <c r="Y2423" s="74" t="s">
        <v>71</v>
      </c>
      <c r="Z2423" s="74" t="s">
        <v>71</v>
      </c>
      <c r="AA2423" s="74" t="s">
        <v>71</v>
      </c>
      <c r="AB2423" s="74" t="s">
        <v>71</v>
      </c>
      <c r="AC2423" s="74" t="s">
        <v>71</v>
      </c>
      <c r="AD2423" s="74" t="s">
        <v>71</v>
      </c>
    </row>
    <row r="2424" spans="1:30" x14ac:dyDescent="0.2">
      <c r="A2424" s="72" t="s">
        <v>65</v>
      </c>
      <c r="B2424" s="74">
        <v>0</v>
      </c>
      <c r="C2424" s="74">
        <v>0</v>
      </c>
      <c r="D2424" s="74">
        <v>0</v>
      </c>
      <c r="E2424" s="74">
        <v>0</v>
      </c>
      <c r="F2424" s="74">
        <v>0</v>
      </c>
      <c r="G2424" s="74">
        <v>0</v>
      </c>
      <c r="H2424" s="74">
        <v>0</v>
      </c>
      <c r="I2424" s="74">
        <v>0</v>
      </c>
      <c r="J2424" s="74">
        <v>0</v>
      </c>
      <c r="K2424" s="74">
        <v>0</v>
      </c>
      <c r="L2424" s="74">
        <v>0</v>
      </c>
      <c r="M2424" s="74">
        <v>0</v>
      </c>
      <c r="N2424" s="74">
        <v>0</v>
      </c>
      <c r="O2424" s="74">
        <v>0</v>
      </c>
      <c r="P2424" s="74">
        <v>0</v>
      </c>
      <c r="Q2424" s="74">
        <v>0</v>
      </c>
      <c r="R2424" s="74">
        <v>0</v>
      </c>
      <c r="S2424" s="74">
        <v>0</v>
      </c>
      <c r="T2424" s="74">
        <v>0</v>
      </c>
      <c r="U2424" s="74">
        <v>0</v>
      </c>
      <c r="V2424" s="74">
        <v>0</v>
      </c>
      <c r="W2424" s="74">
        <v>0</v>
      </c>
      <c r="X2424" s="74">
        <v>0</v>
      </c>
      <c r="Y2424" s="74">
        <v>0</v>
      </c>
      <c r="Z2424" s="74">
        <v>0</v>
      </c>
      <c r="AA2424" s="74">
        <v>0</v>
      </c>
      <c r="AB2424" s="74">
        <v>0</v>
      </c>
      <c r="AC2424" s="74">
        <v>0</v>
      </c>
      <c r="AD2424" s="74">
        <v>0</v>
      </c>
    </row>
    <row r="2425" spans="1:30" x14ac:dyDescent="0.2">
      <c r="A2425" s="72" t="s">
        <v>66</v>
      </c>
      <c r="B2425" s="74">
        <v>0</v>
      </c>
      <c r="C2425" s="74">
        <v>0</v>
      </c>
      <c r="D2425" s="74">
        <v>0</v>
      </c>
      <c r="E2425" s="74">
        <v>0</v>
      </c>
      <c r="F2425" s="74">
        <v>0</v>
      </c>
      <c r="G2425" s="74">
        <v>0</v>
      </c>
      <c r="H2425" s="74">
        <v>0</v>
      </c>
      <c r="I2425" s="74">
        <v>0</v>
      </c>
      <c r="J2425" s="74">
        <v>0</v>
      </c>
      <c r="K2425" s="74">
        <v>0</v>
      </c>
      <c r="L2425" s="74">
        <v>0</v>
      </c>
      <c r="M2425" s="74">
        <v>0</v>
      </c>
      <c r="N2425" s="74">
        <v>0</v>
      </c>
      <c r="O2425" s="74">
        <v>0</v>
      </c>
      <c r="P2425" s="74">
        <v>0</v>
      </c>
      <c r="Q2425" s="74">
        <v>0</v>
      </c>
      <c r="R2425" s="74">
        <v>0</v>
      </c>
      <c r="S2425" s="74">
        <v>0</v>
      </c>
      <c r="T2425" s="74">
        <v>0</v>
      </c>
      <c r="U2425" s="74">
        <v>0</v>
      </c>
      <c r="V2425" s="74">
        <v>0</v>
      </c>
      <c r="W2425" s="74">
        <v>0</v>
      </c>
      <c r="X2425" s="74">
        <v>0</v>
      </c>
      <c r="Y2425" s="74">
        <v>0</v>
      </c>
      <c r="Z2425" s="74">
        <v>0</v>
      </c>
      <c r="AA2425" s="74">
        <v>0</v>
      </c>
      <c r="AB2425" s="74">
        <v>0</v>
      </c>
      <c r="AC2425" s="74">
        <v>0</v>
      </c>
      <c r="AD2425" s="74">
        <v>0</v>
      </c>
    </row>
    <row r="2426" spans="1:30" x14ac:dyDescent="0.2">
      <c r="A2426" s="72" t="s">
        <v>67</v>
      </c>
      <c r="B2426" s="74">
        <v>0</v>
      </c>
      <c r="C2426" s="74">
        <v>0</v>
      </c>
      <c r="D2426" s="74">
        <v>0</v>
      </c>
      <c r="E2426" s="74">
        <v>0</v>
      </c>
      <c r="F2426" s="74">
        <v>0</v>
      </c>
      <c r="G2426" s="74">
        <v>0</v>
      </c>
      <c r="H2426" s="74">
        <v>0</v>
      </c>
      <c r="I2426" s="74">
        <v>0</v>
      </c>
      <c r="J2426" s="74">
        <v>0</v>
      </c>
      <c r="K2426" s="74">
        <v>0</v>
      </c>
      <c r="L2426" s="74">
        <v>0</v>
      </c>
      <c r="M2426" s="74">
        <v>0</v>
      </c>
      <c r="N2426" s="74">
        <v>0</v>
      </c>
      <c r="O2426" s="74">
        <v>0</v>
      </c>
      <c r="P2426" s="74">
        <v>0</v>
      </c>
      <c r="Q2426" s="74">
        <v>0</v>
      </c>
      <c r="R2426" s="74">
        <v>0</v>
      </c>
      <c r="S2426" s="74">
        <v>0</v>
      </c>
      <c r="T2426" s="74">
        <v>0</v>
      </c>
      <c r="U2426" s="74">
        <v>0</v>
      </c>
      <c r="V2426" s="74">
        <v>0</v>
      </c>
      <c r="W2426" s="74">
        <v>0</v>
      </c>
      <c r="X2426" s="74">
        <v>0</v>
      </c>
      <c r="Y2426" s="74">
        <v>0</v>
      </c>
      <c r="Z2426" s="74">
        <v>0</v>
      </c>
      <c r="AA2426" s="74">
        <v>0</v>
      </c>
      <c r="AB2426" s="74">
        <v>0</v>
      </c>
      <c r="AC2426" s="74">
        <v>0</v>
      </c>
      <c r="AD2426" s="74">
        <v>0</v>
      </c>
    </row>
    <row r="2427" spans="1:30" x14ac:dyDescent="0.2">
      <c r="A2427" s="72" t="s">
        <v>68</v>
      </c>
      <c r="B2427" s="74" t="s">
        <v>71</v>
      </c>
      <c r="C2427" s="74" t="s">
        <v>71</v>
      </c>
      <c r="D2427" s="74" t="s">
        <v>71</v>
      </c>
      <c r="E2427" s="74" t="s">
        <v>71</v>
      </c>
      <c r="F2427" s="74" t="s">
        <v>71</v>
      </c>
      <c r="G2427" s="74" t="s">
        <v>71</v>
      </c>
      <c r="H2427" s="74" t="s">
        <v>71</v>
      </c>
      <c r="I2427" s="74" t="s">
        <v>71</v>
      </c>
      <c r="J2427" s="74" t="s">
        <v>71</v>
      </c>
      <c r="K2427" s="74" t="s">
        <v>71</v>
      </c>
      <c r="L2427" s="74" t="s">
        <v>71</v>
      </c>
      <c r="M2427" s="74" t="s">
        <v>71</v>
      </c>
      <c r="N2427" s="74" t="s">
        <v>71</v>
      </c>
      <c r="O2427" s="74" t="s">
        <v>71</v>
      </c>
      <c r="P2427" s="74" t="s">
        <v>71</v>
      </c>
      <c r="Q2427" s="74" t="s">
        <v>71</v>
      </c>
      <c r="R2427" s="74" t="s">
        <v>71</v>
      </c>
      <c r="S2427" s="74" t="s">
        <v>71</v>
      </c>
      <c r="T2427" s="74" t="s">
        <v>71</v>
      </c>
      <c r="U2427" s="74" t="s">
        <v>71</v>
      </c>
      <c r="V2427" s="74" t="s">
        <v>71</v>
      </c>
      <c r="W2427" s="74" t="s">
        <v>71</v>
      </c>
      <c r="X2427" s="74" t="s">
        <v>71</v>
      </c>
      <c r="Y2427" s="74" t="s">
        <v>71</v>
      </c>
      <c r="Z2427" s="74" t="s">
        <v>71</v>
      </c>
      <c r="AA2427" s="74" t="s">
        <v>71</v>
      </c>
      <c r="AB2427" s="74" t="s">
        <v>71</v>
      </c>
      <c r="AC2427" s="74" t="s">
        <v>71</v>
      </c>
      <c r="AD2427" s="74" t="s">
        <v>71</v>
      </c>
    </row>
    <row r="2428" spans="1:30" x14ac:dyDescent="0.2">
      <c r="A2428" s="72" t="s">
        <v>69</v>
      </c>
      <c r="B2428" s="74">
        <v>0</v>
      </c>
      <c r="C2428" s="74">
        <v>0</v>
      </c>
      <c r="D2428" s="74">
        <v>0</v>
      </c>
      <c r="E2428" s="74">
        <v>0</v>
      </c>
      <c r="F2428" s="74">
        <v>0</v>
      </c>
      <c r="G2428" s="74">
        <v>0</v>
      </c>
      <c r="H2428" s="74">
        <v>0</v>
      </c>
      <c r="I2428" s="74">
        <v>0</v>
      </c>
      <c r="J2428" s="74">
        <v>0</v>
      </c>
      <c r="K2428" s="74">
        <v>0</v>
      </c>
      <c r="L2428" s="74">
        <v>0</v>
      </c>
      <c r="M2428" s="74">
        <v>0</v>
      </c>
      <c r="N2428" s="74">
        <v>0</v>
      </c>
      <c r="O2428" s="74">
        <v>0</v>
      </c>
      <c r="P2428" s="74">
        <v>0</v>
      </c>
      <c r="Q2428" s="74">
        <v>0</v>
      </c>
      <c r="R2428" s="74">
        <v>0</v>
      </c>
      <c r="S2428" s="74">
        <v>0</v>
      </c>
      <c r="T2428" s="74">
        <v>0</v>
      </c>
      <c r="U2428" s="74">
        <v>0</v>
      </c>
      <c r="V2428" s="74">
        <v>0</v>
      </c>
      <c r="W2428" s="74">
        <v>0</v>
      </c>
      <c r="X2428" s="74">
        <v>0</v>
      </c>
      <c r="Y2428" s="74">
        <v>0</v>
      </c>
      <c r="Z2428" s="74">
        <v>0</v>
      </c>
      <c r="AA2428" s="74">
        <v>0</v>
      </c>
      <c r="AB2428" s="74">
        <v>0</v>
      </c>
      <c r="AC2428" s="74">
        <v>0</v>
      </c>
      <c r="AD2428" s="74">
        <v>0</v>
      </c>
    </row>
    <row r="2430" spans="1:30" x14ac:dyDescent="0.2">
      <c r="A2430" s="72" t="s">
        <v>70</v>
      </c>
    </row>
    <row r="2431" spans="1:30" x14ac:dyDescent="0.2">
      <c r="A2431" s="72" t="s">
        <v>71</v>
      </c>
      <c r="B2431" s="74" t="s">
        <v>72</v>
      </c>
    </row>
    <row r="2433" spans="1:30" x14ac:dyDescent="0.2">
      <c r="A2433" s="72" t="s">
        <v>5</v>
      </c>
      <c r="B2433" s="74" t="s">
        <v>6</v>
      </c>
    </row>
    <row r="2434" spans="1:30" x14ac:dyDescent="0.2">
      <c r="A2434" s="72" t="s">
        <v>7</v>
      </c>
      <c r="B2434" s="74" t="s">
        <v>87</v>
      </c>
    </row>
    <row r="2435" spans="1:30" x14ac:dyDescent="0.2">
      <c r="A2435" s="72" t="s">
        <v>9</v>
      </c>
      <c r="B2435" s="74" t="s">
        <v>10</v>
      </c>
    </row>
    <row r="2437" spans="1:30" x14ac:dyDescent="0.2">
      <c r="A2437" s="72" t="s">
        <v>11</v>
      </c>
      <c r="B2437" s="74" t="s">
        <v>12</v>
      </c>
      <c r="C2437" s="74" t="s">
        <v>13</v>
      </c>
      <c r="D2437" s="74" t="s">
        <v>14</v>
      </c>
      <c r="E2437" s="74" t="s">
        <v>15</v>
      </c>
      <c r="F2437" s="74" t="s">
        <v>16</v>
      </c>
      <c r="G2437" s="74" t="s">
        <v>17</v>
      </c>
      <c r="H2437" s="74" t="s">
        <v>18</v>
      </c>
      <c r="I2437" s="74" t="s">
        <v>19</v>
      </c>
      <c r="J2437" s="74" t="s">
        <v>20</v>
      </c>
      <c r="K2437" s="74" t="s">
        <v>21</v>
      </c>
      <c r="L2437" s="74" t="s">
        <v>22</v>
      </c>
      <c r="M2437" s="74" t="s">
        <v>23</v>
      </c>
      <c r="N2437" s="74" t="s">
        <v>24</v>
      </c>
      <c r="O2437" s="74" t="s">
        <v>25</v>
      </c>
      <c r="P2437" s="74" t="s">
        <v>26</v>
      </c>
      <c r="Q2437" s="74" t="s">
        <v>27</v>
      </c>
      <c r="R2437" s="74" t="s">
        <v>28</v>
      </c>
      <c r="S2437" s="74" t="s">
        <v>29</v>
      </c>
      <c r="T2437" s="74" t="s">
        <v>30</v>
      </c>
      <c r="U2437" s="74" t="s">
        <v>31</v>
      </c>
      <c r="V2437" s="74" t="s">
        <v>32</v>
      </c>
      <c r="W2437" s="74" t="s">
        <v>33</v>
      </c>
      <c r="X2437" s="74" t="s">
        <v>34</v>
      </c>
      <c r="Y2437" s="74" t="s">
        <v>35</v>
      </c>
      <c r="Z2437" s="74" t="s">
        <v>36</v>
      </c>
      <c r="AA2437" s="74" t="s">
        <v>37</v>
      </c>
      <c r="AB2437" s="74" t="s">
        <v>38</v>
      </c>
      <c r="AC2437" s="74" t="s">
        <v>39</v>
      </c>
      <c r="AD2437" s="74" t="s">
        <v>40</v>
      </c>
    </row>
    <row r="2438" spans="1:30" x14ac:dyDescent="0.2">
      <c r="A2438" s="72" t="s">
        <v>41</v>
      </c>
      <c r="B2438" s="74">
        <v>25878.6</v>
      </c>
      <c r="C2438" s="74">
        <v>23505.03</v>
      </c>
      <c r="D2438" s="74">
        <v>19191.97</v>
      </c>
      <c r="E2438" s="74">
        <v>18268.509999999998</v>
      </c>
      <c r="F2438" s="74">
        <v>17618.32</v>
      </c>
      <c r="G2438" s="74">
        <v>17289.86</v>
      </c>
      <c r="H2438" s="74">
        <v>16618</v>
      </c>
      <c r="I2438" s="74">
        <v>15419.25</v>
      </c>
      <c r="J2438" s="74">
        <v>14583.91</v>
      </c>
      <c r="K2438" s="74">
        <v>14174.22</v>
      </c>
      <c r="L2438" s="74">
        <v>12195.98</v>
      </c>
      <c r="M2438" s="74">
        <v>10837.38</v>
      </c>
      <c r="N2438" s="74">
        <v>12563.38</v>
      </c>
      <c r="O2438" s="74">
        <v>10284.83</v>
      </c>
      <c r="P2438" s="74">
        <v>8738.36</v>
      </c>
      <c r="Q2438" s="74">
        <v>7335.08</v>
      </c>
      <c r="R2438" s="74">
        <v>6469.63</v>
      </c>
      <c r="S2438" s="74">
        <v>5991.12</v>
      </c>
      <c r="T2438" s="74">
        <v>5514.09</v>
      </c>
      <c r="U2438" s="74">
        <v>3665.65</v>
      </c>
      <c r="V2438" s="74">
        <v>3885.05</v>
      </c>
      <c r="W2438" s="74">
        <v>4178.04</v>
      </c>
      <c r="X2438" s="74">
        <v>3529.34</v>
      </c>
      <c r="Y2438" s="74">
        <v>3655.02</v>
      </c>
      <c r="Z2438" s="74">
        <v>3325.67</v>
      </c>
      <c r="AA2438" s="74">
        <v>3427.69</v>
      </c>
      <c r="AB2438" s="74">
        <v>3848.56</v>
      </c>
      <c r="AC2438" s="74">
        <v>3475.36</v>
      </c>
      <c r="AD2438" s="74">
        <v>3650.71</v>
      </c>
    </row>
    <row r="2439" spans="1:30" x14ac:dyDescent="0.2">
      <c r="A2439" s="72" t="s">
        <v>42</v>
      </c>
      <c r="B2439" s="74">
        <v>2191.0500000000002</v>
      </c>
      <c r="C2439" s="74">
        <v>2096.42</v>
      </c>
      <c r="D2439" s="74">
        <v>2284.77</v>
      </c>
      <c r="E2439" s="74">
        <v>2195.9</v>
      </c>
      <c r="F2439" s="74">
        <v>2637.37</v>
      </c>
      <c r="G2439" s="74">
        <v>2914.29</v>
      </c>
      <c r="H2439" s="74">
        <v>2766.91</v>
      </c>
      <c r="I2439" s="74">
        <v>1528.92</v>
      </c>
      <c r="J2439" s="74">
        <v>843.87</v>
      </c>
      <c r="K2439" s="74">
        <v>428.75</v>
      </c>
      <c r="L2439" s="74">
        <v>446.11</v>
      </c>
      <c r="M2439" s="74">
        <v>275.83999999999997</v>
      </c>
      <c r="N2439" s="74">
        <v>101.06</v>
      </c>
      <c r="O2439" s="74">
        <v>259.10000000000002</v>
      </c>
      <c r="P2439" s="74">
        <v>378.58</v>
      </c>
      <c r="Q2439" s="74">
        <v>173.78</v>
      </c>
      <c r="R2439" s="74">
        <v>113.76</v>
      </c>
      <c r="S2439" s="74">
        <v>118.22</v>
      </c>
      <c r="T2439" s="74">
        <v>548.20000000000005</v>
      </c>
      <c r="U2439" s="74">
        <v>457.44</v>
      </c>
      <c r="V2439" s="74">
        <v>104.77</v>
      </c>
      <c r="W2439" s="74">
        <v>157.05000000000001</v>
      </c>
      <c r="X2439" s="74">
        <v>115.32</v>
      </c>
      <c r="Y2439" s="74">
        <v>134.93</v>
      </c>
      <c r="Z2439" s="74">
        <v>128.44</v>
      </c>
      <c r="AA2439" s="74">
        <v>143.74</v>
      </c>
      <c r="AB2439" s="74">
        <v>402.74</v>
      </c>
      <c r="AC2439" s="74">
        <v>179.17</v>
      </c>
      <c r="AD2439" s="74">
        <v>131.32</v>
      </c>
    </row>
    <row r="2440" spans="1:30" x14ac:dyDescent="0.2">
      <c r="A2440" s="72" t="s">
        <v>43</v>
      </c>
      <c r="B2440" s="74" t="s">
        <v>71</v>
      </c>
      <c r="C2440" s="74" t="s">
        <v>71</v>
      </c>
      <c r="D2440" s="74" t="s">
        <v>71</v>
      </c>
      <c r="E2440" s="74" t="s">
        <v>71</v>
      </c>
      <c r="F2440" s="74" t="s">
        <v>71</v>
      </c>
      <c r="G2440" s="74" t="s">
        <v>71</v>
      </c>
      <c r="H2440" s="74" t="s">
        <v>71</v>
      </c>
      <c r="I2440" s="74" t="s">
        <v>71</v>
      </c>
      <c r="J2440" s="74" t="s">
        <v>71</v>
      </c>
      <c r="K2440" s="74" t="s">
        <v>71</v>
      </c>
      <c r="L2440" s="74" t="s">
        <v>71</v>
      </c>
      <c r="M2440" s="74" t="s">
        <v>71</v>
      </c>
      <c r="N2440" s="74" t="s">
        <v>71</v>
      </c>
      <c r="O2440" s="74" t="s">
        <v>71</v>
      </c>
      <c r="P2440" s="74" t="s">
        <v>71</v>
      </c>
      <c r="Q2440" s="74" t="s">
        <v>71</v>
      </c>
      <c r="R2440" s="74" t="s">
        <v>71</v>
      </c>
      <c r="S2440" s="74" t="s">
        <v>71</v>
      </c>
      <c r="T2440" s="74">
        <v>0.02</v>
      </c>
      <c r="U2440" s="74">
        <v>0.06</v>
      </c>
      <c r="V2440" s="74">
        <v>0.06</v>
      </c>
      <c r="W2440" s="74">
        <v>0.06</v>
      </c>
      <c r="X2440" s="74">
        <v>0.05</v>
      </c>
      <c r="Y2440" s="74">
        <v>0.04</v>
      </c>
      <c r="Z2440" s="74">
        <v>0.03</v>
      </c>
      <c r="AA2440" s="74">
        <v>0.03</v>
      </c>
      <c r="AB2440" s="74">
        <v>0.02</v>
      </c>
      <c r="AC2440" s="74">
        <v>0.03</v>
      </c>
      <c r="AD2440" s="74">
        <v>0.01</v>
      </c>
    </row>
    <row r="2441" spans="1:30" x14ac:dyDescent="0.2">
      <c r="A2441" s="72" t="s">
        <v>44</v>
      </c>
      <c r="B2441" s="74" t="s">
        <v>71</v>
      </c>
      <c r="C2441" s="74" t="s">
        <v>71</v>
      </c>
      <c r="D2441" s="74" t="s">
        <v>71</v>
      </c>
      <c r="E2441" s="74" t="s">
        <v>71</v>
      </c>
      <c r="F2441" s="74" t="s">
        <v>71</v>
      </c>
      <c r="G2441" s="74">
        <v>0.01</v>
      </c>
      <c r="H2441" s="74">
        <v>0.68</v>
      </c>
      <c r="I2441" s="74">
        <v>1.73</v>
      </c>
      <c r="J2441" s="74">
        <v>1.66</v>
      </c>
      <c r="K2441" s="74">
        <v>1.1000000000000001</v>
      </c>
      <c r="L2441" s="74">
        <v>4.6900000000000004</v>
      </c>
      <c r="M2441" s="74">
        <v>9.75</v>
      </c>
      <c r="N2441" s="74">
        <v>16.39</v>
      </c>
      <c r="O2441" s="74">
        <v>8.5500000000000007</v>
      </c>
      <c r="P2441" s="74">
        <v>12.81</v>
      </c>
      <c r="Q2441" s="74">
        <v>14.89</v>
      </c>
      <c r="R2441" s="74">
        <v>31.09</v>
      </c>
      <c r="S2441" s="74">
        <v>29</v>
      </c>
      <c r="T2441" s="74">
        <v>39.76</v>
      </c>
      <c r="U2441" s="74">
        <v>45.44</v>
      </c>
      <c r="V2441" s="74">
        <v>48.04</v>
      </c>
      <c r="W2441" s="74">
        <v>8.24</v>
      </c>
      <c r="X2441" s="74">
        <v>6.19</v>
      </c>
      <c r="Y2441" s="74">
        <v>4.08</v>
      </c>
      <c r="Z2441" s="74">
        <v>3.02</v>
      </c>
      <c r="AA2441" s="74">
        <v>1.93</v>
      </c>
      <c r="AB2441" s="74">
        <v>1.44</v>
      </c>
      <c r="AC2441" s="74">
        <v>1.48</v>
      </c>
      <c r="AD2441" s="74">
        <v>1.33</v>
      </c>
    </row>
    <row r="2442" spans="1:30" x14ac:dyDescent="0.2">
      <c r="A2442" s="72" t="s">
        <v>45</v>
      </c>
      <c r="B2442" s="74" t="s">
        <v>71</v>
      </c>
      <c r="C2442" s="74" t="s">
        <v>71</v>
      </c>
      <c r="D2442" s="74" t="s">
        <v>71</v>
      </c>
      <c r="E2442" s="74" t="s">
        <v>71</v>
      </c>
      <c r="F2442" s="74">
        <v>7.0000000000000007E-2</v>
      </c>
      <c r="G2442" s="74">
        <v>0.63</v>
      </c>
      <c r="H2442" s="74">
        <v>2.09</v>
      </c>
      <c r="I2442" s="74">
        <v>5.2</v>
      </c>
      <c r="J2442" s="74">
        <v>11.47</v>
      </c>
      <c r="K2442" s="74">
        <v>15.74</v>
      </c>
      <c r="L2442" s="74">
        <v>22.57</v>
      </c>
      <c r="M2442" s="74">
        <v>27.91</v>
      </c>
      <c r="N2442" s="74">
        <v>28.01</v>
      </c>
      <c r="O2442" s="74">
        <v>24.59</v>
      </c>
      <c r="P2442" s="74">
        <v>20.53</v>
      </c>
      <c r="Q2442" s="74">
        <v>18.77</v>
      </c>
      <c r="R2442" s="74">
        <v>21.15</v>
      </c>
      <c r="S2442" s="74">
        <v>21.19</v>
      </c>
      <c r="T2442" s="74">
        <v>18.440000000000001</v>
      </c>
      <c r="U2442" s="74">
        <v>19.55</v>
      </c>
      <c r="V2442" s="74">
        <v>17.059999999999999</v>
      </c>
      <c r="W2442" s="74">
        <v>11.95</v>
      </c>
      <c r="X2442" s="74">
        <v>3.39</v>
      </c>
      <c r="Y2442" s="74">
        <v>3.7</v>
      </c>
      <c r="Z2442" s="74">
        <v>2.66</v>
      </c>
      <c r="AA2442" s="74">
        <v>0.02</v>
      </c>
      <c r="AB2442" s="74">
        <v>0.01</v>
      </c>
      <c r="AC2442" s="74">
        <v>1.0900000000000001</v>
      </c>
      <c r="AD2442" s="74">
        <v>0.01</v>
      </c>
    </row>
    <row r="2443" spans="1:30" x14ac:dyDescent="0.2">
      <c r="A2443" s="72" t="s">
        <v>46</v>
      </c>
      <c r="B2443" s="74">
        <v>3068.79</v>
      </c>
      <c r="C2443" s="74">
        <v>2664.11</v>
      </c>
      <c r="D2443" s="74">
        <v>2417.5300000000002</v>
      </c>
      <c r="E2443" s="74">
        <v>2267.7399999999998</v>
      </c>
      <c r="F2443" s="74">
        <v>1931.05</v>
      </c>
      <c r="G2443" s="74">
        <v>2098.9299999999998</v>
      </c>
      <c r="H2443" s="74">
        <v>2055.3200000000002</v>
      </c>
      <c r="I2443" s="74">
        <v>1670.49</v>
      </c>
      <c r="J2443" s="74">
        <v>1799.72</v>
      </c>
      <c r="K2443" s="74">
        <v>1504.38</v>
      </c>
      <c r="L2443" s="74">
        <v>975</v>
      </c>
      <c r="M2443" s="74">
        <v>887.35</v>
      </c>
      <c r="N2443" s="74">
        <v>963.5</v>
      </c>
      <c r="O2443" s="74">
        <v>1032.46</v>
      </c>
      <c r="P2443" s="74">
        <v>993.4</v>
      </c>
      <c r="Q2443" s="74">
        <v>851.83</v>
      </c>
      <c r="R2443" s="74">
        <v>682.6</v>
      </c>
      <c r="S2443" s="74">
        <v>600.54</v>
      </c>
      <c r="T2443" s="74">
        <v>578.28</v>
      </c>
      <c r="U2443" s="74">
        <v>417.24</v>
      </c>
      <c r="V2443" s="74">
        <v>355.79</v>
      </c>
      <c r="W2443" s="74">
        <v>285.02</v>
      </c>
      <c r="X2443" s="74">
        <v>247.78</v>
      </c>
      <c r="Y2443" s="74">
        <v>261.58999999999997</v>
      </c>
      <c r="Z2443" s="74">
        <v>238.05</v>
      </c>
      <c r="AA2443" s="74">
        <v>246.97</v>
      </c>
      <c r="AB2443" s="74">
        <v>252.13</v>
      </c>
      <c r="AC2443" s="74">
        <v>257.16000000000003</v>
      </c>
      <c r="AD2443" s="74">
        <v>289.76</v>
      </c>
    </row>
    <row r="2444" spans="1:30" x14ac:dyDescent="0.2">
      <c r="A2444" s="72" t="s">
        <v>47</v>
      </c>
      <c r="B2444" s="74" t="s">
        <v>71</v>
      </c>
      <c r="C2444" s="74" t="s">
        <v>71</v>
      </c>
      <c r="D2444" s="74" t="s">
        <v>71</v>
      </c>
      <c r="E2444" s="74" t="s">
        <v>71</v>
      </c>
      <c r="F2444" s="74" t="s">
        <v>71</v>
      </c>
      <c r="G2444" s="74" t="s">
        <v>71</v>
      </c>
      <c r="H2444" s="74" t="s">
        <v>71</v>
      </c>
      <c r="I2444" s="74" t="s">
        <v>71</v>
      </c>
      <c r="J2444" s="74" t="s">
        <v>71</v>
      </c>
      <c r="K2444" s="74" t="s">
        <v>71</v>
      </c>
      <c r="L2444" s="74" t="s">
        <v>71</v>
      </c>
      <c r="M2444" s="74" t="s">
        <v>71</v>
      </c>
      <c r="N2444" s="74" t="s">
        <v>71</v>
      </c>
      <c r="O2444" s="74" t="s">
        <v>71</v>
      </c>
      <c r="P2444" s="74" t="s">
        <v>71</v>
      </c>
      <c r="Q2444" s="74" t="s">
        <v>71</v>
      </c>
      <c r="R2444" s="74">
        <v>0.09</v>
      </c>
      <c r="S2444" s="74">
        <v>0.08</v>
      </c>
      <c r="T2444" s="74">
        <v>0.05</v>
      </c>
      <c r="U2444" s="74" t="s">
        <v>71</v>
      </c>
      <c r="V2444" s="74" t="s">
        <v>71</v>
      </c>
      <c r="W2444" s="74" t="s">
        <v>71</v>
      </c>
      <c r="X2444" s="74" t="s">
        <v>71</v>
      </c>
      <c r="Y2444" s="74" t="s">
        <v>71</v>
      </c>
      <c r="Z2444" s="74" t="s">
        <v>71</v>
      </c>
      <c r="AA2444" s="74" t="s">
        <v>71</v>
      </c>
      <c r="AB2444" s="74" t="s">
        <v>71</v>
      </c>
      <c r="AC2444" s="74" t="s">
        <v>71</v>
      </c>
      <c r="AD2444" s="74" t="s">
        <v>71</v>
      </c>
    </row>
    <row r="2445" spans="1:30" x14ac:dyDescent="0.2">
      <c r="A2445" s="72" t="s">
        <v>48</v>
      </c>
      <c r="B2445" s="74">
        <v>0.12</v>
      </c>
      <c r="C2445" s="74">
        <v>9.8699999999999992</v>
      </c>
      <c r="D2445" s="74">
        <v>19.62</v>
      </c>
      <c r="E2445" s="74">
        <v>39.11</v>
      </c>
      <c r="F2445" s="74">
        <v>58.61</v>
      </c>
      <c r="G2445" s="74">
        <v>97.61</v>
      </c>
      <c r="H2445" s="74">
        <v>133.29</v>
      </c>
      <c r="I2445" s="74">
        <v>169.01</v>
      </c>
      <c r="J2445" s="74">
        <v>79.22</v>
      </c>
      <c r="K2445" s="74">
        <v>254.82</v>
      </c>
      <c r="L2445" s="74">
        <v>397.76</v>
      </c>
      <c r="M2445" s="74">
        <v>379.51</v>
      </c>
      <c r="N2445" s="74">
        <v>267.89</v>
      </c>
      <c r="O2445" s="74">
        <v>285.95</v>
      </c>
      <c r="P2445" s="74">
        <v>234.81</v>
      </c>
      <c r="Q2445" s="74">
        <v>216.39</v>
      </c>
      <c r="R2445" s="74">
        <v>190.96</v>
      </c>
      <c r="S2445" s="74">
        <v>168.1</v>
      </c>
      <c r="T2445" s="74">
        <v>136.13999999999999</v>
      </c>
      <c r="U2445" s="74">
        <v>83.63</v>
      </c>
      <c r="V2445" s="74">
        <v>46.58</v>
      </c>
      <c r="W2445" s="74">
        <v>15.88</v>
      </c>
      <c r="X2445" s="74">
        <v>9.56</v>
      </c>
      <c r="Y2445" s="74">
        <v>8.32</v>
      </c>
      <c r="Z2445" s="74">
        <v>3.56</v>
      </c>
      <c r="AA2445" s="74">
        <v>20.5</v>
      </c>
      <c r="AB2445" s="74">
        <v>37.36</v>
      </c>
      <c r="AC2445" s="74">
        <v>47.2</v>
      </c>
      <c r="AD2445" s="74">
        <v>49.86</v>
      </c>
    </row>
    <row r="2446" spans="1:30" x14ac:dyDescent="0.2">
      <c r="A2446" s="72" t="s">
        <v>49</v>
      </c>
      <c r="B2446" s="74">
        <v>190.26</v>
      </c>
      <c r="C2446" s="74">
        <v>191.19</v>
      </c>
      <c r="D2446" s="74">
        <v>187.74</v>
      </c>
      <c r="E2446" s="74">
        <v>112.94</v>
      </c>
      <c r="F2446" s="74">
        <v>70.31</v>
      </c>
      <c r="G2446" s="74">
        <v>62.85</v>
      </c>
      <c r="H2446" s="74">
        <v>53.73</v>
      </c>
      <c r="I2446" s="74">
        <v>125.64</v>
      </c>
      <c r="J2446" s="74">
        <v>155.47999999999999</v>
      </c>
      <c r="K2446" s="74">
        <v>105.31</v>
      </c>
      <c r="L2446" s="74">
        <v>122.26</v>
      </c>
      <c r="M2446" s="74">
        <v>84.1</v>
      </c>
      <c r="N2446" s="74">
        <v>88.29</v>
      </c>
      <c r="O2446" s="74">
        <v>89.28</v>
      </c>
      <c r="P2446" s="74">
        <v>87.86</v>
      </c>
      <c r="Q2446" s="74">
        <v>91.51</v>
      </c>
      <c r="R2446" s="74">
        <v>87.21</v>
      </c>
      <c r="S2446" s="74">
        <v>103.04</v>
      </c>
      <c r="T2446" s="74">
        <v>118.95</v>
      </c>
      <c r="U2446" s="74">
        <v>91.35</v>
      </c>
      <c r="V2446" s="74">
        <v>129.44</v>
      </c>
      <c r="W2446" s="74">
        <v>110.53</v>
      </c>
      <c r="X2446" s="74">
        <v>147.77000000000001</v>
      </c>
      <c r="Y2446" s="74">
        <v>172.56</v>
      </c>
      <c r="Z2446" s="74">
        <v>134.63</v>
      </c>
      <c r="AA2446" s="74">
        <v>119.52</v>
      </c>
      <c r="AB2446" s="74">
        <v>135.16999999999999</v>
      </c>
      <c r="AC2446" s="74">
        <v>125.79</v>
      </c>
      <c r="AD2446" s="74">
        <v>135.31</v>
      </c>
    </row>
    <row r="2447" spans="1:30" x14ac:dyDescent="0.2">
      <c r="A2447" s="72" t="s">
        <v>50</v>
      </c>
      <c r="B2447" s="74">
        <v>1164.3800000000001</v>
      </c>
      <c r="C2447" s="74">
        <v>1087.1300000000001</v>
      </c>
      <c r="D2447" s="74">
        <v>1026.32</v>
      </c>
      <c r="E2447" s="74">
        <v>1065.8800000000001</v>
      </c>
      <c r="F2447" s="74">
        <v>1038.45</v>
      </c>
      <c r="G2447" s="74">
        <v>1055.21</v>
      </c>
      <c r="H2447" s="74">
        <v>1001.48</v>
      </c>
      <c r="I2447" s="74">
        <v>1025.01</v>
      </c>
      <c r="J2447" s="74">
        <v>942.6</v>
      </c>
      <c r="K2447" s="74">
        <v>855.8</v>
      </c>
      <c r="L2447" s="74">
        <v>494.73</v>
      </c>
      <c r="M2447" s="74">
        <v>272.89999999999998</v>
      </c>
      <c r="N2447" s="74">
        <v>280.32</v>
      </c>
      <c r="O2447" s="74">
        <v>268.12</v>
      </c>
      <c r="P2447" s="74">
        <v>259.27</v>
      </c>
      <c r="Q2447" s="74">
        <v>210.46</v>
      </c>
      <c r="R2447" s="74">
        <v>196.28</v>
      </c>
      <c r="S2447" s="74">
        <v>185.91</v>
      </c>
      <c r="T2447" s="74">
        <v>179.56</v>
      </c>
      <c r="U2447" s="74">
        <v>120.22</v>
      </c>
      <c r="V2447" s="74">
        <v>105.1</v>
      </c>
      <c r="W2447" s="74">
        <v>89.96</v>
      </c>
      <c r="X2447" s="74">
        <v>54.35</v>
      </c>
      <c r="Y2447" s="74">
        <v>67.150000000000006</v>
      </c>
      <c r="Z2447" s="74">
        <v>63.38</v>
      </c>
      <c r="AA2447" s="74">
        <v>92.85</v>
      </c>
      <c r="AB2447" s="74">
        <v>90.65</v>
      </c>
      <c r="AC2447" s="74">
        <v>127.77</v>
      </c>
      <c r="AD2447" s="74">
        <v>130.44</v>
      </c>
    </row>
    <row r="2448" spans="1:30" x14ac:dyDescent="0.2">
      <c r="A2448" s="72" t="s">
        <v>51</v>
      </c>
      <c r="B2448" s="74">
        <v>5202.47</v>
      </c>
      <c r="C2448" s="74">
        <v>4822.54</v>
      </c>
      <c r="D2448" s="74">
        <v>4918.32</v>
      </c>
      <c r="E2448" s="74">
        <v>4844.0600000000004</v>
      </c>
      <c r="F2448" s="74">
        <v>4325.49</v>
      </c>
      <c r="G2448" s="74">
        <v>3064.56</v>
      </c>
      <c r="H2448" s="74">
        <v>2796.25</v>
      </c>
      <c r="I2448" s="74">
        <v>2895.97</v>
      </c>
      <c r="J2448" s="74">
        <v>3391.71</v>
      </c>
      <c r="K2448" s="74">
        <v>4218.3999999999996</v>
      </c>
      <c r="L2448" s="74">
        <v>2997.49</v>
      </c>
      <c r="M2448" s="74">
        <v>2652.97</v>
      </c>
      <c r="N2448" s="74">
        <v>4174.16</v>
      </c>
      <c r="O2448" s="74">
        <v>3850.86</v>
      </c>
      <c r="P2448" s="74">
        <v>2638.86</v>
      </c>
      <c r="Q2448" s="74">
        <v>1760.33</v>
      </c>
      <c r="R2448" s="74">
        <v>1462.4</v>
      </c>
      <c r="S2448" s="74">
        <v>1179.43</v>
      </c>
      <c r="T2448" s="74">
        <v>777.75</v>
      </c>
      <c r="U2448" s="74">
        <v>558.80999999999995</v>
      </c>
      <c r="V2448" s="74">
        <v>617.37</v>
      </c>
      <c r="W2448" s="74">
        <v>774.04</v>
      </c>
      <c r="X2448" s="74">
        <v>790.35</v>
      </c>
      <c r="Y2448" s="74">
        <v>670.5</v>
      </c>
      <c r="Z2448" s="74">
        <v>615.88</v>
      </c>
      <c r="AA2448" s="74">
        <v>536.57000000000005</v>
      </c>
      <c r="AB2448" s="74">
        <v>666.01</v>
      </c>
      <c r="AC2448" s="74">
        <v>707.68</v>
      </c>
      <c r="AD2448" s="74">
        <v>679.84</v>
      </c>
    </row>
    <row r="2449" spans="1:30" x14ac:dyDescent="0.2">
      <c r="A2449" s="72" t="s">
        <v>52</v>
      </c>
      <c r="B2449" s="74">
        <v>1240.24</v>
      </c>
      <c r="C2449" s="74">
        <v>850.75</v>
      </c>
      <c r="D2449" s="74" t="s">
        <v>71</v>
      </c>
      <c r="E2449" s="74" t="s">
        <v>71</v>
      </c>
      <c r="F2449" s="74" t="s">
        <v>71</v>
      </c>
      <c r="G2449" s="74" t="s">
        <v>71</v>
      </c>
      <c r="H2449" s="74" t="s">
        <v>71</v>
      </c>
      <c r="I2449" s="74" t="s">
        <v>71</v>
      </c>
      <c r="J2449" s="74" t="s">
        <v>71</v>
      </c>
      <c r="K2449" s="74" t="s">
        <v>71</v>
      </c>
      <c r="L2449" s="74" t="s">
        <v>71</v>
      </c>
      <c r="M2449" s="74" t="s">
        <v>71</v>
      </c>
      <c r="N2449" s="74" t="s">
        <v>71</v>
      </c>
      <c r="O2449" s="74" t="s">
        <v>71</v>
      </c>
      <c r="P2449" s="74" t="s">
        <v>71</v>
      </c>
      <c r="Q2449" s="74" t="s">
        <v>71</v>
      </c>
      <c r="R2449" s="74" t="s">
        <v>71</v>
      </c>
      <c r="S2449" s="74" t="s">
        <v>71</v>
      </c>
      <c r="T2449" s="74" t="s">
        <v>71</v>
      </c>
      <c r="U2449" s="74">
        <v>0.26</v>
      </c>
      <c r="V2449" s="74">
        <v>0.03</v>
      </c>
      <c r="W2449" s="74">
        <v>0.02</v>
      </c>
      <c r="X2449" s="74">
        <v>0.03</v>
      </c>
      <c r="Y2449" s="74" t="s">
        <v>71</v>
      </c>
      <c r="Z2449" s="74" t="s">
        <v>71</v>
      </c>
      <c r="AA2449" s="74" t="s">
        <v>71</v>
      </c>
      <c r="AB2449" s="74" t="s">
        <v>71</v>
      </c>
      <c r="AC2449" s="74" t="s">
        <v>71</v>
      </c>
      <c r="AD2449" s="74" t="s">
        <v>71</v>
      </c>
    </row>
    <row r="2450" spans="1:30" x14ac:dyDescent="0.2">
      <c r="A2450" s="72" t="s">
        <v>53</v>
      </c>
      <c r="B2450" s="74">
        <v>2906.86</v>
      </c>
      <c r="C2450" s="74">
        <v>2509.91</v>
      </c>
      <c r="D2450" s="74">
        <v>1818.77</v>
      </c>
      <c r="E2450" s="74">
        <v>1672.06</v>
      </c>
      <c r="F2450" s="74">
        <v>1422.7</v>
      </c>
      <c r="G2450" s="74">
        <v>1492.31</v>
      </c>
      <c r="H2450" s="74">
        <v>1234.58</v>
      </c>
      <c r="I2450" s="74">
        <v>1281.1199999999999</v>
      </c>
      <c r="J2450" s="74">
        <v>1329.37</v>
      </c>
      <c r="K2450" s="74">
        <v>1327.6</v>
      </c>
      <c r="L2450" s="74">
        <v>1488.5</v>
      </c>
      <c r="M2450" s="74">
        <v>1502.53</v>
      </c>
      <c r="N2450" s="74">
        <v>1491.23</v>
      </c>
      <c r="O2450" s="74">
        <v>1882.18</v>
      </c>
      <c r="P2450" s="74">
        <v>1950.88</v>
      </c>
      <c r="Q2450" s="74">
        <v>1939.95</v>
      </c>
      <c r="R2450" s="74">
        <v>1935.14</v>
      </c>
      <c r="S2450" s="74">
        <v>1886.2</v>
      </c>
      <c r="T2450" s="74">
        <v>1712.39</v>
      </c>
      <c r="U2450" s="74">
        <v>1215.3599999999999</v>
      </c>
      <c r="V2450" s="74">
        <v>1520.39</v>
      </c>
      <c r="W2450" s="74">
        <v>1661.28</v>
      </c>
      <c r="X2450" s="74">
        <v>1499.21</v>
      </c>
      <c r="Y2450" s="74">
        <v>1705.41</v>
      </c>
      <c r="Z2450" s="74">
        <v>1564.34</v>
      </c>
      <c r="AA2450" s="74">
        <v>1688.33</v>
      </c>
      <c r="AB2450" s="74">
        <v>1613.73</v>
      </c>
      <c r="AC2450" s="74">
        <v>1313.68</v>
      </c>
      <c r="AD2450" s="74">
        <v>1657.27</v>
      </c>
    </row>
    <row r="2451" spans="1:30" x14ac:dyDescent="0.2">
      <c r="A2451" s="72" t="s">
        <v>54</v>
      </c>
      <c r="B2451" s="74" t="s">
        <v>71</v>
      </c>
      <c r="C2451" s="74" t="s">
        <v>71</v>
      </c>
      <c r="D2451" s="74" t="s">
        <v>71</v>
      </c>
      <c r="E2451" s="74" t="s">
        <v>71</v>
      </c>
      <c r="F2451" s="74" t="s">
        <v>71</v>
      </c>
      <c r="G2451" s="74" t="s">
        <v>71</v>
      </c>
      <c r="H2451" s="74" t="s">
        <v>71</v>
      </c>
      <c r="I2451" s="74" t="s">
        <v>71</v>
      </c>
      <c r="J2451" s="74" t="s">
        <v>71</v>
      </c>
      <c r="K2451" s="74" t="s">
        <v>71</v>
      </c>
      <c r="L2451" s="74" t="s">
        <v>71</v>
      </c>
      <c r="M2451" s="74" t="s">
        <v>71</v>
      </c>
      <c r="N2451" s="74" t="s">
        <v>71</v>
      </c>
      <c r="O2451" s="74" t="s">
        <v>71</v>
      </c>
      <c r="P2451" s="74" t="s">
        <v>71</v>
      </c>
      <c r="Q2451" s="74" t="s">
        <v>71</v>
      </c>
      <c r="R2451" s="74" t="s">
        <v>71</v>
      </c>
      <c r="S2451" s="74" t="s">
        <v>71</v>
      </c>
      <c r="T2451" s="74" t="s">
        <v>71</v>
      </c>
      <c r="U2451" s="74" t="s">
        <v>71</v>
      </c>
      <c r="V2451" s="74" t="s">
        <v>71</v>
      </c>
      <c r="W2451" s="74" t="s">
        <v>71</v>
      </c>
      <c r="X2451" s="74" t="s">
        <v>71</v>
      </c>
      <c r="Y2451" s="74" t="s">
        <v>71</v>
      </c>
      <c r="Z2451" s="74" t="s">
        <v>71</v>
      </c>
      <c r="AA2451" s="74" t="s">
        <v>71</v>
      </c>
      <c r="AB2451" s="74" t="s">
        <v>71</v>
      </c>
      <c r="AC2451" s="74" t="s">
        <v>71</v>
      </c>
      <c r="AD2451" s="74" t="s">
        <v>71</v>
      </c>
    </row>
    <row r="2452" spans="1:30" x14ac:dyDescent="0.2">
      <c r="A2452" s="72" t="s">
        <v>55</v>
      </c>
      <c r="B2452" s="74" t="s">
        <v>71</v>
      </c>
      <c r="C2452" s="74" t="s">
        <v>71</v>
      </c>
      <c r="D2452" s="74" t="s">
        <v>71</v>
      </c>
      <c r="E2452" s="74" t="s">
        <v>71</v>
      </c>
      <c r="F2452" s="74" t="s">
        <v>71</v>
      </c>
      <c r="G2452" s="74" t="s">
        <v>71</v>
      </c>
      <c r="H2452" s="74" t="s">
        <v>71</v>
      </c>
      <c r="I2452" s="74" t="s">
        <v>71</v>
      </c>
      <c r="J2452" s="74" t="s">
        <v>71</v>
      </c>
      <c r="K2452" s="74" t="s">
        <v>71</v>
      </c>
      <c r="L2452" s="74" t="s">
        <v>71</v>
      </c>
      <c r="M2452" s="74" t="s">
        <v>71</v>
      </c>
      <c r="N2452" s="74" t="s">
        <v>71</v>
      </c>
      <c r="O2452" s="74" t="s">
        <v>71</v>
      </c>
      <c r="P2452" s="74" t="s">
        <v>71</v>
      </c>
      <c r="Q2452" s="74" t="s">
        <v>71</v>
      </c>
      <c r="R2452" s="74" t="s">
        <v>71</v>
      </c>
      <c r="S2452" s="74" t="s">
        <v>71</v>
      </c>
      <c r="T2452" s="74" t="s">
        <v>71</v>
      </c>
      <c r="U2452" s="74" t="s">
        <v>71</v>
      </c>
      <c r="V2452" s="74" t="s">
        <v>71</v>
      </c>
      <c r="W2452" s="74" t="s">
        <v>71</v>
      </c>
      <c r="X2452" s="74" t="s">
        <v>71</v>
      </c>
      <c r="Y2452" s="74" t="s">
        <v>71</v>
      </c>
      <c r="Z2452" s="74" t="s">
        <v>71</v>
      </c>
      <c r="AA2452" s="74" t="s">
        <v>71</v>
      </c>
      <c r="AB2452" s="74" t="s">
        <v>71</v>
      </c>
      <c r="AC2452" s="74" t="s">
        <v>71</v>
      </c>
      <c r="AD2452" s="74" t="s">
        <v>71</v>
      </c>
    </row>
    <row r="2453" spans="1:30" x14ac:dyDescent="0.2">
      <c r="A2453" s="72" t="s">
        <v>56</v>
      </c>
      <c r="B2453" s="74" t="s">
        <v>71</v>
      </c>
      <c r="C2453" s="74" t="s">
        <v>71</v>
      </c>
      <c r="D2453" s="74" t="s">
        <v>71</v>
      </c>
      <c r="E2453" s="74" t="s">
        <v>71</v>
      </c>
      <c r="F2453" s="74" t="s">
        <v>71</v>
      </c>
      <c r="G2453" s="74" t="s">
        <v>71</v>
      </c>
      <c r="H2453" s="74" t="s">
        <v>71</v>
      </c>
      <c r="I2453" s="74" t="s">
        <v>71</v>
      </c>
      <c r="J2453" s="74" t="s">
        <v>71</v>
      </c>
      <c r="K2453" s="74" t="s">
        <v>71</v>
      </c>
      <c r="L2453" s="74" t="s">
        <v>71</v>
      </c>
      <c r="M2453" s="74" t="s">
        <v>71</v>
      </c>
      <c r="N2453" s="74" t="s">
        <v>71</v>
      </c>
      <c r="O2453" s="74" t="s">
        <v>71</v>
      </c>
      <c r="P2453" s="74" t="s">
        <v>71</v>
      </c>
      <c r="Q2453" s="74" t="s">
        <v>71</v>
      </c>
      <c r="R2453" s="74" t="s">
        <v>71</v>
      </c>
      <c r="S2453" s="74" t="s">
        <v>71</v>
      </c>
      <c r="T2453" s="74" t="s">
        <v>71</v>
      </c>
      <c r="U2453" s="74" t="s">
        <v>71</v>
      </c>
      <c r="V2453" s="74" t="s">
        <v>71</v>
      </c>
      <c r="W2453" s="74" t="s">
        <v>71</v>
      </c>
      <c r="X2453" s="74" t="s">
        <v>71</v>
      </c>
      <c r="Y2453" s="74" t="s">
        <v>71</v>
      </c>
      <c r="Z2453" s="74" t="s">
        <v>71</v>
      </c>
      <c r="AA2453" s="74" t="s">
        <v>71</v>
      </c>
      <c r="AB2453" s="74" t="s">
        <v>71</v>
      </c>
      <c r="AC2453" s="74" t="s">
        <v>71</v>
      </c>
      <c r="AD2453" s="74" t="s">
        <v>71</v>
      </c>
    </row>
    <row r="2454" spans="1:30" x14ac:dyDescent="0.2">
      <c r="A2454" s="72" t="s">
        <v>57</v>
      </c>
      <c r="B2454" s="74" t="s">
        <v>71</v>
      </c>
      <c r="C2454" s="74" t="s">
        <v>71</v>
      </c>
      <c r="D2454" s="74" t="s">
        <v>71</v>
      </c>
      <c r="E2454" s="74" t="s">
        <v>71</v>
      </c>
      <c r="F2454" s="74" t="s">
        <v>71</v>
      </c>
      <c r="G2454" s="74" t="s">
        <v>71</v>
      </c>
      <c r="H2454" s="74" t="s">
        <v>71</v>
      </c>
      <c r="I2454" s="74" t="s">
        <v>71</v>
      </c>
      <c r="J2454" s="74" t="s">
        <v>71</v>
      </c>
      <c r="K2454" s="74" t="s">
        <v>71</v>
      </c>
      <c r="L2454" s="74" t="s">
        <v>71</v>
      </c>
      <c r="M2454" s="74" t="s">
        <v>71</v>
      </c>
      <c r="N2454" s="74" t="s">
        <v>71</v>
      </c>
      <c r="O2454" s="74" t="s">
        <v>71</v>
      </c>
      <c r="P2454" s="74" t="s">
        <v>71</v>
      </c>
      <c r="Q2454" s="74" t="s">
        <v>71</v>
      </c>
      <c r="R2454" s="74" t="s">
        <v>71</v>
      </c>
      <c r="S2454" s="74" t="s">
        <v>71</v>
      </c>
      <c r="T2454" s="74" t="s">
        <v>71</v>
      </c>
      <c r="U2454" s="74" t="s">
        <v>71</v>
      </c>
      <c r="V2454" s="74" t="s">
        <v>71</v>
      </c>
      <c r="W2454" s="74" t="s">
        <v>71</v>
      </c>
      <c r="X2454" s="74" t="s">
        <v>71</v>
      </c>
      <c r="Y2454" s="74" t="s">
        <v>71</v>
      </c>
      <c r="Z2454" s="74" t="s">
        <v>71</v>
      </c>
      <c r="AA2454" s="74" t="s">
        <v>71</v>
      </c>
      <c r="AB2454" s="74" t="s">
        <v>71</v>
      </c>
      <c r="AC2454" s="74" t="s">
        <v>71</v>
      </c>
      <c r="AD2454" s="74" t="s">
        <v>71</v>
      </c>
    </row>
    <row r="2455" spans="1:30" x14ac:dyDescent="0.2">
      <c r="A2455" s="72" t="s">
        <v>58</v>
      </c>
      <c r="B2455" s="74">
        <v>375.72</v>
      </c>
      <c r="C2455" s="74">
        <v>323.60000000000002</v>
      </c>
      <c r="D2455" s="74">
        <v>180.04</v>
      </c>
      <c r="E2455" s="74">
        <v>194.59</v>
      </c>
      <c r="F2455" s="74">
        <v>212.19</v>
      </c>
      <c r="G2455" s="74">
        <v>222.72</v>
      </c>
      <c r="H2455" s="74">
        <v>212.81</v>
      </c>
      <c r="I2455" s="74">
        <v>212.28</v>
      </c>
      <c r="J2455" s="74">
        <v>263.73</v>
      </c>
      <c r="K2455" s="74">
        <v>287.02999999999997</v>
      </c>
      <c r="L2455" s="74">
        <v>283.11</v>
      </c>
      <c r="M2455" s="74">
        <v>266.85000000000002</v>
      </c>
      <c r="N2455" s="74">
        <v>271.91000000000003</v>
      </c>
      <c r="O2455" s="74">
        <v>254.41</v>
      </c>
      <c r="P2455" s="74">
        <v>269.43</v>
      </c>
      <c r="Q2455" s="74">
        <v>280.52</v>
      </c>
      <c r="R2455" s="74">
        <v>3.18</v>
      </c>
      <c r="S2455" s="74">
        <v>4.54</v>
      </c>
      <c r="T2455" s="74">
        <v>4.8</v>
      </c>
      <c r="U2455" s="74">
        <v>3.7</v>
      </c>
      <c r="V2455" s="74">
        <v>1.68</v>
      </c>
      <c r="W2455" s="74">
        <v>2.11</v>
      </c>
      <c r="X2455" s="74">
        <v>1.81</v>
      </c>
      <c r="Y2455" s="74">
        <v>1.74</v>
      </c>
      <c r="Z2455" s="74">
        <v>1.4</v>
      </c>
      <c r="AA2455" s="74">
        <v>1.1299999999999999</v>
      </c>
      <c r="AB2455" s="74">
        <v>0.78</v>
      </c>
      <c r="AC2455" s="74">
        <v>1.1200000000000001</v>
      </c>
      <c r="AD2455" s="74">
        <v>0.79</v>
      </c>
    </row>
    <row r="2456" spans="1:30" x14ac:dyDescent="0.2">
      <c r="A2456" s="72" t="s">
        <v>59</v>
      </c>
      <c r="B2456" s="74" t="s">
        <v>71</v>
      </c>
      <c r="C2456" s="74" t="s">
        <v>71</v>
      </c>
      <c r="D2456" s="74" t="s">
        <v>71</v>
      </c>
      <c r="E2456" s="74" t="s">
        <v>71</v>
      </c>
      <c r="F2456" s="74" t="s">
        <v>71</v>
      </c>
      <c r="G2456" s="74" t="s">
        <v>71</v>
      </c>
      <c r="H2456" s="74" t="s">
        <v>71</v>
      </c>
      <c r="I2456" s="74" t="s">
        <v>71</v>
      </c>
      <c r="J2456" s="74" t="s">
        <v>71</v>
      </c>
      <c r="K2456" s="74" t="s">
        <v>71</v>
      </c>
      <c r="L2456" s="74" t="s">
        <v>71</v>
      </c>
      <c r="M2456" s="74" t="s">
        <v>71</v>
      </c>
      <c r="N2456" s="74" t="s">
        <v>71</v>
      </c>
      <c r="O2456" s="74" t="s">
        <v>71</v>
      </c>
      <c r="P2456" s="74" t="s">
        <v>71</v>
      </c>
      <c r="Q2456" s="74" t="s">
        <v>71</v>
      </c>
      <c r="R2456" s="74" t="s">
        <v>71</v>
      </c>
      <c r="S2456" s="74" t="s">
        <v>71</v>
      </c>
      <c r="T2456" s="74" t="s">
        <v>71</v>
      </c>
      <c r="U2456" s="74" t="s">
        <v>71</v>
      </c>
      <c r="V2456" s="74" t="s">
        <v>71</v>
      </c>
      <c r="W2456" s="74" t="s">
        <v>71</v>
      </c>
      <c r="X2456" s="74" t="s">
        <v>71</v>
      </c>
      <c r="Y2456" s="74" t="s">
        <v>71</v>
      </c>
      <c r="Z2456" s="74" t="s">
        <v>71</v>
      </c>
      <c r="AA2456" s="74" t="s">
        <v>71</v>
      </c>
      <c r="AB2456" s="74" t="s">
        <v>71</v>
      </c>
      <c r="AC2456" s="74" t="s">
        <v>71</v>
      </c>
      <c r="AD2456" s="74" t="s">
        <v>71</v>
      </c>
    </row>
    <row r="2457" spans="1:30" x14ac:dyDescent="0.2">
      <c r="A2457" s="72" t="s">
        <v>60</v>
      </c>
      <c r="B2457" s="74">
        <v>2662.85</v>
      </c>
      <c r="C2457" s="74">
        <v>2639.59</v>
      </c>
      <c r="D2457" s="74">
        <v>2402.66</v>
      </c>
      <c r="E2457" s="74">
        <v>2432.35</v>
      </c>
      <c r="F2457" s="74">
        <v>2340.79</v>
      </c>
      <c r="G2457" s="74">
        <v>2279.92</v>
      </c>
      <c r="H2457" s="74">
        <v>2535.61</v>
      </c>
      <c r="I2457" s="74">
        <v>2764.94</v>
      </c>
      <c r="J2457" s="74">
        <v>2174.66</v>
      </c>
      <c r="K2457" s="74">
        <v>1766.14</v>
      </c>
      <c r="L2457" s="74">
        <v>1902.81</v>
      </c>
      <c r="M2457" s="74">
        <v>1791.82</v>
      </c>
      <c r="N2457" s="74">
        <v>2613.0100000000002</v>
      </c>
      <c r="O2457" s="74">
        <v>764.44</v>
      </c>
      <c r="P2457" s="74">
        <v>370.48</v>
      </c>
      <c r="Q2457" s="74">
        <v>365.99</v>
      </c>
      <c r="R2457" s="74">
        <v>351.24</v>
      </c>
      <c r="S2457" s="74">
        <v>426.89</v>
      </c>
      <c r="T2457" s="74">
        <v>328.27</v>
      </c>
      <c r="U2457" s="74">
        <v>308.38</v>
      </c>
      <c r="V2457" s="74">
        <v>313.77</v>
      </c>
      <c r="W2457" s="74">
        <v>275.2</v>
      </c>
      <c r="X2457" s="74">
        <v>188.45</v>
      </c>
      <c r="Y2457" s="74">
        <v>143.76</v>
      </c>
      <c r="Z2457" s="74">
        <v>93.21</v>
      </c>
      <c r="AA2457" s="74">
        <v>104.22</v>
      </c>
      <c r="AB2457" s="74">
        <v>151.81</v>
      </c>
      <c r="AC2457" s="74">
        <v>77.03</v>
      </c>
      <c r="AD2457" s="74">
        <v>163.01</v>
      </c>
    </row>
    <row r="2458" spans="1:30" x14ac:dyDescent="0.2">
      <c r="A2458" s="72" t="s">
        <v>61</v>
      </c>
      <c r="B2458" s="74">
        <v>1182.79</v>
      </c>
      <c r="C2458" s="74">
        <v>1192.6199999999999</v>
      </c>
      <c r="D2458" s="74">
        <v>510.47</v>
      </c>
      <c r="E2458" s="74">
        <v>63.52</v>
      </c>
      <c r="F2458" s="74">
        <v>70.959999999999994</v>
      </c>
      <c r="G2458" s="74">
        <v>83.35</v>
      </c>
      <c r="H2458" s="74">
        <v>80.25</v>
      </c>
      <c r="I2458" s="74">
        <v>117.47</v>
      </c>
      <c r="J2458" s="74">
        <v>55.53</v>
      </c>
      <c r="K2458" s="74">
        <v>79.180000000000007</v>
      </c>
      <c r="L2458" s="74">
        <v>87.87</v>
      </c>
      <c r="M2458" s="74">
        <v>116.34</v>
      </c>
      <c r="N2458" s="74">
        <v>101.97</v>
      </c>
      <c r="O2458" s="74">
        <v>126.38</v>
      </c>
      <c r="P2458" s="74">
        <v>157.57</v>
      </c>
      <c r="Q2458" s="74">
        <v>163.29</v>
      </c>
      <c r="R2458" s="74">
        <v>172.39</v>
      </c>
      <c r="S2458" s="74">
        <v>230.33</v>
      </c>
      <c r="T2458" s="74">
        <v>208.19</v>
      </c>
      <c r="U2458" s="74">
        <v>36.020000000000003</v>
      </c>
      <c r="V2458" s="74">
        <v>78.05</v>
      </c>
      <c r="W2458" s="74">
        <v>73.510000000000005</v>
      </c>
      <c r="X2458" s="74">
        <v>50.72</v>
      </c>
      <c r="Y2458" s="74">
        <v>49.23</v>
      </c>
      <c r="Z2458" s="74">
        <v>53.03</v>
      </c>
      <c r="AA2458" s="74">
        <v>49.55</v>
      </c>
      <c r="AB2458" s="74">
        <v>50.39</v>
      </c>
      <c r="AC2458" s="74">
        <v>44.09</v>
      </c>
      <c r="AD2458" s="74">
        <v>32.520000000000003</v>
      </c>
    </row>
    <row r="2459" spans="1:30" x14ac:dyDescent="0.2">
      <c r="A2459" s="72" t="s">
        <v>62</v>
      </c>
      <c r="B2459" s="74">
        <v>141.87</v>
      </c>
      <c r="C2459" s="74">
        <v>141.31</v>
      </c>
      <c r="D2459" s="74">
        <v>134.63</v>
      </c>
      <c r="E2459" s="74">
        <v>144.86000000000001</v>
      </c>
      <c r="F2459" s="74">
        <v>152.78</v>
      </c>
      <c r="G2459" s="74">
        <v>171.97</v>
      </c>
      <c r="H2459" s="74">
        <v>161.07</v>
      </c>
      <c r="I2459" s="74">
        <v>173.36</v>
      </c>
      <c r="J2459" s="74">
        <v>174.86</v>
      </c>
      <c r="K2459" s="74">
        <v>168.71</v>
      </c>
      <c r="L2459" s="74">
        <v>176.68</v>
      </c>
      <c r="M2459" s="74">
        <v>197.34</v>
      </c>
      <c r="N2459" s="74">
        <v>207.33</v>
      </c>
      <c r="O2459" s="74">
        <v>201.08</v>
      </c>
      <c r="P2459" s="74">
        <v>205.07</v>
      </c>
      <c r="Q2459" s="74">
        <v>187.41</v>
      </c>
      <c r="R2459" s="74">
        <v>193.58</v>
      </c>
      <c r="S2459" s="74">
        <v>184.63</v>
      </c>
      <c r="T2459" s="74">
        <v>163.12</v>
      </c>
      <c r="U2459" s="74">
        <v>17.97</v>
      </c>
      <c r="V2459" s="74">
        <v>17.07</v>
      </c>
      <c r="W2459" s="74">
        <v>16.22</v>
      </c>
      <c r="X2459" s="74">
        <v>15.41</v>
      </c>
      <c r="Y2459" s="74">
        <v>14.64</v>
      </c>
      <c r="Z2459" s="74">
        <v>13.9</v>
      </c>
      <c r="AA2459" s="74">
        <v>13.21</v>
      </c>
      <c r="AB2459" s="74">
        <v>12.55</v>
      </c>
      <c r="AC2459" s="74">
        <v>11.92</v>
      </c>
      <c r="AD2459" s="74">
        <v>11.32</v>
      </c>
    </row>
    <row r="2460" spans="1:30" x14ac:dyDescent="0.2">
      <c r="A2460" s="72" t="s">
        <v>63</v>
      </c>
      <c r="B2460" s="74" t="s">
        <v>71</v>
      </c>
      <c r="C2460" s="74" t="s">
        <v>71</v>
      </c>
      <c r="D2460" s="74" t="s">
        <v>71</v>
      </c>
      <c r="E2460" s="74" t="s">
        <v>71</v>
      </c>
      <c r="F2460" s="74" t="s">
        <v>71</v>
      </c>
      <c r="G2460" s="74" t="s">
        <v>71</v>
      </c>
      <c r="H2460" s="74" t="s">
        <v>71</v>
      </c>
      <c r="I2460" s="74">
        <v>0.09</v>
      </c>
      <c r="J2460" s="74">
        <v>0.43</v>
      </c>
      <c r="K2460" s="74">
        <v>0.77</v>
      </c>
      <c r="L2460" s="74">
        <v>1.1299999999999999</v>
      </c>
      <c r="M2460" s="74">
        <v>1.51</v>
      </c>
      <c r="N2460" s="74">
        <v>1.92</v>
      </c>
      <c r="O2460" s="74">
        <v>2.34</v>
      </c>
      <c r="P2460" s="74">
        <v>2.8</v>
      </c>
      <c r="Q2460" s="74">
        <v>3.31</v>
      </c>
      <c r="R2460" s="74">
        <v>3.99</v>
      </c>
      <c r="S2460" s="74">
        <v>4.75</v>
      </c>
      <c r="T2460" s="74">
        <v>5.59</v>
      </c>
      <c r="U2460" s="74">
        <v>6.63</v>
      </c>
      <c r="V2460" s="74">
        <v>7.95</v>
      </c>
      <c r="W2460" s="74">
        <v>9.07</v>
      </c>
      <c r="X2460" s="74">
        <v>10.220000000000001</v>
      </c>
      <c r="Y2460" s="74">
        <v>11.4</v>
      </c>
      <c r="Z2460" s="74">
        <v>12.65</v>
      </c>
      <c r="AA2460" s="74">
        <v>13.96</v>
      </c>
      <c r="AB2460" s="74">
        <v>15.4</v>
      </c>
      <c r="AC2460" s="74">
        <v>17.02</v>
      </c>
      <c r="AD2460" s="74">
        <v>19.07</v>
      </c>
    </row>
    <row r="2461" spans="1:30" x14ac:dyDescent="0.2">
      <c r="A2461" s="72" t="s">
        <v>64</v>
      </c>
      <c r="B2461" s="74">
        <v>2808.43</v>
      </c>
      <c r="C2461" s="74">
        <v>2577.81</v>
      </c>
      <c r="D2461" s="74">
        <v>1794.74</v>
      </c>
      <c r="E2461" s="74">
        <v>1870.78</v>
      </c>
      <c r="F2461" s="74">
        <v>1979.03</v>
      </c>
      <c r="G2461" s="74">
        <v>2354.0700000000002</v>
      </c>
      <c r="H2461" s="74">
        <v>2347.88</v>
      </c>
      <c r="I2461" s="74">
        <v>2341.19</v>
      </c>
      <c r="J2461" s="74">
        <v>2285.9899999999998</v>
      </c>
      <c r="K2461" s="74">
        <v>2082.71</v>
      </c>
      <c r="L2461" s="74">
        <v>1674.72</v>
      </c>
      <c r="M2461" s="74">
        <v>1367.16</v>
      </c>
      <c r="N2461" s="74">
        <v>985.46</v>
      </c>
      <c r="O2461" s="74">
        <v>304.54000000000002</v>
      </c>
      <c r="P2461" s="74">
        <v>153.86000000000001</v>
      </c>
      <c r="Q2461" s="74">
        <v>95.28</v>
      </c>
      <c r="R2461" s="74">
        <v>64.06</v>
      </c>
      <c r="S2461" s="74">
        <v>28.18</v>
      </c>
      <c r="T2461" s="74">
        <v>17.87</v>
      </c>
      <c r="U2461" s="74">
        <v>8.16</v>
      </c>
      <c r="V2461" s="74">
        <v>9.1300000000000008</v>
      </c>
      <c r="W2461" s="74">
        <v>12.72</v>
      </c>
      <c r="X2461" s="74">
        <v>7.43</v>
      </c>
      <c r="Y2461" s="74">
        <v>6.15</v>
      </c>
      <c r="Z2461" s="74">
        <v>6.34</v>
      </c>
      <c r="AA2461" s="74">
        <v>6.57</v>
      </c>
      <c r="AB2461" s="74">
        <v>5.44</v>
      </c>
      <c r="AC2461" s="74">
        <v>5.58</v>
      </c>
      <c r="AD2461" s="74">
        <v>4.97</v>
      </c>
    </row>
    <row r="2462" spans="1:30" x14ac:dyDescent="0.2">
      <c r="A2462" s="72" t="s">
        <v>65</v>
      </c>
      <c r="B2462" s="74">
        <v>207.59</v>
      </c>
      <c r="C2462" s="74">
        <v>129.4</v>
      </c>
      <c r="D2462" s="74">
        <v>128.18</v>
      </c>
      <c r="E2462" s="74">
        <v>128.25</v>
      </c>
      <c r="F2462" s="74">
        <v>128.18</v>
      </c>
      <c r="G2462" s="74">
        <v>128.13999999999999</v>
      </c>
      <c r="H2462" s="74">
        <v>127.67</v>
      </c>
      <c r="I2462" s="74">
        <v>128.19</v>
      </c>
      <c r="J2462" s="74">
        <v>128.08000000000001</v>
      </c>
      <c r="K2462" s="74">
        <v>128.29</v>
      </c>
      <c r="L2462" s="74">
        <v>129.75</v>
      </c>
      <c r="M2462" s="74">
        <v>129.26</v>
      </c>
      <c r="N2462" s="74">
        <v>135.07</v>
      </c>
      <c r="O2462" s="74">
        <v>139.44</v>
      </c>
      <c r="P2462" s="74">
        <v>140.69</v>
      </c>
      <c r="Q2462" s="74">
        <v>142.13</v>
      </c>
      <c r="R2462" s="74">
        <v>134.26</v>
      </c>
      <c r="S2462" s="74">
        <v>99.68</v>
      </c>
      <c r="T2462" s="74">
        <v>14.74</v>
      </c>
      <c r="U2462" s="74">
        <v>5.24</v>
      </c>
      <c r="V2462" s="74">
        <v>9.64</v>
      </c>
      <c r="W2462" s="74">
        <v>20.16</v>
      </c>
      <c r="X2462" s="74">
        <v>18.11</v>
      </c>
      <c r="Y2462" s="74">
        <v>15.31</v>
      </c>
      <c r="Z2462" s="74">
        <v>15.22</v>
      </c>
      <c r="AA2462" s="74">
        <v>15.74</v>
      </c>
      <c r="AB2462" s="74">
        <v>19.78</v>
      </c>
      <c r="AC2462" s="74">
        <v>17.45</v>
      </c>
      <c r="AD2462" s="74">
        <v>15.59</v>
      </c>
    </row>
    <row r="2463" spans="1:30" x14ac:dyDescent="0.2">
      <c r="A2463" s="72" t="s">
        <v>66</v>
      </c>
      <c r="B2463" s="74">
        <v>314.86</v>
      </c>
      <c r="C2463" s="74">
        <v>309.73</v>
      </c>
      <c r="D2463" s="74">
        <v>288.24</v>
      </c>
      <c r="E2463" s="74">
        <v>180.32</v>
      </c>
      <c r="F2463" s="74">
        <v>153.22999999999999</v>
      </c>
      <c r="G2463" s="74">
        <v>132.65</v>
      </c>
      <c r="H2463" s="74">
        <v>40.72</v>
      </c>
      <c r="I2463" s="74">
        <v>40.159999999999997</v>
      </c>
      <c r="J2463" s="74">
        <v>29.1</v>
      </c>
      <c r="K2463" s="74">
        <v>16.27</v>
      </c>
      <c r="L2463" s="74">
        <v>14.91</v>
      </c>
      <c r="M2463" s="74">
        <v>16.02</v>
      </c>
      <c r="N2463" s="74">
        <v>17.18</v>
      </c>
      <c r="O2463" s="74">
        <v>26.45</v>
      </c>
      <c r="P2463" s="74">
        <v>23.63</v>
      </c>
      <c r="Q2463" s="74">
        <v>24.16</v>
      </c>
      <c r="R2463" s="74">
        <v>42.47</v>
      </c>
      <c r="S2463" s="74">
        <v>29.42</v>
      </c>
      <c r="T2463" s="74">
        <v>42.76</v>
      </c>
      <c r="U2463" s="74">
        <v>21</v>
      </c>
      <c r="V2463" s="74">
        <v>25.01</v>
      </c>
      <c r="W2463" s="74">
        <v>20.11</v>
      </c>
      <c r="X2463" s="74">
        <v>25.66</v>
      </c>
      <c r="Y2463" s="74">
        <v>9.81</v>
      </c>
      <c r="Z2463" s="74">
        <v>11.15</v>
      </c>
      <c r="AA2463" s="74">
        <v>8.5</v>
      </c>
      <c r="AB2463" s="74">
        <v>6.49</v>
      </c>
      <c r="AC2463" s="74">
        <v>8.6199999999999992</v>
      </c>
      <c r="AD2463" s="74">
        <v>7.78</v>
      </c>
    </row>
    <row r="2464" spans="1:30" x14ac:dyDescent="0.2">
      <c r="A2464" s="72" t="s">
        <v>67</v>
      </c>
      <c r="B2464" s="74">
        <v>0.21</v>
      </c>
      <c r="C2464" s="74">
        <v>0.24</v>
      </c>
      <c r="D2464" s="74">
        <v>0.28000000000000003</v>
      </c>
      <c r="E2464" s="74">
        <v>0.38</v>
      </c>
      <c r="F2464" s="74">
        <v>0.83</v>
      </c>
      <c r="G2464" s="74">
        <v>1.54</v>
      </c>
      <c r="H2464" s="74">
        <v>1.75</v>
      </c>
      <c r="I2464" s="74">
        <v>1.82</v>
      </c>
      <c r="J2464" s="74">
        <v>1.91</v>
      </c>
      <c r="K2464" s="74">
        <v>5.04</v>
      </c>
      <c r="L2464" s="74">
        <v>3.21</v>
      </c>
      <c r="M2464" s="74">
        <v>3.78</v>
      </c>
      <c r="N2464" s="74">
        <v>2.94</v>
      </c>
      <c r="O2464" s="74">
        <v>3.21</v>
      </c>
      <c r="P2464" s="74">
        <v>2.96</v>
      </c>
      <c r="Q2464" s="74">
        <v>3.66</v>
      </c>
      <c r="R2464" s="74">
        <v>3.96</v>
      </c>
      <c r="S2464" s="74">
        <v>3.03</v>
      </c>
      <c r="T2464" s="74">
        <v>2.75</v>
      </c>
      <c r="U2464" s="74">
        <v>3.2</v>
      </c>
      <c r="V2464" s="74">
        <v>2.62</v>
      </c>
      <c r="W2464" s="74">
        <v>2.97</v>
      </c>
      <c r="X2464" s="74">
        <v>3.9</v>
      </c>
      <c r="Y2464" s="74">
        <v>4.76</v>
      </c>
      <c r="Z2464" s="74">
        <v>4.41</v>
      </c>
      <c r="AA2464" s="74">
        <v>2</v>
      </c>
      <c r="AB2464" s="74">
        <v>1.55</v>
      </c>
      <c r="AC2464" s="74">
        <v>1.7</v>
      </c>
      <c r="AD2464" s="74">
        <v>1.81</v>
      </c>
    </row>
    <row r="2465" spans="1:30" x14ac:dyDescent="0.2">
      <c r="A2465" s="72" t="s">
        <v>68</v>
      </c>
      <c r="B2465" s="74">
        <v>568.78</v>
      </c>
      <c r="C2465" s="74">
        <v>573.84</v>
      </c>
      <c r="D2465" s="74">
        <v>389.48</v>
      </c>
      <c r="E2465" s="74">
        <v>453.21</v>
      </c>
      <c r="F2465" s="74">
        <v>485.08</v>
      </c>
      <c r="G2465" s="74">
        <v>532.35</v>
      </c>
      <c r="H2465" s="74">
        <v>469.72</v>
      </c>
      <c r="I2465" s="74">
        <v>433.75</v>
      </c>
      <c r="J2465" s="74">
        <v>420.81</v>
      </c>
      <c r="K2465" s="74">
        <v>454.24</v>
      </c>
      <c r="L2465" s="74">
        <v>375.93</v>
      </c>
      <c r="M2465" s="74">
        <v>368.89</v>
      </c>
      <c r="N2465" s="74">
        <v>407.54</v>
      </c>
      <c r="O2465" s="74">
        <v>404.87</v>
      </c>
      <c r="P2465" s="74">
        <v>401.05</v>
      </c>
      <c r="Q2465" s="74">
        <v>406.31</v>
      </c>
      <c r="R2465" s="74">
        <v>392.16</v>
      </c>
      <c r="S2465" s="74">
        <v>400.11</v>
      </c>
      <c r="T2465" s="74">
        <v>350.24</v>
      </c>
      <c r="U2465" s="74">
        <v>48.68</v>
      </c>
      <c r="V2465" s="74">
        <v>187.79</v>
      </c>
      <c r="W2465" s="74">
        <v>215.08</v>
      </c>
      <c r="X2465" s="74">
        <v>78.680000000000007</v>
      </c>
      <c r="Y2465" s="74">
        <v>51.22</v>
      </c>
      <c r="Z2465" s="74">
        <v>82.02</v>
      </c>
      <c r="AA2465" s="74">
        <v>35.130000000000003</v>
      </c>
      <c r="AB2465" s="74">
        <v>31.18</v>
      </c>
      <c r="AC2465" s="74">
        <v>36.58</v>
      </c>
      <c r="AD2465" s="74">
        <v>61.87</v>
      </c>
    </row>
    <row r="2466" spans="1:30" x14ac:dyDescent="0.2">
      <c r="A2466" s="72" t="s">
        <v>69</v>
      </c>
      <c r="B2466" s="74">
        <v>1651.35</v>
      </c>
      <c r="C2466" s="74">
        <v>1384.97</v>
      </c>
      <c r="D2466" s="74">
        <v>690.18</v>
      </c>
      <c r="E2466" s="74">
        <v>602.55999999999995</v>
      </c>
      <c r="F2466" s="74">
        <v>611.22</v>
      </c>
      <c r="G2466" s="74">
        <v>596.76</v>
      </c>
      <c r="H2466" s="74">
        <v>596.17999999999995</v>
      </c>
      <c r="I2466" s="74">
        <v>502.92</v>
      </c>
      <c r="J2466" s="74">
        <v>493.71</v>
      </c>
      <c r="K2466" s="74">
        <v>473.93</v>
      </c>
      <c r="L2466" s="74">
        <v>596.76</v>
      </c>
      <c r="M2466" s="74">
        <v>485.56</v>
      </c>
      <c r="N2466" s="74">
        <v>408.2</v>
      </c>
      <c r="O2466" s="74">
        <v>356.58</v>
      </c>
      <c r="P2466" s="74">
        <v>433.83</v>
      </c>
      <c r="Q2466" s="74">
        <v>385.13</v>
      </c>
      <c r="R2466" s="74">
        <v>387.65</v>
      </c>
      <c r="S2466" s="74">
        <v>287.83</v>
      </c>
      <c r="T2466" s="74">
        <v>266.24</v>
      </c>
      <c r="U2466" s="74">
        <v>197.33</v>
      </c>
      <c r="V2466" s="74">
        <v>287.70999999999998</v>
      </c>
      <c r="W2466" s="74">
        <v>416.89</v>
      </c>
      <c r="X2466" s="74">
        <v>254.98</v>
      </c>
      <c r="Y2466" s="74">
        <v>318.70999999999998</v>
      </c>
      <c r="Z2466" s="74">
        <v>278.31</v>
      </c>
      <c r="AA2466" s="74">
        <v>327.23</v>
      </c>
      <c r="AB2466" s="74">
        <v>353.94</v>
      </c>
      <c r="AC2466" s="74">
        <v>493.2</v>
      </c>
      <c r="AD2466" s="74">
        <v>256.83999999999997</v>
      </c>
    </row>
    <row r="2468" spans="1:30" x14ac:dyDescent="0.2">
      <c r="A2468" s="72" t="s">
        <v>70</v>
      </c>
    </row>
    <row r="2469" spans="1:30" x14ac:dyDescent="0.2">
      <c r="A2469" s="72" t="s">
        <v>71</v>
      </c>
      <c r="B2469" s="74" t="s">
        <v>72</v>
      </c>
    </row>
    <row r="2471" spans="1:30" x14ac:dyDescent="0.2">
      <c r="A2471" s="72" t="s">
        <v>5</v>
      </c>
      <c r="B2471" s="74" t="s">
        <v>6</v>
      </c>
    </row>
    <row r="2472" spans="1:30" x14ac:dyDescent="0.2">
      <c r="A2472" s="72" t="s">
        <v>7</v>
      </c>
      <c r="B2472" s="74" t="s">
        <v>87</v>
      </c>
    </row>
    <row r="2473" spans="1:30" x14ac:dyDescent="0.2">
      <c r="A2473" s="72" t="s">
        <v>9</v>
      </c>
      <c r="B2473" s="74" t="s">
        <v>73</v>
      </c>
    </row>
    <row r="2475" spans="1:30" x14ac:dyDescent="0.2">
      <c r="A2475" s="72" t="s">
        <v>11</v>
      </c>
      <c r="B2475" s="74" t="s">
        <v>12</v>
      </c>
      <c r="C2475" s="74" t="s">
        <v>13</v>
      </c>
      <c r="D2475" s="74" t="s">
        <v>14</v>
      </c>
      <c r="E2475" s="74" t="s">
        <v>15</v>
      </c>
      <c r="F2475" s="74" t="s">
        <v>16</v>
      </c>
      <c r="G2475" s="74" t="s">
        <v>17</v>
      </c>
      <c r="H2475" s="74" t="s">
        <v>18</v>
      </c>
      <c r="I2475" s="74" t="s">
        <v>19</v>
      </c>
      <c r="J2475" s="74" t="s">
        <v>20</v>
      </c>
      <c r="K2475" s="74" t="s">
        <v>21</v>
      </c>
      <c r="L2475" s="74" t="s">
        <v>22</v>
      </c>
      <c r="M2475" s="74" t="s">
        <v>23</v>
      </c>
      <c r="N2475" s="74" t="s">
        <v>24</v>
      </c>
      <c r="O2475" s="74" t="s">
        <v>25</v>
      </c>
      <c r="P2475" s="74" t="s">
        <v>26</v>
      </c>
      <c r="Q2475" s="74" t="s">
        <v>27</v>
      </c>
      <c r="R2475" s="74" t="s">
        <v>28</v>
      </c>
      <c r="S2475" s="74" t="s">
        <v>29</v>
      </c>
      <c r="T2475" s="74" t="s">
        <v>30</v>
      </c>
      <c r="U2475" s="74" t="s">
        <v>31</v>
      </c>
      <c r="V2475" s="74" t="s">
        <v>32</v>
      </c>
      <c r="W2475" s="74" t="s">
        <v>33</v>
      </c>
      <c r="X2475" s="74" t="s">
        <v>34</v>
      </c>
      <c r="Y2475" s="74" t="s">
        <v>35</v>
      </c>
      <c r="Z2475" s="74" t="s">
        <v>36</v>
      </c>
      <c r="AA2475" s="74" t="s">
        <v>37</v>
      </c>
      <c r="AB2475" s="74" t="s">
        <v>38</v>
      </c>
      <c r="AC2475" s="74" t="s">
        <v>39</v>
      </c>
      <c r="AD2475" s="74" t="s">
        <v>40</v>
      </c>
    </row>
    <row r="2476" spans="1:30" x14ac:dyDescent="0.2">
      <c r="A2476" s="72" t="s">
        <v>41</v>
      </c>
      <c r="B2476" s="74">
        <v>25878.6</v>
      </c>
      <c r="C2476" s="74">
        <v>23505.03</v>
      </c>
      <c r="D2476" s="74">
        <v>19191.97</v>
      </c>
      <c r="E2476" s="74">
        <v>18268.509999999998</v>
      </c>
      <c r="F2476" s="74">
        <v>17618.32</v>
      </c>
      <c r="G2476" s="74">
        <v>17289.86</v>
      </c>
      <c r="H2476" s="74">
        <v>16618</v>
      </c>
      <c r="I2476" s="74">
        <v>15419.25</v>
      </c>
      <c r="J2476" s="74">
        <v>14583.91</v>
      </c>
      <c r="K2476" s="74">
        <v>14174.22</v>
      </c>
      <c r="L2476" s="74">
        <v>12195.98</v>
      </c>
      <c r="M2476" s="74">
        <v>10837.38</v>
      </c>
      <c r="N2476" s="74">
        <v>12563.38</v>
      </c>
      <c r="O2476" s="74">
        <v>10284.83</v>
      </c>
      <c r="P2476" s="74">
        <v>8738.36</v>
      </c>
      <c r="Q2476" s="74">
        <v>7335.08</v>
      </c>
      <c r="R2476" s="74">
        <v>6469.63</v>
      </c>
      <c r="S2476" s="74">
        <v>5991.12</v>
      </c>
      <c r="T2476" s="74">
        <v>5514.09</v>
      </c>
      <c r="U2476" s="74">
        <v>3665.65</v>
      </c>
      <c r="V2476" s="74">
        <v>3885.05</v>
      </c>
      <c r="W2476" s="74">
        <v>4178.04</v>
      </c>
      <c r="X2476" s="74">
        <v>3529.34</v>
      </c>
      <c r="Y2476" s="74">
        <v>3655.02</v>
      </c>
      <c r="Z2476" s="74">
        <v>3325.67</v>
      </c>
      <c r="AA2476" s="74">
        <v>3427.69</v>
      </c>
      <c r="AB2476" s="74">
        <v>3848.56</v>
      </c>
      <c r="AC2476" s="74">
        <v>3475.36</v>
      </c>
      <c r="AD2476" s="74">
        <v>3650.71</v>
      </c>
    </row>
    <row r="2477" spans="1:30" x14ac:dyDescent="0.2">
      <c r="A2477" s="72" t="s">
        <v>42</v>
      </c>
      <c r="B2477" s="74">
        <v>2191.0500000000002</v>
      </c>
      <c r="C2477" s="74">
        <v>2096.42</v>
      </c>
      <c r="D2477" s="74">
        <v>2284.77</v>
      </c>
      <c r="E2477" s="74">
        <v>2195.9</v>
      </c>
      <c r="F2477" s="74">
        <v>2637.37</v>
      </c>
      <c r="G2477" s="74">
        <v>2914.29</v>
      </c>
      <c r="H2477" s="74">
        <v>2766.91</v>
      </c>
      <c r="I2477" s="74">
        <v>1528.92</v>
      </c>
      <c r="J2477" s="74">
        <v>843.87</v>
      </c>
      <c r="K2477" s="74">
        <v>428.75</v>
      </c>
      <c r="L2477" s="74">
        <v>446.11</v>
      </c>
      <c r="M2477" s="74">
        <v>275.83999999999997</v>
      </c>
      <c r="N2477" s="74">
        <v>101.06</v>
      </c>
      <c r="O2477" s="74">
        <v>259.10000000000002</v>
      </c>
      <c r="P2477" s="74">
        <v>378.58</v>
      </c>
      <c r="Q2477" s="74">
        <v>173.78</v>
      </c>
      <c r="R2477" s="74">
        <v>113.76</v>
      </c>
      <c r="S2477" s="74">
        <v>118.22</v>
      </c>
      <c r="T2477" s="74">
        <v>548.20000000000005</v>
      </c>
      <c r="U2477" s="74">
        <v>457.44</v>
      </c>
      <c r="V2477" s="74">
        <v>104.77</v>
      </c>
      <c r="W2477" s="74">
        <v>157.05000000000001</v>
      </c>
      <c r="X2477" s="74">
        <v>115.32</v>
      </c>
      <c r="Y2477" s="74">
        <v>134.93</v>
      </c>
      <c r="Z2477" s="74">
        <v>128.44</v>
      </c>
      <c r="AA2477" s="74">
        <v>143.74</v>
      </c>
      <c r="AB2477" s="74">
        <v>402.74</v>
      </c>
      <c r="AC2477" s="74">
        <v>179.17</v>
      </c>
      <c r="AD2477" s="74">
        <v>131.32</v>
      </c>
    </row>
    <row r="2478" spans="1:30" x14ac:dyDescent="0.2">
      <c r="A2478" s="72" t="s">
        <v>43</v>
      </c>
      <c r="B2478" s="74" t="s">
        <v>71</v>
      </c>
      <c r="C2478" s="74" t="s">
        <v>71</v>
      </c>
      <c r="D2478" s="74" t="s">
        <v>71</v>
      </c>
      <c r="E2478" s="74" t="s">
        <v>71</v>
      </c>
      <c r="F2478" s="74" t="s">
        <v>71</v>
      </c>
      <c r="G2478" s="74" t="s">
        <v>71</v>
      </c>
      <c r="H2478" s="74" t="s">
        <v>71</v>
      </c>
      <c r="I2478" s="74" t="s">
        <v>71</v>
      </c>
      <c r="J2478" s="74" t="s">
        <v>71</v>
      </c>
      <c r="K2478" s="74" t="s">
        <v>71</v>
      </c>
      <c r="L2478" s="74" t="s">
        <v>71</v>
      </c>
      <c r="M2478" s="74" t="s">
        <v>71</v>
      </c>
      <c r="N2478" s="74" t="s">
        <v>71</v>
      </c>
      <c r="O2478" s="74" t="s">
        <v>71</v>
      </c>
      <c r="P2478" s="74" t="s">
        <v>71</v>
      </c>
      <c r="Q2478" s="74" t="s">
        <v>71</v>
      </c>
      <c r="R2478" s="74" t="s">
        <v>71</v>
      </c>
      <c r="S2478" s="74" t="s">
        <v>71</v>
      </c>
      <c r="T2478" s="74">
        <v>0.02</v>
      </c>
      <c r="U2478" s="74">
        <v>0.06</v>
      </c>
      <c r="V2478" s="74">
        <v>0.06</v>
      </c>
      <c r="W2478" s="74">
        <v>0.06</v>
      </c>
      <c r="X2478" s="74">
        <v>0.05</v>
      </c>
      <c r="Y2478" s="74">
        <v>0.04</v>
      </c>
      <c r="Z2478" s="74">
        <v>0.03</v>
      </c>
      <c r="AA2478" s="74">
        <v>0.03</v>
      </c>
      <c r="AB2478" s="74">
        <v>0.02</v>
      </c>
      <c r="AC2478" s="74">
        <v>0.03</v>
      </c>
      <c r="AD2478" s="74">
        <v>0.01</v>
      </c>
    </row>
    <row r="2479" spans="1:30" x14ac:dyDescent="0.2">
      <c r="A2479" s="72" t="s">
        <v>44</v>
      </c>
      <c r="B2479" s="74" t="s">
        <v>71</v>
      </c>
      <c r="C2479" s="74" t="s">
        <v>71</v>
      </c>
      <c r="D2479" s="74" t="s">
        <v>71</v>
      </c>
      <c r="E2479" s="74" t="s">
        <v>71</v>
      </c>
      <c r="F2479" s="74" t="s">
        <v>71</v>
      </c>
      <c r="G2479" s="74">
        <v>0.01</v>
      </c>
      <c r="H2479" s="74">
        <v>0.68</v>
      </c>
      <c r="I2479" s="74">
        <v>1.73</v>
      </c>
      <c r="J2479" s="74">
        <v>1.66</v>
      </c>
      <c r="K2479" s="74">
        <v>1.1000000000000001</v>
      </c>
      <c r="L2479" s="74">
        <v>4.6900000000000004</v>
      </c>
      <c r="M2479" s="74">
        <v>9.75</v>
      </c>
      <c r="N2479" s="74">
        <v>16.39</v>
      </c>
      <c r="O2479" s="74">
        <v>8.5500000000000007</v>
      </c>
      <c r="P2479" s="74">
        <v>12.81</v>
      </c>
      <c r="Q2479" s="74">
        <v>14.89</v>
      </c>
      <c r="R2479" s="74">
        <v>31.09</v>
      </c>
      <c r="S2479" s="74">
        <v>29</v>
      </c>
      <c r="T2479" s="74">
        <v>39.76</v>
      </c>
      <c r="U2479" s="74">
        <v>45.44</v>
      </c>
      <c r="V2479" s="74">
        <v>48.04</v>
      </c>
      <c r="W2479" s="74">
        <v>8.24</v>
      </c>
      <c r="X2479" s="74">
        <v>6.19</v>
      </c>
      <c r="Y2479" s="74">
        <v>4.08</v>
      </c>
      <c r="Z2479" s="74">
        <v>3.02</v>
      </c>
      <c r="AA2479" s="74">
        <v>1.93</v>
      </c>
      <c r="AB2479" s="74">
        <v>1.44</v>
      </c>
      <c r="AC2479" s="74">
        <v>1.48</v>
      </c>
      <c r="AD2479" s="74">
        <v>1.33</v>
      </c>
    </row>
    <row r="2480" spans="1:30" x14ac:dyDescent="0.2">
      <c r="A2480" s="72" t="s">
        <v>45</v>
      </c>
      <c r="B2480" s="74" t="s">
        <v>71</v>
      </c>
      <c r="C2480" s="74" t="s">
        <v>71</v>
      </c>
      <c r="D2480" s="74" t="s">
        <v>71</v>
      </c>
      <c r="E2480" s="74" t="s">
        <v>71</v>
      </c>
      <c r="F2480" s="74">
        <v>7.0000000000000007E-2</v>
      </c>
      <c r="G2480" s="74">
        <v>0.63</v>
      </c>
      <c r="H2480" s="74">
        <v>2.09</v>
      </c>
      <c r="I2480" s="74">
        <v>5.2</v>
      </c>
      <c r="J2480" s="74">
        <v>11.47</v>
      </c>
      <c r="K2480" s="74">
        <v>15.74</v>
      </c>
      <c r="L2480" s="74">
        <v>22.57</v>
      </c>
      <c r="M2480" s="74">
        <v>27.91</v>
      </c>
      <c r="N2480" s="74">
        <v>28.01</v>
      </c>
      <c r="O2480" s="74">
        <v>24.59</v>
      </c>
      <c r="P2480" s="74">
        <v>20.53</v>
      </c>
      <c r="Q2480" s="74">
        <v>18.77</v>
      </c>
      <c r="R2480" s="74">
        <v>21.15</v>
      </c>
      <c r="S2480" s="74">
        <v>21.19</v>
      </c>
      <c r="T2480" s="74">
        <v>18.440000000000001</v>
      </c>
      <c r="U2480" s="74">
        <v>19.55</v>
      </c>
      <c r="V2480" s="74">
        <v>17.059999999999999</v>
      </c>
      <c r="W2480" s="74">
        <v>11.95</v>
      </c>
      <c r="X2480" s="74">
        <v>3.39</v>
      </c>
      <c r="Y2480" s="74">
        <v>3.7</v>
      </c>
      <c r="Z2480" s="74">
        <v>2.66</v>
      </c>
      <c r="AA2480" s="74">
        <v>0.02</v>
      </c>
      <c r="AB2480" s="74">
        <v>0.01</v>
      </c>
      <c r="AC2480" s="74">
        <v>1.0900000000000001</v>
      </c>
      <c r="AD2480" s="74">
        <v>0.01</v>
      </c>
    </row>
    <row r="2481" spans="1:30" x14ac:dyDescent="0.2">
      <c r="A2481" s="72" t="s">
        <v>46</v>
      </c>
      <c r="B2481" s="74">
        <v>3068.79</v>
      </c>
      <c r="C2481" s="74">
        <v>2664.11</v>
      </c>
      <c r="D2481" s="74">
        <v>2417.5300000000002</v>
      </c>
      <c r="E2481" s="74">
        <v>2267.7399999999998</v>
      </c>
      <c r="F2481" s="74">
        <v>1931.05</v>
      </c>
      <c r="G2481" s="74">
        <v>2098.9299999999998</v>
      </c>
      <c r="H2481" s="74">
        <v>2055.3200000000002</v>
      </c>
      <c r="I2481" s="74">
        <v>1670.49</v>
      </c>
      <c r="J2481" s="74">
        <v>1799.72</v>
      </c>
      <c r="K2481" s="74">
        <v>1504.38</v>
      </c>
      <c r="L2481" s="74">
        <v>975</v>
      </c>
      <c r="M2481" s="74">
        <v>887.35</v>
      </c>
      <c r="N2481" s="74">
        <v>963.5</v>
      </c>
      <c r="O2481" s="74">
        <v>1032.46</v>
      </c>
      <c r="P2481" s="74">
        <v>993.4</v>
      </c>
      <c r="Q2481" s="74">
        <v>851.83</v>
      </c>
      <c r="R2481" s="74">
        <v>682.6</v>
      </c>
      <c r="S2481" s="74">
        <v>600.54</v>
      </c>
      <c r="T2481" s="74">
        <v>578.28</v>
      </c>
      <c r="U2481" s="74">
        <v>417.24</v>
      </c>
      <c r="V2481" s="74">
        <v>355.79</v>
      </c>
      <c r="W2481" s="74">
        <v>285.02</v>
      </c>
      <c r="X2481" s="74">
        <v>247.78</v>
      </c>
      <c r="Y2481" s="74">
        <v>261.58999999999997</v>
      </c>
      <c r="Z2481" s="74">
        <v>238.05</v>
      </c>
      <c r="AA2481" s="74">
        <v>246.97</v>
      </c>
      <c r="AB2481" s="74">
        <v>252.13</v>
      </c>
      <c r="AC2481" s="74">
        <v>257.16000000000003</v>
      </c>
      <c r="AD2481" s="74">
        <v>289.76</v>
      </c>
    </row>
    <row r="2482" spans="1:30" x14ac:dyDescent="0.2">
      <c r="A2482" s="72" t="s">
        <v>47</v>
      </c>
      <c r="B2482" s="74" t="s">
        <v>71</v>
      </c>
      <c r="C2482" s="74" t="s">
        <v>71</v>
      </c>
      <c r="D2482" s="74" t="s">
        <v>71</v>
      </c>
      <c r="E2482" s="74" t="s">
        <v>71</v>
      </c>
      <c r="F2482" s="74" t="s">
        <v>71</v>
      </c>
      <c r="G2482" s="74" t="s">
        <v>71</v>
      </c>
      <c r="H2482" s="74" t="s">
        <v>71</v>
      </c>
      <c r="I2482" s="74" t="s">
        <v>71</v>
      </c>
      <c r="J2482" s="74" t="s">
        <v>71</v>
      </c>
      <c r="K2482" s="74" t="s">
        <v>71</v>
      </c>
      <c r="L2482" s="74" t="s">
        <v>71</v>
      </c>
      <c r="M2482" s="74" t="s">
        <v>71</v>
      </c>
      <c r="N2482" s="74" t="s">
        <v>71</v>
      </c>
      <c r="O2482" s="74" t="s">
        <v>71</v>
      </c>
      <c r="P2482" s="74" t="s">
        <v>71</v>
      </c>
      <c r="Q2482" s="74" t="s">
        <v>71</v>
      </c>
      <c r="R2482" s="74">
        <v>0.09</v>
      </c>
      <c r="S2482" s="74">
        <v>0.08</v>
      </c>
      <c r="T2482" s="74">
        <v>0.05</v>
      </c>
      <c r="U2482" s="74" t="s">
        <v>71</v>
      </c>
      <c r="V2482" s="74" t="s">
        <v>71</v>
      </c>
      <c r="W2482" s="74" t="s">
        <v>71</v>
      </c>
      <c r="X2482" s="74" t="s">
        <v>71</v>
      </c>
      <c r="Y2482" s="74" t="s">
        <v>71</v>
      </c>
      <c r="Z2482" s="74" t="s">
        <v>71</v>
      </c>
      <c r="AA2482" s="74" t="s">
        <v>71</v>
      </c>
      <c r="AB2482" s="74" t="s">
        <v>71</v>
      </c>
      <c r="AC2482" s="74" t="s">
        <v>71</v>
      </c>
      <c r="AD2482" s="74" t="s">
        <v>71</v>
      </c>
    </row>
    <row r="2483" spans="1:30" x14ac:dyDescent="0.2">
      <c r="A2483" s="72" t="s">
        <v>48</v>
      </c>
      <c r="B2483" s="74">
        <v>0.12</v>
      </c>
      <c r="C2483" s="74">
        <v>9.8699999999999992</v>
      </c>
      <c r="D2483" s="74">
        <v>19.62</v>
      </c>
      <c r="E2483" s="74">
        <v>39.11</v>
      </c>
      <c r="F2483" s="74">
        <v>58.61</v>
      </c>
      <c r="G2483" s="74">
        <v>97.61</v>
      </c>
      <c r="H2483" s="74">
        <v>133.29</v>
      </c>
      <c r="I2483" s="74">
        <v>169.01</v>
      </c>
      <c r="J2483" s="74">
        <v>79.22</v>
      </c>
      <c r="K2483" s="74">
        <v>254.82</v>
      </c>
      <c r="L2483" s="74">
        <v>397.76</v>
      </c>
      <c r="M2483" s="74">
        <v>379.51</v>
      </c>
      <c r="N2483" s="74">
        <v>267.89</v>
      </c>
      <c r="O2483" s="74">
        <v>285.95</v>
      </c>
      <c r="P2483" s="74">
        <v>234.81</v>
      </c>
      <c r="Q2483" s="74">
        <v>216.39</v>
      </c>
      <c r="R2483" s="74">
        <v>190.96</v>
      </c>
      <c r="S2483" s="74">
        <v>168.1</v>
      </c>
      <c r="T2483" s="74">
        <v>136.13999999999999</v>
      </c>
      <c r="U2483" s="74">
        <v>83.63</v>
      </c>
      <c r="V2483" s="74">
        <v>46.58</v>
      </c>
      <c r="W2483" s="74">
        <v>15.88</v>
      </c>
      <c r="X2483" s="74">
        <v>9.56</v>
      </c>
      <c r="Y2483" s="74">
        <v>8.32</v>
      </c>
      <c r="Z2483" s="74">
        <v>3.56</v>
      </c>
      <c r="AA2483" s="74">
        <v>20.5</v>
      </c>
      <c r="AB2483" s="74">
        <v>37.36</v>
      </c>
      <c r="AC2483" s="74">
        <v>47.2</v>
      </c>
      <c r="AD2483" s="74">
        <v>49.86</v>
      </c>
    </row>
    <row r="2484" spans="1:30" x14ac:dyDescent="0.2">
      <c r="A2484" s="72" t="s">
        <v>49</v>
      </c>
      <c r="B2484" s="74">
        <v>190.26</v>
      </c>
      <c r="C2484" s="74">
        <v>191.19</v>
      </c>
      <c r="D2484" s="74">
        <v>187.74</v>
      </c>
      <c r="E2484" s="74">
        <v>112.94</v>
      </c>
      <c r="F2484" s="74">
        <v>70.31</v>
      </c>
      <c r="G2484" s="74">
        <v>62.85</v>
      </c>
      <c r="H2484" s="74">
        <v>53.73</v>
      </c>
      <c r="I2484" s="74">
        <v>125.64</v>
      </c>
      <c r="J2484" s="74">
        <v>155.47999999999999</v>
      </c>
      <c r="K2484" s="74">
        <v>105.31</v>
      </c>
      <c r="L2484" s="74">
        <v>122.26</v>
      </c>
      <c r="M2484" s="74">
        <v>84.1</v>
      </c>
      <c r="N2484" s="74">
        <v>88.29</v>
      </c>
      <c r="O2484" s="74">
        <v>89.28</v>
      </c>
      <c r="P2484" s="74">
        <v>87.86</v>
      </c>
      <c r="Q2484" s="74">
        <v>91.51</v>
      </c>
      <c r="R2484" s="74">
        <v>87.21</v>
      </c>
      <c r="S2484" s="74">
        <v>103.04</v>
      </c>
      <c r="T2484" s="74">
        <v>118.95</v>
      </c>
      <c r="U2484" s="74">
        <v>91.35</v>
      </c>
      <c r="V2484" s="74">
        <v>129.44</v>
      </c>
      <c r="W2484" s="74">
        <v>110.53</v>
      </c>
      <c r="X2484" s="74">
        <v>147.77000000000001</v>
      </c>
      <c r="Y2484" s="74">
        <v>172.56</v>
      </c>
      <c r="Z2484" s="74">
        <v>134.63</v>
      </c>
      <c r="AA2484" s="74">
        <v>119.52</v>
      </c>
      <c r="AB2484" s="74">
        <v>135.16999999999999</v>
      </c>
      <c r="AC2484" s="74">
        <v>125.79</v>
      </c>
      <c r="AD2484" s="74">
        <v>135.31</v>
      </c>
    </row>
    <row r="2485" spans="1:30" x14ac:dyDescent="0.2">
      <c r="A2485" s="72" t="s">
        <v>50</v>
      </c>
      <c r="B2485" s="74">
        <v>1164.3800000000001</v>
      </c>
      <c r="C2485" s="74">
        <v>1087.1300000000001</v>
      </c>
      <c r="D2485" s="74">
        <v>1026.32</v>
      </c>
      <c r="E2485" s="74">
        <v>1065.8800000000001</v>
      </c>
      <c r="F2485" s="74">
        <v>1038.45</v>
      </c>
      <c r="G2485" s="74">
        <v>1055.21</v>
      </c>
      <c r="H2485" s="74">
        <v>1001.48</v>
      </c>
      <c r="I2485" s="74">
        <v>1025.01</v>
      </c>
      <c r="J2485" s="74">
        <v>942.6</v>
      </c>
      <c r="K2485" s="74">
        <v>855.8</v>
      </c>
      <c r="L2485" s="74">
        <v>494.73</v>
      </c>
      <c r="M2485" s="74">
        <v>272.89999999999998</v>
      </c>
      <c r="N2485" s="74">
        <v>280.32</v>
      </c>
      <c r="O2485" s="74">
        <v>268.12</v>
      </c>
      <c r="P2485" s="74">
        <v>259.27</v>
      </c>
      <c r="Q2485" s="74">
        <v>210.46</v>
      </c>
      <c r="R2485" s="74">
        <v>196.28</v>
      </c>
      <c r="S2485" s="74">
        <v>185.91</v>
      </c>
      <c r="T2485" s="74">
        <v>179.56</v>
      </c>
      <c r="U2485" s="74">
        <v>120.22</v>
      </c>
      <c r="V2485" s="74">
        <v>105.1</v>
      </c>
      <c r="W2485" s="74">
        <v>89.96</v>
      </c>
      <c r="X2485" s="74">
        <v>54.35</v>
      </c>
      <c r="Y2485" s="74">
        <v>67.150000000000006</v>
      </c>
      <c r="Z2485" s="74">
        <v>63.38</v>
      </c>
      <c r="AA2485" s="74">
        <v>92.85</v>
      </c>
      <c r="AB2485" s="74">
        <v>90.65</v>
      </c>
      <c r="AC2485" s="74">
        <v>127.77</v>
      </c>
      <c r="AD2485" s="74">
        <v>130.44</v>
      </c>
    </row>
    <row r="2486" spans="1:30" x14ac:dyDescent="0.2">
      <c r="A2486" s="72" t="s">
        <v>51</v>
      </c>
      <c r="B2486" s="74">
        <v>5202.47</v>
      </c>
      <c r="C2486" s="74">
        <v>4822.54</v>
      </c>
      <c r="D2486" s="74">
        <v>4918.32</v>
      </c>
      <c r="E2486" s="74">
        <v>4844.0600000000004</v>
      </c>
      <c r="F2486" s="74">
        <v>4325.49</v>
      </c>
      <c r="G2486" s="74">
        <v>3064.56</v>
      </c>
      <c r="H2486" s="74">
        <v>2796.25</v>
      </c>
      <c r="I2486" s="74">
        <v>2895.97</v>
      </c>
      <c r="J2486" s="74">
        <v>3391.71</v>
      </c>
      <c r="K2486" s="74">
        <v>4218.3999999999996</v>
      </c>
      <c r="L2486" s="74">
        <v>2997.49</v>
      </c>
      <c r="M2486" s="74">
        <v>2652.97</v>
      </c>
      <c r="N2486" s="74">
        <v>4174.16</v>
      </c>
      <c r="O2486" s="74">
        <v>3850.86</v>
      </c>
      <c r="P2486" s="74">
        <v>2638.86</v>
      </c>
      <c r="Q2486" s="74">
        <v>1760.33</v>
      </c>
      <c r="R2486" s="74">
        <v>1462.4</v>
      </c>
      <c r="S2486" s="74">
        <v>1179.43</v>
      </c>
      <c r="T2486" s="74">
        <v>777.75</v>
      </c>
      <c r="U2486" s="74">
        <v>558.80999999999995</v>
      </c>
      <c r="V2486" s="74">
        <v>617.37</v>
      </c>
      <c r="W2486" s="74">
        <v>774.04</v>
      </c>
      <c r="X2486" s="74">
        <v>790.35</v>
      </c>
      <c r="Y2486" s="74">
        <v>670.5</v>
      </c>
      <c r="Z2486" s="74">
        <v>615.88</v>
      </c>
      <c r="AA2486" s="74">
        <v>536.57000000000005</v>
      </c>
      <c r="AB2486" s="74">
        <v>666.01</v>
      </c>
      <c r="AC2486" s="74">
        <v>707.68</v>
      </c>
      <c r="AD2486" s="74">
        <v>679.84</v>
      </c>
    </row>
    <row r="2487" spans="1:30" x14ac:dyDescent="0.2">
      <c r="A2487" s="72" t="s">
        <v>52</v>
      </c>
      <c r="B2487" s="74">
        <v>1240.24</v>
      </c>
      <c r="C2487" s="74">
        <v>850.75</v>
      </c>
      <c r="D2487" s="74" t="s">
        <v>71</v>
      </c>
      <c r="E2487" s="74" t="s">
        <v>71</v>
      </c>
      <c r="F2487" s="74" t="s">
        <v>71</v>
      </c>
      <c r="G2487" s="74" t="s">
        <v>71</v>
      </c>
      <c r="H2487" s="74" t="s">
        <v>71</v>
      </c>
      <c r="I2487" s="74" t="s">
        <v>71</v>
      </c>
      <c r="J2487" s="74" t="s">
        <v>71</v>
      </c>
      <c r="K2487" s="74" t="s">
        <v>71</v>
      </c>
      <c r="L2487" s="74" t="s">
        <v>71</v>
      </c>
      <c r="M2487" s="74" t="s">
        <v>71</v>
      </c>
      <c r="N2487" s="74" t="s">
        <v>71</v>
      </c>
      <c r="O2487" s="74" t="s">
        <v>71</v>
      </c>
      <c r="P2487" s="74" t="s">
        <v>71</v>
      </c>
      <c r="Q2487" s="74" t="s">
        <v>71</v>
      </c>
      <c r="R2487" s="74" t="s">
        <v>71</v>
      </c>
      <c r="S2487" s="74" t="s">
        <v>71</v>
      </c>
      <c r="T2487" s="74" t="s">
        <v>71</v>
      </c>
      <c r="U2487" s="74">
        <v>0.26</v>
      </c>
      <c r="V2487" s="74">
        <v>0.03</v>
      </c>
      <c r="W2487" s="74">
        <v>0.02</v>
      </c>
      <c r="X2487" s="74">
        <v>0.03</v>
      </c>
      <c r="Y2487" s="74" t="s">
        <v>71</v>
      </c>
      <c r="Z2487" s="74" t="s">
        <v>71</v>
      </c>
      <c r="AA2487" s="74" t="s">
        <v>71</v>
      </c>
      <c r="AB2487" s="74" t="s">
        <v>71</v>
      </c>
      <c r="AC2487" s="74" t="s">
        <v>71</v>
      </c>
      <c r="AD2487" s="74" t="s">
        <v>71</v>
      </c>
    </row>
    <row r="2488" spans="1:30" x14ac:dyDescent="0.2">
      <c r="A2488" s="72" t="s">
        <v>53</v>
      </c>
      <c r="B2488" s="74">
        <v>2906.86</v>
      </c>
      <c r="C2488" s="74">
        <v>2509.91</v>
      </c>
      <c r="D2488" s="74">
        <v>1818.77</v>
      </c>
      <c r="E2488" s="74">
        <v>1672.06</v>
      </c>
      <c r="F2488" s="74">
        <v>1422.7</v>
      </c>
      <c r="G2488" s="74">
        <v>1492.31</v>
      </c>
      <c r="H2488" s="74">
        <v>1234.58</v>
      </c>
      <c r="I2488" s="74">
        <v>1281.1199999999999</v>
      </c>
      <c r="J2488" s="74">
        <v>1329.37</v>
      </c>
      <c r="K2488" s="74">
        <v>1327.6</v>
      </c>
      <c r="L2488" s="74">
        <v>1488.5</v>
      </c>
      <c r="M2488" s="74">
        <v>1502.53</v>
      </c>
      <c r="N2488" s="74">
        <v>1491.23</v>
      </c>
      <c r="O2488" s="74">
        <v>1882.18</v>
      </c>
      <c r="P2488" s="74">
        <v>1950.88</v>
      </c>
      <c r="Q2488" s="74">
        <v>1939.95</v>
      </c>
      <c r="R2488" s="74">
        <v>1935.14</v>
      </c>
      <c r="S2488" s="74">
        <v>1886.2</v>
      </c>
      <c r="T2488" s="74">
        <v>1712.39</v>
      </c>
      <c r="U2488" s="74">
        <v>1215.3599999999999</v>
      </c>
      <c r="V2488" s="74">
        <v>1520.39</v>
      </c>
      <c r="W2488" s="74">
        <v>1661.28</v>
      </c>
      <c r="X2488" s="74">
        <v>1499.21</v>
      </c>
      <c r="Y2488" s="74">
        <v>1705.41</v>
      </c>
      <c r="Z2488" s="74">
        <v>1564.34</v>
      </c>
      <c r="AA2488" s="74">
        <v>1688.33</v>
      </c>
      <c r="AB2488" s="74">
        <v>1613.73</v>
      </c>
      <c r="AC2488" s="74">
        <v>1313.68</v>
      </c>
      <c r="AD2488" s="74">
        <v>1657.27</v>
      </c>
    </row>
    <row r="2489" spans="1:30" x14ac:dyDescent="0.2">
      <c r="A2489" s="72" t="s">
        <v>54</v>
      </c>
      <c r="B2489" s="74" t="s">
        <v>71</v>
      </c>
      <c r="C2489" s="74" t="s">
        <v>71</v>
      </c>
      <c r="D2489" s="74" t="s">
        <v>71</v>
      </c>
      <c r="E2489" s="74" t="s">
        <v>71</v>
      </c>
      <c r="F2489" s="74" t="s">
        <v>71</v>
      </c>
      <c r="G2489" s="74" t="s">
        <v>71</v>
      </c>
      <c r="H2489" s="74" t="s">
        <v>71</v>
      </c>
      <c r="I2489" s="74" t="s">
        <v>71</v>
      </c>
      <c r="J2489" s="74" t="s">
        <v>71</v>
      </c>
      <c r="K2489" s="74" t="s">
        <v>71</v>
      </c>
      <c r="L2489" s="74" t="s">
        <v>71</v>
      </c>
      <c r="M2489" s="74" t="s">
        <v>71</v>
      </c>
      <c r="N2489" s="74" t="s">
        <v>71</v>
      </c>
      <c r="O2489" s="74" t="s">
        <v>71</v>
      </c>
      <c r="P2489" s="74" t="s">
        <v>71</v>
      </c>
      <c r="Q2489" s="74" t="s">
        <v>71</v>
      </c>
      <c r="R2489" s="74" t="s">
        <v>71</v>
      </c>
      <c r="S2489" s="74" t="s">
        <v>71</v>
      </c>
      <c r="T2489" s="74" t="s">
        <v>71</v>
      </c>
      <c r="U2489" s="74" t="s">
        <v>71</v>
      </c>
      <c r="V2489" s="74" t="s">
        <v>71</v>
      </c>
      <c r="W2489" s="74" t="s">
        <v>71</v>
      </c>
      <c r="X2489" s="74" t="s">
        <v>71</v>
      </c>
      <c r="Y2489" s="74" t="s">
        <v>71</v>
      </c>
      <c r="Z2489" s="74" t="s">
        <v>71</v>
      </c>
      <c r="AA2489" s="74" t="s">
        <v>71</v>
      </c>
      <c r="AB2489" s="74" t="s">
        <v>71</v>
      </c>
      <c r="AC2489" s="74" t="s">
        <v>71</v>
      </c>
      <c r="AD2489" s="74" t="s">
        <v>71</v>
      </c>
    </row>
    <row r="2490" spans="1:30" x14ac:dyDescent="0.2">
      <c r="A2490" s="72" t="s">
        <v>55</v>
      </c>
      <c r="B2490" s="74" t="s">
        <v>71</v>
      </c>
      <c r="C2490" s="74" t="s">
        <v>71</v>
      </c>
      <c r="D2490" s="74" t="s">
        <v>71</v>
      </c>
      <c r="E2490" s="74" t="s">
        <v>71</v>
      </c>
      <c r="F2490" s="74" t="s">
        <v>71</v>
      </c>
      <c r="G2490" s="74" t="s">
        <v>71</v>
      </c>
      <c r="H2490" s="74" t="s">
        <v>71</v>
      </c>
      <c r="I2490" s="74" t="s">
        <v>71</v>
      </c>
      <c r="J2490" s="74" t="s">
        <v>71</v>
      </c>
      <c r="K2490" s="74" t="s">
        <v>71</v>
      </c>
      <c r="L2490" s="74" t="s">
        <v>71</v>
      </c>
      <c r="M2490" s="74" t="s">
        <v>71</v>
      </c>
      <c r="N2490" s="74" t="s">
        <v>71</v>
      </c>
      <c r="O2490" s="74" t="s">
        <v>71</v>
      </c>
      <c r="P2490" s="74" t="s">
        <v>71</v>
      </c>
      <c r="Q2490" s="74" t="s">
        <v>71</v>
      </c>
      <c r="R2490" s="74" t="s">
        <v>71</v>
      </c>
      <c r="S2490" s="74" t="s">
        <v>71</v>
      </c>
      <c r="T2490" s="74" t="s">
        <v>71</v>
      </c>
      <c r="U2490" s="74" t="s">
        <v>71</v>
      </c>
      <c r="V2490" s="74" t="s">
        <v>71</v>
      </c>
      <c r="W2490" s="74" t="s">
        <v>71</v>
      </c>
      <c r="X2490" s="74" t="s">
        <v>71</v>
      </c>
      <c r="Y2490" s="74" t="s">
        <v>71</v>
      </c>
      <c r="Z2490" s="74" t="s">
        <v>71</v>
      </c>
      <c r="AA2490" s="74" t="s">
        <v>71</v>
      </c>
      <c r="AB2490" s="74" t="s">
        <v>71</v>
      </c>
      <c r="AC2490" s="74" t="s">
        <v>71</v>
      </c>
      <c r="AD2490" s="74" t="s">
        <v>71</v>
      </c>
    </row>
    <row r="2491" spans="1:30" x14ac:dyDescent="0.2">
      <c r="A2491" s="72" t="s">
        <v>56</v>
      </c>
      <c r="B2491" s="74" t="s">
        <v>71</v>
      </c>
      <c r="C2491" s="74" t="s">
        <v>71</v>
      </c>
      <c r="D2491" s="74" t="s">
        <v>71</v>
      </c>
      <c r="E2491" s="74" t="s">
        <v>71</v>
      </c>
      <c r="F2491" s="74" t="s">
        <v>71</v>
      </c>
      <c r="G2491" s="74" t="s">
        <v>71</v>
      </c>
      <c r="H2491" s="74" t="s">
        <v>71</v>
      </c>
      <c r="I2491" s="74" t="s">
        <v>71</v>
      </c>
      <c r="J2491" s="74" t="s">
        <v>71</v>
      </c>
      <c r="K2491" s="74" t="s">
        <v>71</v>
      </c>
      <c r="L2491" s="74" t="s">
        <v>71</v>
      </c>
      <c r="M2491" s="74" t="s">
        <v>71</v>
      </c>
      <c r="N2491" s="74" t="s">
        <v>71</v>
      </c>
      <c r="O2491" s="74" t="s">
        <v>71</v>
      </c>
      <c r="P2491" s="74" t="s">
        <v>71</v>
      </c>
      <c r="Q2491" s="74" t="s">
        <v>71</v>
      </c>
      <c r="R2491" s="74" t="s">
        <v>71</v>
      </c>
      <c r="S2491" s="74" t="s">
        <v>71</v>
      </c>
      <c r="T2491" s="74" t="s">
        <v>71</v>
      </c>
      <c r="U2491" s="74" t="s">
        <v>71</v>
      </c>
      <c r="V2491" s="74" t="s">
        <v>71</v>
      </c>
      <c r="W2491" s="74" t="s">
        <v>71</v>
      </c>
      <c r="X2491" s="74" t="s">
        <v>71</v>
      </c>
      <c r="Y2491" s="74" t="s">
        <v>71</v>
      </c>
      <c r="Z2491" s="74" t="s">
        <v>71</v>
      </c>
      <c r="AA2491" s="74" t="s">
        <v>71</v>
      </c>
      <c r="AB2491" s="74" t="s">
        <v>71</v>
      </c>
      <c r="AC2491" s="74" t="s">
        <v>71</v>
      </c>
      <c r="AD2491" s="74" t="s">
        <v>71</v>
      </c>
    </row>
    <row r="2492" spans="1:30" x14ac:dyDescent="0.2">
      <c r="A2492" s="72" t="s">
        <v>57</v>
      </c>
      <c r="B2492" s="74" t="s">
        <v>71</v>
      </c>
      <c r="C2492" s="74" t="s">
        <v>71</v>
      </c>
      <c r="D2492" s="74" t="s">
        <v>71</v>
      </c>
      <c r="E2492" s="74" t="s">
        <v>71</v>
      </c>
      <c r="F2492" s="74" t="s">
        <v>71</v>
      </c>
      <c r="G2492" s="74" t="s">
        <v>71</v>
      </c>
      <c r="H2492" s="74" t="s">
        <v>71</v>
      </c>
      <c r="I2492" s="74" t="s">
        <v>71</v>
      </c>
      <c r="J2492" s="74" t="s">
        <v>71</v>
      </c>
      <c r="K2492" s="74" t="s">
        <v>71</v>
      </c>
      <c r="L2492" s="74" t="s">
        <v>71</v>
      </c>
      <c r="M2492" s="74" t="s">
        <v>71</v>
      </c>
      <c r="N2492" s="74" t="s">
        <v>71</v>
      </c>
      <c r="O2492" s="74" t="s">
        <v>71</v>
      </c>
      <c r="P2492" s="74" t="s">
        <v>71</v>
      </c>
      <c r="Q2492" s="74" t="s">
        <v>71</v>
      </c>
      <c r="R2492" s="74" t="s">
        <v>71</v>
      </c>
      <c r="S2492" s="74" t="s">
        <v>71</v>
      </c>
      <c r="T2492" s="74" t="s">
        <v>71</v>
      </c>
      <c r="U2492" s="74" t="s">
        <v>71</v>
      </c>
      <c r="V2492" s="74" t="s">
        <v>71</v>
      </c>
      <c r="W2492" s="74" t="s">
        <v>71</v>
      </c>
      <c r="X2492" s="74" t="s">
        <v>71</v>
      </c>
      <c r="Y2492" s="74" t="s">
        <v>71</v>
      </c>
      <c r="Z2492" s="74" t="s">
        <v>71</v>
      </c>
      <c r="AA2492" s="74" t="s">
        <v>71</v>
      </c>
      <c r="AB2492" s="74" t="s">
        <v>71</v>
      </c>
      <c r="AC2492" s="74" t="s">
        <v>71</v>
      </c>
      <c r="AD2492" s="74" t="s">
        <v>71</v>
      </c>
    </row>
    <row r="2493" spans="1:30" x14ac:dyDescent="0.2">
      <c r="A2493" s="72" t="s">
        <v>58</v>
      </c>
      <c r="B2493" s="74">
        <v>375.72</v>
      </c>
      <c r="C2493" s="74">
        <v>323.60000000000002</v>
      </c>
      <c r="D2493" s="74">
        <v>180.04</v>
      </c>
      <c r="E2493" s="74">
        <v>194.59</v>
      </c>
      <c r="F2493" s="74">
        <v>212.19</v>
      </c>
      <c r="G2493" s="74">
        <v>222.72</v>
      </c>
      <c r="H2493" s="74">
        <v>212.81</v>
      </c>
      <c r="I2493" s="74">
        <v>212.28</v>
      </c>
      <c r="J2493" s="74">
        <v>263.73</v>
      </c>
      <c r="K2493" s="74">
        <v>287.02999999999997</v>
      </c>
      <c r="L2493" s="74">
        <v>283.11</v>
      </c>
      <c r="M2493" s="74">
        <v>266.85000000000002</v>
      </c>
      <c r="N2493" s="74">
        <v>271.91000000000003</v>
      </c>
      <c r="O2493" s="74">
        <v>254.41</v>
      </c>
      <c r="P2493" s="74">
        <v>269.43</v>
      </c>
      <c r="Q2493" s="74">
        <v>280.52</v>
      </c>
      <c r="R2493" s="74">
        <v>3.18</v>
      </c>
      <c r="S2493" s="74">
        <v>4.54</v>
      </c>
      <c r="T2493" s="74">
        <v>4.8</v>
      </c>
      <c r="U2493" s="74">
        <v>3.7</v>
      </c>
      <c r="V2493" s="74">
        <v>1.68</v>
      </c>
      <c r="W2493" s="74">
        <v>2.11</v>
      </c>
      <c r="X2493" s="74">
        <v>1.81</v>
      </c>
      <c r="Y2493" s="74">
        <v>1.74</v>
      </c>
      <c r="Z2493" s="74">
        <v>1.4</v>
      </c>
      <c r="AA2493" s="74">
        <v>1.1299999999999999</v>
      </c>
      <c r="AB2493" s="74">
        <v>0.78</v>
      </c>
      <c r="AC2493" s="74">
        <v>1.1200000000000001</v>
      </c>
      <c r="AD2493" s="74">
        <v>0.79</v>
      </c>
    </row>
    <row r="2494" spans="1:30" x14ac:dyDescent="0.2">
      <c r="A2494" s="72" t="s">
        <v>59</v>
      </c>
      <c r="B2494" s="74" t="s">
        <v>71</v>
      </c>
      <c r="C2494" s="74" t="s">
        <v>71</v>
      </c>
      <c r="D2494" s="74" t="s">
        <v>71</v>
      </c>
      <c r="E2494" s="74" t="s">
        <v>71</v>
      </c>
      <c r="F2494" s="74" t="s">
        <v>71</v>
      </c>
      <c r="G2494" s="74" t="s">
        <v>71</v>
      </c>
      <c r="H2494" s="74" t="s">
        <v>71</v>
      </c>
      <c r="I2494" s="74" t="s">
        <v>71</v>
      </c>
      <c r="J2494" s="74" t="s">
        <v>71</v>
      </c>
      <c r="K2494" s="74" t="s">
        <v>71</v>
      </c>
      <c r="L2494" s="74" t="s">
        <v>71</v>
      </c>
      <c r="M2494" s="74" t="s">
        <v>71</v>
      </c>
      <c r="N2494" s="74" t="s">
        <v>71</v>
      </c>
      <c r="O2494" s="74" t="s">
        <v>71</v>
      </c>
      <c r="P2494" s="74" t="s">
        <v>71</v>
      </c>
      <c r="Q2494" s="74" t="s">
        <v>71</v>
      </c>
      <c r="R2494" s="74" t="s">
        <v>71</v>
      </c>
      <c r="S2494" s="74" t="s">
        <v>71</v>
      </c>
      <c r="T2494" s="74" t="s">
        <v>71</v>
      </c>
      <c r="U2494" s="74" t="s">
        <v>71</v>
      </c>
      <c r="V2494" s="74" t="s">
        <v>71</v>
      </c>
      <c r="W2494" s="74" t="s">
        <v>71</v>
      </c>
      <c r="X2494" s="74" t="s">
        <v>71</v>
      </c>
      <c r="Y2494" s="74" t="s">
        <v>71</v>
      </c>
      <c r="Z2494" s="74" t="s">
        <v>71</v>
      </c>
      <c r="AA2494" s="74" t="s">
        <v>71</v>
      </c>
      <c r="AB2494" s="74" t="s">
        <v>71</v>
      </c>
      <c r="AC2494" s="74" t="s">
        <v>71</v>
      </c>
      <c r="AD2494" s="74" t="s">
        <v>71</v>
      </c>
    </row>
    <row r="2495" spans="1:30" x14ac:dyDescent="0.2">
      <c r="A2495" s="72" t="s">
        <v>60</v>
      </c>
      <c r="B2495" s="74">
        <v>2662.85</v>
      </c>
      <c r="C2495" s="74">
        <v>2639.59</v>
      </c>
      <c r="D2495" s="74">
        <v>2402.66</v>
      </c>
      <c r="E2495" s="74">
        <v>2432.35</v>
      </c>
      <c r="F2495" s="74">
        <v>2340.79</v>
      </c>
      <c r="G2495" s="74">
        <v>2279.92</v>
      </c>
      <c r="H2495" s="74">
        <v>2535.61</v>
      </c>
      <c r="I2495" s="74">
        <v>2764.94</v>
      </c>
      <c r="J2495" s="74">
        <v>2174.66</v>
      </c>
      <c r="K2495" s="74">
        <v>1766.14</v>
      </c>
      <c r="L2495" s="74">
        <v>1902.81</v>
      </c>
      <c r="M2495" s="74">
        <v>1791.82</v>
      </c>
      <c r="N2495" s="74">
        <v>2613.0100000000002</v>
      </c>
      <c r="O2495" s="74">
        <v>764.44</v>
      </c>
      <c r="P2495" s="74">
        <v>370.48</v>
      </c>
      <c r="Q2495" s="74">
        <v>365.99</v>
      </c>
      <c r="R2495" s="74">
        <v>351.24</v>
      </c>
      <c r="S2495" s="74">
        <v>426.89</v>
      </c>
      <c r="T2495" s="74">
        <v>328.27</v>
      </c>
      <c r="U2495" s="74">
        <v>308.38</v>
      </c>
      <c r="V2495" s="74">
        <v>313.77</v>
      </c>
      <c r="W2495" s="74">
        <v>275.2</v>
      </c>
      <c r="X2495" s="74">
        <v>188.45</v>
      </c>
      <c r="Y2495" s="74">
        <v>143.76</v>
      </c>
      <c r="Z2495" s="74">
        <v>93.21</v>
      </c>
      <c r="AA2495" s="74">
        <v>104.22</v>
      </c>
      <c r="AB2495" s="74">
        <v>151.81</v>
      </c>
      <c r="AC2495" s="74">
        <v>77.03</v>
      </c>
      <c r="AD2495" s="74">
        <v>163.01</v>
      </c>
    </row>
    <row r="2496" spans="1:30" x14ac:dyDescent="0.2">
      <c r="A2496" s="72" t="s">
        <v>61</v>
      </c>
      <c r="B2496" s="74">
        <v>1182.79</v>
      </c>
      <c r="C2496" s="74">
        <v>1192.6199999999999</v>
      </c>
      <c r="D2496" s="74">
        <v>510.47</v>
      </c>
      <c r="E2496" s="74">
        <v>63.52</v>
      </c>
      <c r="F2496" s="74">
        <v>70.959999999999994</v>
      </c>
      <c r="G2496" s="74">
        <v>83.35</v>
      </c>
      <c r="H2496" s="74">
        <v>80.25</v>
      </c>
      <c r="I2496" s="74">
        <v>117.47</v>
      </c>
      <c r="J2496" s="74">
        <v>55.53</v>
      </c>
      <c r="K2496" s="74">
        <v>79.180000000000007</v>
      </c>
      <c r="L2496" s="74">
        <v>87.87</v>
      </c>
      <c r="M2496" s="74">
        <v>116.34</v>
      </c>
      <c r="N2496" s="74">
        <v>101.97</v>
      </c>
      <c r="O2496" s="74">
        <v>126.38</v>
      </c>
      <c r="P2496" s="74">
        <v>157.57</v>
      </c>
      <c r="Q2496" s="74">
        <v>163.29</v>
      </c>
      <c r="R2496" s="74">
        <v>172.39</v>
      </c>
      <c r="S2496" s="74">
        <v>230.33</v>
      </c>
      <c r="T2496" s="74">
        <v>208.19</v>
      </c>
      <c r="U2496" s="74">
        <v>36.020000000000003</v>
      </c>
      <c r="V2496" s="74">
        <v>78.05</v>
      </c>
      <c r="W2496" s="74">
        <v>73.510000000000005</v>
      </c>
      <c r="X2496" s="74">
        <v>50.72</v>
      </c>
      <c r="Y2496" s="74">
        <v>49.23</v>
      </c>
      <c r="Z2496" s="74">
        <v>53.03</v>
      </c>
      <c r="AA2496" s="74">
        <v>49.55</v>
      </c>
      <c r="AB2496" s="74">
        <v>50.39</v>
      </c>
      <c r="AC2496" s="74">
        <v>44.09</v>
      </c>
      <c r="AD2496" s="74">
        <v>32.520000000000003</v>
      </c>
    </row>
    <row r="2497" spans="1:30" x14ac:dyDescent="0.2">
      <c r="A2497" s="72" t="s">
        <v>62</v>
      </c>
      <c r="B2497" s="74">
        <v>141.87</v>
      </c>
      <c r="C2497" s="74">
        <v>141.31</v>
      </c>
      <c r="D2497" s="74">
        <v>134.63</v>
      </c>
      <c r="E2497" s="74">
        <v>144.86000000000001</v>
      </c>
      <c r="F2497" s="74">
        <v>152.78</v>
      </c>
      <c r="G2497" s="74">
        <v>171.97</v>
      </c>
      <c r="H2497" s="74">
        <v>161.07</v>
      </c>
      <c r="I2497" s="74">
        <v>173.36</v>
      </c>
      <c r="J2497" s="74">
        <v>174.86</v>
      </c>
      <c r="K2497" s="74">
        <v>168.71</v>
      </c>
      <c r="L2497" s="74">
        <v>176.68</v>
      </c>
      <c r="M2497" s="74">
        <v>197.34</v>
      </c>
      <c r="N2497" s="74">
        <v>207.33</v>
      </c>
      <c r="O2497" s="74">
        <v>201.08</v>
      </c>
      <c r="P2497" s="74">
        <v>205.07</v>
      </c>
      <c r="Q2497" s="74">
        <v>187.41</v>
      </c>
      <c r="R2497" s="74">
        <v>193.58</v>
      </c>
      <c r="S2497" s="74">
        <v>184.63</v>
      </c>
      <c r="T2497" s="74">
        <v>163.12</v>
      </c>
      <c r="U2497" s="74">
        <v>17.97</v>
      </c>
      <c r="V2497" s="74">
        <v>17.07</v>
      </c>
      <c r="W2497" s="74">
        <v>16.22</v>
      </c>
      <c r="X2497" s="74">
        <v>15.41</v>
      </c>
      <c r="Y2497" s="74">
        <v>14.64</v>
      </c>
      <c r="Z2497" s="74">
        <v>13.9</v>
      </c>
      <c r="AA2497" s="74">
        <v>13.21</v>
      </c>
      <c r="AB2497" s="74">
        <v>12.55</v>
      </c>
      <c r="AC2497" s="74">
        <v>11.92</v>
      </c>
      <c r="AD2497" s="74">
        <v>11.32</v>
      </c>
    </row>
    <row r="2498" spans="1:30" x14ac:dyDescent="0.2">
      <c r="A2498" s="72" t="s">
        <v>63</v>
      </c>
      <c r="B2498" s="74" t="s">
        <v>71</v>
      </c>
      <c r="C2498" s="74" t="s">
        <v>71</v>
      </c>
      <c r="D2498" s="74" t="s">
        <v>71</v>
      </c>
      <c r="E2498" s="74" t="s">
        <v>71</v>
      </c>
      <c r="F2498" s="74" t="s">
        <v>71</v>
      </c>
      <c r="G2498" s="74" t="s">
        <v>71</v>
      </c>
      <c r="H2498" s="74" t="s">
        <v>71</v>
      </c>
      <c r="I2498" s="74">
        <v>0.09</v>
      </c>
      <c r="J2498" s="74">
        <v>0.43</v>
      </c>
      <c r="K2498" s="74">
        <v>0.77</v>
      </c>
      <c r="L2498" s="74">
        <v>1.1299999999999999</v>
      </c>
      <c r="M2498" s="74">
        <v>1.51</v>
      </c>
      <c r="N2498" s="74">
        <v>1.92</v>
      </c>
      <c r="O2498" s="74">
        <v>2.34</v>
      </c>
      <c r="P2498" s="74">
        <v>2.8</v>
      </c>
      <c r="Q2498" s="74">
        <v>3.31</v>
      </c>
      <c r="R2498" s="74">
        <v>3.99</v>
      </c>
      <c r="S2498" s="74">
        <v>4.75</v>
      </c>
      <c r="T2498" s="74">
        <v>5.59</v>
      </c>
      <c r="U2498" s="74">
        <v>6.63</v>
      </c>
      <c r="V2498" s="74">
        <v>7.95</v>
      </c>
      <c r="W2498" s="74">
        <v>9.07</v>
      </c>
      <c r="X2498" s="74">
        <v>10.220000000000001</v>
      </c>
      <c r="Y2498" s="74">
        <v>11.4</v>
      </c>
      <c r="Z2498" s="74">
        <v>12.65</v>
      </c>
      <c r="AA2498" s="74">
        <v>13.96</v>
      </c>
      <c r="AB2498" s="74">
        <v>15.4</v>
      </c>
      <c r="AC2498" s="74">
        <v>17.02</v>
      </c>
      <c r="AD2498" s="74">
        <v>19.07</v>
      </c>
    </row>
    <row r="2499" spans="1:30" x14ac:dyDescent="0.2">
      <c r="A2499" s="72" t="s">
        <v>64</v>
      </c>
      <c r="B2499" s="74">
        <v>2808.43</v>
      </c>
      <c r="C2499" s="74">
        <v>2577.81</v>
      </c>
      <c r="D2499" s="74">
        <v>1794.74</v>
      </c>
      <c r="E2499" s="74">
        <v>1870.78</v>
      </c>
      <c r="F2499" s="74">
        <v>1979.03</v>
      </c>
      <c r="G2499" s="74">
        <v>2354.0700000000002</v>
      </c>
      <c r="H2499" s="74">
        <v>2347.88</v>
      </c>
      <c r="I2499" s="74">
        <v>2341.19</v>
      </c>
      <c r="J2499" s="74">
        <v>2285.9899999999998</v>
      </c>
      <c r="K2499" s="74">
        <v>2082.71</v>
      </c>
      <c r="L2499" s="74">
        <v>1674.72</v>
      </c>
      <c r="M2499" s="74">
        <v>1367.16</v>
      </c>
      <c r="N2499" s="74">
        <v>985.46</v>
      </c>
      <c r="O2499" s="74">
        <v>304.54000000000002</v>
      </c>
      <c r="P2499" s="74">
        <v>153.86000000000001</v>
      </c>
      <c r="Q2499" s="74">
        <v>95.28</v>
      </c>
      <c r="R2499" s="74">
        <v>64.06</v>
      </c>
      <c r="S2499" s="74">
        <v>28.18</v>
      </c>
      <c r="T2499" s="74">
        <v>17.87</v>
      </c>
      <c r="U2499" s="74">
        <v>8.16</v>
      </c>
      <c r="V2499" s="74">
        <v>9.1300000000000008</v>
      </c>
      <c r="W2499" s="74">
        <v>12.72</v>
      </c>
      <c r="X2499" s="74">
        <v>7.43</v>
      </c>
      <c r="Y2499" s="74">
        <v>6.15</v>
      </c>
      <c r="Z2499" s="74">
        <v>6.34</v>
      </c>
      <c r="AA2499" s="74">
        <v>6.57</v>
      </c>
      <c r="AB2499" s="74">
        <v>5.44</v>
      </c>
      <c r="AC2499" s="74">
        <v>5.58</v>
      </c>
      <c r="AD2499" s="74">
        <v>4.97</v>
      </c>
    </row>
    <row r="2500" spans="1:30" x14ac:dyDescent="0.2">
      <c r="A2500" s="72" t="s">
        <v>65</v>
      </c>
      <c r="B2500" s="74">
        <v>207.59</v>
      </c>
      <c r="C2500" s="74">
        <v>129.4</v>
      </c>
      <c r="D2500" s="74">
        <v>128.18</v>
      </c>
      <c r="E2500" s="74">
        <v>128.25</v>
      </c>
      <c r="F2500" s="74">
        <v>128.18</v>
      </c>
      <c r="G2500" s="74">
        <v>128.13999999999999</v>
      </c>
      <c r="H2500" s="74">
        <v>127.67</v>
      </c>
      <c r="I2500" s="74">
        <v>128.19</v>
      </c>
      <c r="J2500" s="74">
        <v>128.08000000000001</v>
      </c>
      <c r="K2500" s="74">
        <v>128.29</v>
      </c>
      <c r="L2500" s="74">
        <v>129.75</v>
      </c>
      <c r="M2500" s="74">
        <v>129.26</v>
      </c>
      <c r="N2500" s="74">
        <v>135.07</v>
      </c>
      <c r="O2500" s="74">
        <v>139.44</v>
      </c>
      <c r="P2500" s="74">
        <v>140.69</v>
      </c>
      <c r="Q2500" s="74">
        <v>142.13</v>
      </c>
      <c r="R2500" s="74">
        <v>134.26</v>
      </c>
      <c r="S2500" s="74">
        <v>99.68</v>
      </c>
      <c r="T2500" s="74">
        <v>14.74</v>
      </c>
      <c r="U2500" s="74">
        <v>5.24</v>
      </c>
      <c r="V2500" s="74">
        <v>9.64</v>
      </c>
      <c r="W2500" s="74">
        <v>20.16</v>
      </c>
      <c r="X2500" s="74">
        <v>18.11</v>
      </c>
      <c r="Y2500" s="74">
        <v>15.31</v>
      </c>
      <c r="Z2500" s="74">
        <v>15.22</v>
      </c>
      <c r="AA2500" s="74">
        <v>15.74</v>
      </c>
      <c r="AB2500" s="74">
        <v>19.78</v>
      </c>
      <c r="AC2500" s="74">
        <v>17.45</v>
      </c>
      <c r="AD2500" s="74">
        <v>15.59</v>
      </c>
    </row>
    <row r="2501" spans="1:30" x14ac:dyDescent="0.2">
      <c r="A2501" s="72" t="s">
        <v>66</v>
      </c>
      <c r="B2501" s="74">
        <v>314.86</v>
      </c>
      <c r="C2501" s="74">
        <v>309.73</v>
      </c>
      <c r="D2501" s="74">
        <v>288.24</v>
      </c>
      <c r="E2501" s="74">
        <v>180.32</v>
      </c>
      <c r="F2501" s="74">
        <v>153.22999999999999</v>
      </c>
      <c r="G2501" s="74">
        <v>132.65</v>
      </c>
      <c r="H2501" s="74">
        <v>40.72</v>
      </c>
      <c r="I2501" s="74">
        <v>40.159999999999997</v>
      </c>
      <c r="J2501" s="74">
        <v>29.1</v>
      </c>
      <c r="K2501" s="74">
        <v>16.27</v>
      </c>
      <c r="L2501" s="74">
        <v>14.91</v>
      </c>
      <c r="M2501" s="74">
        <v>16.02</v>
      </c>
      <c r="N2501" s="74">
        <v>17.18</v>
      </c>
      <c r="O2501" s="74">
        <v>26.45</v>
      </c>
      <c r="P2501" s="74">
        <v>23.63</v>
      </c>
      <c r="Q2501" s="74">
        <v>24.16</v>
      </c>
      <c r="R2501" s="74">
        <v>42.47</v>
      </c>
      <c r="S2501" s="74">
        <v>29.42</v>
      </c>
      <c r="T2501" s="74">
        <v>42.76</v>
      </c>
      <c r="U2501" s="74">
        <v>21</v>
      </c>
      <c r="V2501" s="74">
        <v>25.01</v>
      </c>
      <c r="W2501" s="74">
        <v>20.11</v>
      </c>
      <c r="X2501" s="74">
        <v>25.66</v>
      </c>
      <c r="Y2501" s="74">
        <v>9.81</v>
      </c>
      <c r="Z2501" s="74">
        <v>11.15</v>
      </c>
      <c r="AA2501" s="74">
        <v>8.5</v>
      </c>
      <c r="AB2501" s="74">
        <v>6.49</v>
      </c>
      <c r="AC2501" s="74">
        <v>8.6199999999999992</v>
      </c>
      <c r="AD2501" s="74">
        <v>7.78</v>
      </c>
    </row>
    <row r="2502" spans="1:30" x14ac:dyDescent="0.2">
      <c r="A2502" s="72" t="s">
        <v>67</v>
      </c>
      <c r="B2502" s="74">
        <v>0.21</v>
      </c>
      <c r="C2502" s="74">
        <v>0.24</v>
      </c>
      <c r="D2502" s="74">
        <v>0.28000000000000003</v>
      </c>
      <c r="E2502" s="74">
        <v>0.38</v>
      </c>
      <c r="F2502" s="74">
        <v>0.83</v>
      </c>
      <c r="G2502" s="74">
        <v>1.54</v>
      </c>
      <c r="H2502" s="74">
        <v>1.75</v>
      </c>
      <c r="I2502" s="74">
        <v>1.82</v>
      </c>
      <c r="J2502" s="74">
        <v>1.91</v>
      </c>
      <c r="K2502" s="74">
        <v>5.04</v>
      </c>
      <c r="L2502" s="74">
        <v>3.21</v>
      </c>
      <c r="M2502" s="74">
        <v>3.78</v>
      </c>
      <c r="N2502" s="74">
        <v>2.94</v>
      </c>
      <c r="O2502" s="74">
        <v>3.21</v>
      </c>
      <c r="P2502" s="74">
        <v>2.96</v>
      </c>
      <c r="Q2502" s="74">
        <v>3.66</v>
      </c>
      <c r="R2502" s="74">
        <v>3.96</v>
      </c>
      <c r="S2502" s="74">
        <v>3.03</v>
      </c>
      <c r="T2502" s="74">
        <v>2.75</v>
      </c>
      <c r="U2502" s="74">
        <v>3.2</v>
      </c>
      <c r="V2502" s="74">
        <v>2.62</v>
      </c>
      <c r="W2502" s="74">
        <v>2.97</v>
      </c>
      <c r="X2502" s="74">
        <v>3.9</v>
      </c>
      <c r="Y2502" s="74">
        <v>4.76</v>
      </c>
      <c r="Z2502" s="74">
        <v>4.41</v>
      </c>
      <c r="AA2502" s="74">
        <v>2</v>
      </c>
      <c r="AB2502" s="74">
        <v>1.55</v>
      </c>
      <c r="AC2502" s="74">
        <v>1.7</v>
      </c>
      <c r="AD2502" s="74">
        <v>1.81</v>
      </c>
    </row>
    <row r="2503" spans="1:30" x14ac:dyDescent="0.2">
      <c r="A2503" s="72" t="s">
        <v>68</v>
      </c>
      <c r="B2503" s="74">
        <v>568.78</v>
      </c>
      <c r="C2503" s="74">
        <v>573.84</v>
      </c>
      <c r="D2503" s="74">
        <v>389.48</v>
      </c>
      <c r="E2503" s="74">
        <v>453.21</v>
      </c>
      <c r="F2503" s="74">
        <v>485.08</v>
      </c>
      <c r="G2503" s="74">
        <v>532.35</v>
      </c>
      <c r="H2503" s="74">
        <v>469.72</v>
      </c>
      <c r="I2503" s="74">
        <v>433.75</v>
      </c>
      <c r="J2503" s="74">
        <v>420.81</v>
      </c>
      <c r="K2503" s="74">
        <v>454.24</v>
      </c>
      <c r="L2503" s="74">
        <v>375.93</v>
      </c>
      <c r="M2503" s="74">
        <v>368.89</v>
      </c>
      <c r="N2503" s="74">
        <v>407.54</v>
      </c>
      <c r="O2503" s="74">
        <v>404.87</v>
      </c>
      <c r="P2503" s="74">
        <v>401.05</v>
      </c>
      <c r="Q2503" s="74">
        <v>406.31</v>
      </c>
      <c r="R2503" s="74">
        <v>392.16</v>
      </c>
      <c r="S2503" s="74">
        <v>400.11</v>
      </c>
      <c r="T2503" s="74">
        <v>350.24</v>
      </c>
      <c r="U2503" s="74">
        <v>48.68</v>
      </c>
      <c r="V2503" s="74">
        <v>187.79</v>
      </c>
      <c r="W2503" s="74">
        <v>215.08</v>
      </c>
      <c r="X2503" s="74">
        <v>78.680000000000007</v>
      </c>
      <c r="Y2503" s="74">
        <v>51.22</v>
      </c>
      <c r="Z2503" s="74">
        <v>82.02</v>
      </c>
      <c r="AA2503" s="74">
        <v>35.130000000000003</v>
      </c>
      <c r="AB2503" s="74">
        <v>31.18</v>
      </c>
      <c r="AC2503" s="74">
        <v>36.58</v>
      </c>
      <c r="AD2503" s="74">
        <v>61.87</v>
      </c>
    </row>
    <row r="2504" spans="1:30" x14ac:dyDescent="0.2">
      <c r="A2504" s="72" t="s">
        <v>69</v>
      </c>
      <c r="B2504" s="74">
        <v>1651.35</v>
      </c>
      <c r="C2504" s="74">
        <v>1384.97</v>
      </c>
      <c r="D2504" s="74">
        <v>690.18</v>
      </c>
      <c r="E2504" s="74">
        <v>602.55999999999995</v>
      </c>
      <c r="F2504" s="74">
        <v>611.22</v>
      </c>
      <c r="G2504" s="74">
        <v>596.76</v>
      </c>
      <c r="H2504" s="74">
        <v>596.17999999999995</v>
      </c>
      <c r="I2504" s="74">
        <v>502.92</v>
      </c>
      <c r="J2504" s="74">
        <v>493.71</v>
      </c>
      <c r="K2504" s="74">
        <v>473.93</v>
      </c>
      <c r="L2504" s="74">
        <v>596.76</v>
      </c>
      <c r="M2504" s="74">
        <v>485.56</v>
      </c>
      <c r="N2504" s="74">
        <v>408.2</v>
      </c>
      <c r="O2504" s="74">
        <v>356.58</v>
      </c>
      <c r="P2504" s="74">
        <v>433.83</v>
      </c>
      <c r="Q2504" s="74">
        <v>385.13</v>
      </c>
      <c r="R2504" s="74">
        <v>387.65</v>
      </c>
      <c r="S2504" s="74">
        <v>287.83</v>
      </c>
      <c r="T2504" s="74">
        <v>266.24</v>
      </c>
      <c r="U2504" s="74">
        <v>197.33</v>
      </c>
      <c r="V2504" s="74">
        <v>287.70999999999998</v>
      </c>
      <c r="W2504" s="74">
        <v>416.89</v>
      </c>
      <c r="X2504" s="74">
        <v>254.98</v>
      </c>
      <c r="Y2504" s="74">
        <v>318.70999999999998</v>
      </c>
      <c r="Z2504" s="74">
        <v>278.31</v>
      </c>
      <c r="AA2504" s="74">
        <v>327.23</v>
      </c>
      <c r="AB2504" s="74">
        <v>353.94</v>
      </c>
      <c r="AC2504" s="74">
        <v>493.2</v>
      </c>
      <c r="AD2504" s="74">
        <v>256.83999999999997</v>
      </c>
    </row>
    <row r="2506" spans="1:30" x14ac:dyDescent="0.2">
      <c r="A2506" s="72" t="s">
        <v>70</v>
      </c>
    </row>
    <row r="2507" spans="1:30" x14ac:dyDescent="0.2">
      <c r="A2507" s="72" t="s">
        <v>71</v>
      </c>
      <c r="B2507" s="74" t="s">
        <v>72</v>
      </c>
    </row>
    <row r="2509" spans="1:30" x14ac:dyDescent="0.2">
      <c r="A2509" s="72" t="s">
        <v>5</v>
      </c>
      <c r="B2509" s="74" t="s">
        <v>6</v>
      </c>
    </row>
    <row r="2510" spans="1:30" x14ac:dyDescent="0.2">
      <c r="A2510" s="72" t="s">
        <v>7</v>
      </c>
      <c r="B2510" s="74" t="s">
        <v>87</v>
      </c>
    </row>
    <row r="2511" spans="1:30" x14ac:dyDescent="0.2">
      <c r="A2511" s="72" t="s">
        <v>9</v>
      </c>
      <c r="B2511" s="74" t="s">
        <v>74</v>
      </c>
    </row>
    <row r="2513" spans="1:30" x14ac:dyDescent="0.2">
      <c r="A2513" s="72" t="s">
        <v>11</v>
      </c>
      <c r="B2513" s="74" t="s">
        <v>12</v>
      </c>
      <c r="C2513" s="74" t="s">
        <v>13</v>
      </c>
      <c r="D2513" s="74" t="s">
        <v>14</v>
      </c>
      <c r="E2513" s="74" t="s">
        <v>15</v>
      </c>
      <c r="F2513" s="74" t="s">
        <v>16</v>
      </c>
      <c r="G2513" s="74" t="s">
        <v>17</v>
      </c>
      <c r="H2513" s="74" t="s">
        <v>18</v>
      </c>
      <c r="I2513" s="74" t="s">
        <v>19</v>
      </c>
      <c r="J2513" s="74" t="s">
        <v>20</v>
      </c>
      <c r="K2513" s="74" t="s">
        <v>21</v>
      </c>
      <c r="L2513" s="74" t="s">
        <v>22</v>
      </c>
      <c r="M2513" s="74" t="s">
        <v>23</v>
      </c>
      <c r="N2513" s="74" t="s">
        <v>24</v>
      </c>
      <c r="O2513" s="74" t="s">
        <v>25</v>
      </c>
      <c r="P2513" s="74" t="s">
        <v>26</v>
      </c>
      <c r="Q2513" s="74" t="s">
        <v>27</v>
      </c>
      <c r="R2513" s="74" t="s">
        <v>28</v>
      </c>
      <c r="S2513" s="74" t="s">
        <v>29</v>
      </c>
      <c r="T2513" s="74" t="s">
        <v>30</v>
      </c>
      <c r="U2513" s="74" t="s">
        <v>31</v>
      </c>
      <c r="V2513" s="74" t="s">
        <v>32</v>
      </c>
      <c r="W2513" s="74" t="s">
        <v>33</v>
      </c>
      <c r="X2513" s="74" t="s">
        <v>34</v>
      </c>
      <c r="Y2513" s="74" t="s">
        <v>35</v>
      </c>
      <c r="Z2513" s="74" t="s">
        <v>36</v>
      </c>
      <c r="AA2513" s="74" t="s">
        <v>37</v>
      </c>
      <c r="AB2513" s="74" t="s">
        <v>38</v>
      </c>
      <c r="AC2513" s="74" t="s">
        <v>39</v>
      </c>
      <c r="AD2513" s="74" t="s">
        <v>40</v>
      </c>
    </row>
    <row r="2514" spans="1:30" x14ac:dyDescent="0.2">
      <c r="A2514" s="72" t="s">
        <v>41</v>
      </c>
      <c r="B2514" s="74">
        <v>25878.6</v>
      </c>
      <c r="C2514" s="74">
        <v>23505.03</v>
      </c>
      <c r="D2514" s="74">
        <v>19191.97</v>
      </c>
      <c r="E2514" s="74">
        <v>18268.509999999998</v>
      </c>
      <c r="F2514" s="74">
        <v>17618.32</v>
      </c>
      <c r="G2514" s="74">
        <v>17289.86</v>
      </c>
      <c r="H2514" s="74">
        <v>16618</v>
      </c>
      <c r="I2514" s="74">
        <v>15419.25</v>
      </c>
      <c r="J2514" s="74">
        <v>14583.91</v>
      </c>
      <c r="K2514" s="74">
        <v>14174.22</v>
      </c>
      <c r="L2514" s="74">
        <v>12195.98</v>
      </c>
      <c r="M2514" s="74">
        <v>10837.38</v>
      </c>
      <c r="N2514" s="74">
        <v>12563.38</v>
      </c>
      <c r="O2514" s="74">
        <v>10284.83</v>
      </c>
      <c r="P2514" s="74">
        <v>8738.36</v>
      </c>
      <c r="Q2514" s="74">
        <v>7335.08</v>
      </c>
      <c r="R2514" s="74">
        <v>6469.63</v>
      </c>
      <c r="S2514" s="74">
        <v>5991.12</v>
      </c>
      <c r="T2514" s="74">
        <v>5514.09</v>
      </c>
      <c r="U2514" s="74">
        <v>3665.65</v>
      </c>
      <c r="V2514" s="74">
        <v>3885.05</v>
      </c>
      <c r="W2514" s="74">
        <v>4178.04</v>
      </c>
      <c r="X2514" s="74">
        <v>3529.34</v>
      </c>
      <c r="Y2514" s="74">
        <v>3655.02</v>
      </c>
      <c r="Z2514" s="74">
        <v>3325.67</v>
      </c>
      <c r="AA2514" s="74">
        <v>3427.69</v>
      </c>
      <c r="AB2514" s="74">
        <v>3848.56</v>
      </c>
      <c r="AC2514" s="74">
        <v>3475.36</v>
      </c>
      <c r="AD2514" s="74">
        <v>3650.71</v>
      </c>
    </row>
    <row r="2515" spans="1:30" x14ac:dyDescent="0.2">
      <c r="A2515" s="72" t="s">
        <v>42</v>
      </c>
      <c r="B2515" s="74">
        <v>2191.0500000000002</v>
      </c>
      <c r="C2515" s="74">
        <v>2096.42</v>
      </c>
      <c r="D2515" s="74">
        <v>2284.77</v>
      </c>
      <c r="E2515" s="74">
        <v>2195.9</v>
      </c>
      <c r="F2515" s="74">
        <v>2637.37</v>
      </c>
      <c r="G2515" s="74">
        <v>2914.29</v>
      </c>
      <c r="H2515" s="74">
        <v>2766.91</v>
      </c>
      <c r="I2515" s="74">
        <v>1528.92</v>
      </c>
      <c r="J2515" s="74">
        <v>843.87</v>
      </c>
      <c r="K2515" s="74">
        <v>428.75</v>
      </c>
      <c r="L2515" s="74">
        <v>446.11</v>
      </c>
      <c r="M2515" s="74">
        <v>275.83999999999997</v>
      </c>
      <c r="N2515" s="74">
        <v>101.06</v>
      </c>
      <c r="O2515" s="74">
        <v>259.10000000000002</v>
      </c>
      <c r="P2515" s="74">
        <v>378.58</v>
      </c>
      <c r="Q2515" s="74">
        <v>173.78</v>
      </c>
      <c r="R2515" s="74">
        <v>113.76</v>
      </c>
      <c r="S2515" s="74">
        <v>118.22</v>
      </c>
      <c r="T2515" s="74">
        <v>548.20000000000005</v>
      </c>
      <c r="U2515" s="74">
        <v>457.44</v>
      </c>
      <c r="V2515" s="74">
        <v>104.77</v>
      </c>
      <c r="W2515" s="74">
        <v>157.05000000000001</v>
      </c>
      <c r="X2515" s="74">
        <v>115.32</v>
      </c>
      <c r="Y2515" s="74">
        <v>134.93</v>
      </c>
      <c r="Z2515" s="74">
        <v>128.44</v>
      </c>
      <c r="AA2515" s="74">
        <v>143.74</v>
      </c>
      <c r="AB2515" s="74">
        <v>402.74</v>
      </c>
      <c r="AC2515" s="74">
        <v>179.17</v>
      </c>
      <c r="AD2515" s="74">
        <v>131.32</v>
      </c>
    </row>
    <row r="2516" spans="1:30" x14ac:dyDescent="0.2">
      <c r="A2516" s="72" t="s">
        <v>43</v>
      </c>
      <c r="B2516" s="74" t="s">
        <v>71</v>
      </c>
      <c r="C2516" s="74" t="s">
        <v>71</v>
      </c>
      <c r="D2516" s="74" t="s">
        <v>71</v>
      </c>
      <c r="E2516" s="74" t="s">
        <v>71</v>
      </c>
      <c r="F2516" s="74" t="s">
        <v>71</v>
      </c>
      <c r="G2516" s="74" t="s">
        <v>71</v>
      </c>
      <c r="H2516" s="74" t="s">
        <v>71</v>
      </c>
      <c r="I2516" s="74" t="s">
        <v>71</v>
      </c>
      <c r="J2516" s="74" t="s">
        <v>71</v>
      </c>
      <c r="K2516" s="74" t="s">
        <v>71</v>
      </c>
      <c r="L2516" s="74" t="s">
        <v>71</v>
      </c>
      <c r="M2516" s="74" t="s">
        <v>71</v>
      </c>
      <c r="N2516" s="74" t="s">
        <v>71</v>
      </c>
      <c r="O2516" s="74" t="s">
        <v>71</v>
      </c>
      <c r="P2516" s="74" t="s">
        <v>71</v>
      </c>
      <c r="Q2516" s="74" t="s">
        <v>71</v>
      </c>
      <c r="R2516" s="74" t="s">
        <v>71</v>
      </c>
      <c r="S2516" s="74" t="s">
        <v>71</v>
      </c>
      <c r="T2516" s="74">
        <v>0.02</v>
      </c>
      <c r="U2516" s="74">
        <v>0.06</v>
      </c>
      <c r="V2516" s="74">
        <v>0.06</v>
      </c>
      <c r="W2516" s="74">
        <v>0.06</v>
      </c>
      <c r="X2516" s="74">
        <v>0.05</v>
      </c>
      <c r="Y2516" s="74">
        <v>0.04</v>
      </c>
      <c r="Z2516" s="74">
        <v>0.03</v>
      </c>
      <c r="AA2516" s="74">
        <v>0.03</v>
      </c>
      <c r="AB2516" s="74">
        <v>0.02</v>
      </c>
      <c r="AC2516" s="74">
        <v>0.03</v>
      </c>
      <c r="AD2516" s="74">
        <v>0.01</v>
      </c>
    </row>
    <row r="2517" spans="1:30" x14ac:dyDescent="0.2">
      <c r="A2517" s="72" t="s">
        <v>44</v>
      </c>
      <c r="B2517" s="74" t="s">
        <v>71</v>
      </c>
      <c r="C2517" s="74" t="s">
        <v>71</v>
      </c>
      <c r="D2517" s="74" t="s">
        <v>71</v>
      </c>
      <c r="E2517" s="74" t="s">
        <v>71</v>
      </c>
      <c r="F2517" s="74" t="s">
        <v>71</v>
      </c>
      <c r="G2517" s="74">
        <v>0.01</v>
      </c>
      <c r="H2517" s="74">
        <v>0.68</v>
      </c>
      <c r="I2517" s="74">
        <v>1.73</v>
      </c>
      <c r="J2517" s="74">
        <v>1.66</v>
      </c>
      <c r="K2517" s="74">
        <v>1.1000000000000001</v>
      </c>
      <c r="L2517" s="74">
        <v>4.6900000000000004</v>
      </c>
      <c r="M2517" s="74">
        <v>9.75</v>
      </c>
      <c r="N2517" s="74">
        <v>16.39</v>
      </c>
      <c r="O2517" s="74">
        <v>8.5500000000000007</v>
      </c>
      <c r="P2517" s="74">
        <v>12.81</v>
      </c>
      <c r="Q2517" s="74">
        <v>14.89</v>
      </c>
      <c r="R2517" s="74">
        <v>31.09</v>
      </c>
      <c r="S2517" s="74">
        <v>29</v>
      </c>
      <c r="T2517" s="74">
        <v>39.76</v>
      </c>
      <c r="U2517" s="74">
        <v>45.44</v>
      </c>
      <c r="V2517" s="74">
        <v>48.04</v>
      </c>
      <c r="W2517" s="74">
        <v>8.24</v>
      </c>
      <c r="X2517" s="74">
        <v>6.19</v>
      </c>
      <c r="Y2517" s="74">
        <v>4.08</v>
      </c>
      <c r="Z2517" s="74">
        <v>3.02</v>
      </c>
      <c r="AA2517" s="74">
        <v>1.93</v>
      </c>
      <c r="AB2517" s="74">
        <v>1.44</v>
      </c>
      <c r="AC2517" s="74">
        <v>1.48</v>
      </c>
      <c r="AD2517" s="74">
        <v>1.33</v>
      </c>
    </row>
    <row r="2518" spans="1:30" x14ac:dyDescent="0.2">
      <c r="A2518" s="72" t="s">
        <v>45</v>
      </c>
      <c r="B2518" s="74" t="s">
        <v>71</v>
      </c>
      <c r="C2518" s="74" t="s">
        <v>71</v>
      </c>
      <c r="D2518" s="74" t="s">
        <v>71</v>
      </c>
      <c r="E2518" s="74" t="s">
        <v>71</v>
      </c>
      <c r="F2518" s="74">
        <v>7.0000000000000007E-2</v>
      </c>
      <c r="G2518" s="74">
        <v>0.63</v>
      </c>
      <c r="H2518" s="74">
        <v>2.09</v>
      </c>
      <c r="I2518" s="74">
        <v>5.2</v>
      </c>
      <c r="J2518" s="74">
        <v>11.47</v>
      </c>
      <c r="K2518" s="74">
        <v>15.74</v>
      </c>
      <c r="L2518" s="74">
        <v>22.57</v>
      </c>
      <c r="M2518" s="74">
        <v>27.91</v>
      </c>
      <c r="N2518" s="74">
        <v>28.01</v>
      </c>
      <c r="O2518" s="74">
        <v>24.59</v>
      </c>
      <c r="P2518" s="74">
        <v>20.53</v>
      </c>
      <c r="Q2518" s="74">
        <v>18.77</v>
      </c>
      <c r="R2518" s="74">
        <v>21.15</v>
      </c>
      <c r="S2518" s="74">
        <v>21.19</v>
      </c>
      <c r="T2518" s="74">
        <v>18.440000000000001</v>
      </c>
      <c r="U2518" s="74">
        <v>19.55</v>
      </c>
      <c r="V2518" s="74">
        <v>17.059999999999999</v>
      </c>
      <c r="W2518" s="74">
        <v>11.95</v>
      </c>
      <c r="X2518" s="74">
        <v>3.39</v>
      </c>
      <c r="Y2518" s="74">
        <v>3.7</v>
      </c>
      <c r="Z2518" s="74">
        <v>2.66</v>
      </c>
      <c r="AA2518" s="74">
        <v>0.02</v>
      </c>
      <c r="AB2518" s="74">
        <v>0.01</v>
      </c>
      <c r="AC2518" s="74">
        <v>1.0900000000000001</v>
      </c>
      <c r="AD2518" s="74">
        <v>0.01</v>
      </c>
    </row>
    <row r="2519" spans="1:30" x14ac:dyDescent="0.2">
      <c r="A2519" s="72" t="s">
        <v>46</v>
      </c>
      <c r="B2519" s="74">
        <v>3068.79</v>
      </c>
      <c r="C2519" s="74">
        <v>2664.11</v>
      </c>
      <c r="D2519" s="74">
        <v>2417.5300000000002</v>
      </c>
      <c r="E2519" s="74">
        <v>2267.7399999999998</v>
      </c>
      <c r="F2519" s="74">
        <v>1931.05</v>
      </c>
      <c r="G2519" s="74">
        <v>2098.9299999999998</v>
      </c>
      <c r="H2519" s="74">
        <v>2055.3200000000002</v>
      </c>
      <c r="I2519" s="74">
        <v>1670.49</v>
      </c>
      <c r="J2519" s="74">
        <v>1799.72</v>
      </c>
      <c r="K2519" s="74">
        <v>1504.38</v>
      </c>
      <c r="L2519" s="74">
        <v>975</v>
      </c>
      <c r="M2519" s="74">
        <v>887.35</v>
      </c>
      <c r="N2519" s="74">
        <v>963.5</v>
      </c>
      <c r="O2519" s="74">
        <v>1032.46</v>
      </c>
      <c r="P2519" s="74">
        <v>993.4</v>
      </c>
      <c r="Q2519" s="74">
        <v>851.83</v>
      </c>
      <c r="R2519" s="74">
        <v>682.6</v>
      </c>
      <c r="S2519" s="74">
        <v>600.54</v>
      </c>
      <c r="T2519" s="74">
        <v>578.28</v>
      </c>
      <c r="U2519" s="74">
        <v>417.24</v>
      </c>
      <c r="V2519" s="74">
        <v>355.79</v>
      </c>
      <c r="W2519" s="74">
        <v>285.02</v>
      </c>
      <c r="X2519" s="74">
        <v>247.78</v>
      </c>
      <c r="Y2519" s="74">
        <v>261.58999999999997</v>
      </c>
      <c r="Z2519" s="74">
        <v>238.05</v>
      </c>
      <c r="AA2519" s="74">
        <v>246.97</v>
      </c>
      <c r="AB2519" s="74">
        <v>252.13</v>
      </c>
      <c r="AC2519" s="74">
        <v>257.16000000000003</v>
      </c>
      <c r="AD2519" s="74">
        <v>289.76</v>
      </c>
    </row>
    <row r="2520" spans="1:30" x14ac:dyDescent="0.2">
      <c r="A2520" s="72" t="s">
        <v>47</v>
      </c>
      <c r="B2520" s="74" t="s">
        <v>71</v>
      </c>
      <c r="C2520" s="74" t="s">
        <v>71</v>
      </c>
      <c r="D2520" s="74" t="s">
        <v>71</v>
      </c>
      <c r="E2520" s="74" t="s">
        <v>71</v>
      </c>
      <c r="F2520" s="74" t="s">
        <v>71</v>
      </c>
      <c r="G2520" s="74" t="s">
        <v>71</v>
      </c>
      <c r="H2520" s="74" t="s">
        <v>71</v>
      </c>
      <c r="I2520" s="74" t="s">
        <v>71</v>
      </c>
      <c r="J2520" s="74" t="s">
        <v>71</v>
      </c>
      <c r="K2520" s="74" t="s">
        <v>71</v>
      </c>
      <c r="L2520" s="74" t="s">
        <v>71</v>
      </c>
      <c r="M2520" s="74" t="s">
        <v>71</v>
      </c>
      <c r="N2520" s="74" t="s">
        <v>71</v>
      </c>
      <c r="O2520" s="74" t="s">
        <v>71</v>
      </c>
      <c r="P2520" s="74" t="s">
        <v>71</v>
      </c>
      <c r="Q2520" s="74" t="s">
        <v>71</v>
      </c>
      <c r="R2520" s="74">
        <v>0.09</v>
      </c>
      <c r="S2520" s="74">
        <v>0.08</v>
      </c>
      <c r="T2520" s="74">
        <v>0.05</v>
      </c>
      <c r="U2520" s="74" t="s">
        <v>71</v>
      </c>
      <c r="V2520" s="74" t="s">
        <v>71</v>
      </c>
      <c r="W2520" s="74" t="s">
        <v>71</v>
      </c>
      <c r="X2520" s="74" t="s">
        <v>71</v>
      </c>
      <c r="Y2520" s="74" t="s">
        <v>71</v>
      </c>
      <c r="Z2520" s="74" t="s">
        <v>71</v>
      </c>
      <c r="AA2520" s="74" t="s">
        <v>71</v>
      </c>
      <c r="AB2520" s="74" t="s">
        <v>71</v>
      </c>
      <c r="AC2520" s="74" t="s">
        <v>71</v>
      </c>
      <c r="AD2520" s="74" t="s">
        <v>71</v>
      </c>
    </row>
    <row r="2521" spans="1:30" x14ac:dyDescent="0.2">
      <c r="A2521" s="72" t="s">
        <v>48</v>
      </c>
      <c r="B2521" s="74">
        <v>0.12</v>
      </c>
      <c r="C2521" s="74">
        <v>9.8699999999999992</v>
      </c>
      <c r="D2521" s="74">
        <v>19.62</v>
      </c>
      <c r="E2521" s="74">
        <v>39.11</v>
      </c>
      <c r="F2521" s="74">
        <v>58.61</v>
      </c>
      <c r="G2521" s="74">
        <v>97.61</v>
      </c>
      <c r="H2521" s="74">
        <v>133.29</v>
      </c>
      <c r="I2521" s="74">
        <v>169.01</v>
      </c>
      <c r="J2521" s="74">
        <v>79.22</v>
      </c>
      <c r="K2521" s="74">
        <v>254.82</v>
      </c>
      <c r="L2521" s="74">
        <v>397.76</v>
      </c>
      <c r="M2521" s="74">
        <v>379.51</v>
      </c>
      <c r="N2521" s="74">
        <v>267.89</v>
      </c>
      <c r="O2521" s="74">
        <v>285.95</v>
      </c>
      <c r="P2521" s="74">
        <v>234.81</v>
      </c>
      <c r="Q2521" s="74">
        <v>216.39</v>
      </c>
      <c r="R2521" s="74">
        <v>190.96</v>
      </c>
      <c r="S2521" s="74">
        <v>168.1</v>
      </c>
      <c r="T2521" s="74">
        <v>136.13999999999999</v>
      </c>
      <c r="U2521" s="74">
        <v>83.63</v>
      </c>
      <c r="V2521" s="74">
        <v>46.58</v>
      </c>
      <c r="W2521" s="74">
        <v>15.88</v>
      </c>
      <c r="X2521" s="74">
        <v>9.56</v>
      </c>
      <c r="Y2521" s="74">
        <v>8.32</v>
      </c>
      <c r="Z2521" s="74">
        <v>3.56</v>
      </c>
      <c r="AA2521" s="74">
        <v>20.5</v>
      </c>
      <c r="AB2521" s="74">
        <v>37.36</v>
      </c>
      <c r="AC2521" s="74">
        <v>47.2</v>
      </c>
      <c r="AD2521" s="74">
        <v>49.86</v>
      </c>
    </row>
    <row r="2522" spans="1:30" x14ac:dyDescent="0.2">
      <c r="A2522" s="72" t="s">
        <v>49</v>
      </c>
      <c r="B2522" s="74">
        <v>190.26</v>
      </c>
      <c r="C2522" s="74">
        <v>191.19</v>
      </c>
      <c r="D2522" s="74">
        <v>187.74</v>
      </c>
      <c r="E2522" s="74">
        <v>112.94</v>
      </c>
      <c r="F2522" s="74">
        <v>70.31</v>
      </c>
      <c r="G2522" s="74">
        <v>62.85</v>
      </c>
      <c r="H2522" s="74">
        <v>53.73</v>
      </c>
      <c r="I2522" s="74">
        <v>125.64</v>
      </c>
      <c r="J2522" s="74">
        <v>155.47999999999999</v>
      </c>
      <c r="K2522" s="74">
        <v>105.31</v>
      </c>
      <c r="L2522" s="74">
        <v>122.26</v>
      </c>
      <c r="M2522" s="74">
        <v>84.1</v>
      </c>
      <c r="N2522" s="74">
        <v>88.29</v>
      </c>
      <c r="O2522" s="74">
        <v>89.28</v>
      </c>
      <c r="P2522" s="74">
        <v>87.86</v>
      </c>
      <c r="Q2522" s="74">
        <v>91.51</v>
      </c>
      <c r="R2522" s="74">
        <v>87.21</v>
      </c>
      <c r="S2522" s="74">
        <v>103.04</v>
      </c>
      <c r="T2522" s="74">
        <v>118.95</v>
      </c>
      <c r="U2522" s="74">
        <v>91.35</v>
      </c>
      <c r="V2522" s="74">
        <v>129.44</v>
      </c>
      <c r="W2522" s="74">
        <v>110.53</v>
      </c>
      <c r="X2522" s="74">
        <v>147.77000000000001</v>
      </c>
      <c r="Y2522" s="74">
        <v>172.56</v>
      </c>
      <c r="Z2522" s="74">
        <v>134.63</v>
      </c>
      <c r="AA2522" s="74">
        <v>119.52</v>
      </c>
      <c r="AB2522" s="74">
        <v>135.16999999999999</v>
      </c>
      <c r="AC2522" s="74">
        <v>125.79</v>
      </c>
      <c r="AD2522" s="74">
        <v>135.31</v>
      </c>
    </row>
    <row r="2523" spans="1:30" x14ac:dyDescent="0.2">
      <c r="A2523" s="72" t="s">
        <v>50</v>
      </c>
      <c r="B2523" s="74">
        <v>1164.3800000000001</v>
      </c>
      <c r="C2523" s="74">
        <v>1087.1300000000001</v>
      </c>
      <c r="D2523" s="74">
        <v>1026.32</v>
      </c>
      <c r="E2523" s="74">
        <v>1065.8800000000001</v>
      </c>
      <c r="F2523" s="74">
        <v>1038.45</v>
      </c>
      <c r="G2523" s="74">
        <v>1055.21</v>
      </c>
      <c r="H2523" s="74">
        <v>1001.48</v>
      </c>
      <c r="I2523" s="74">
        <v>1025.01</v>
      </c>
      <c r="J2523" s="74">
        <v>942.6</v>
      </c>
      <c r="K2523" s="74">
        <v>855.8</v>
      </c>
      <c r="L2523" s="74">
        <v>494.73</v>
      </c>
      <c r="M2523" s="74">
        <v>272.89999999999998</v>
      </c>
      <c r="N2523" s="74">
        <v>280.32</v>
      </c>
      <c r="O2523" s="74">
        <v>268.12</v>
      </c>
      <c r="P2523" s="74">
        <v>259.27</v>
      </c>
      <c r="Q2523" s="74">
        <v>210.46</v>
      </c>
      <c r="R2523" s="74">
        <v>196.28</v>
      </c>
      <c r="S2523" s="74">
        <v>185.91</v>
      </c>
      <c r="T2523" s="74">
        <v>179.56</v>
      </c>
      <c r="U2523" s="74">
        <v>120.22</v>
      </c>
      <c r="V2523" s="74">
        <v>105.1</v>
      </c>
      <c r="W2523" s="74">
        <v>89.96</v>
      </c>
      <c r="X2523" s="74">
        <v>54.35</v>
      </c>
      <c r="Y2523" s="74">
        <v>67.150000000000006</v>
      </c>
      <c r="Z2523" s="74">
        <v>63.38</v>
      </c>
      <c r="AA2523" s="74">
        <v>92.85</v>
      </c>
      <c r="AB2523" s="74">
        <v>90.65</v>
      </c>
      <c r="AC2523" s="74">
        <v>127.77</v>
      </c>
      <c r="AD2523" s="74">
        <v>130.44</v>
      </c>
    </row>
    <row r="2524" spans="1:30" x14ac:dyDescent="0.2">
      <c r="A2524" s="72" t="s">
        <v>51</v>
      </c>
      <c r="B2524" s="74">
        <v>5202.47</v>
      </c>
      <c r="C2524" s="74">
        <v>4822.54</v>
      </c>
      <c r="D2524" s="74">
        <v>4918.32</v>
      </c>
      <c r="E2524" s="74">
        <v>4844.0600000000004</v>
      </c>
      <c r="F2524" s="74">
        <v>4325.49</v>
      </c>
      <c r="G2524" s="74">
        <v>3064.56</v>
      </c>
      <c r="H2524" s="74">
        <v>2796.25</v>
      </c>
      <c r="I2524" s="74">
        <v>2895.97</v>
      </c>
      <c r="J2524" s="74">
        <v>3391.71</v>
      </c>
      <c r="K2524" s="74">
        <v>4218.3999999999996</v>
      </c>
      <c r="L2524" s="74">
        <v>2997.49</v>
      </c>
      <c r="M2524" s="74">
        <v>2652.97</v>
      </c>
      <c r="N2524" s="74">
        <v>4174.16</v>
      </c>
      <c r="O2524" s="74">
        <v>3850.86</v>
      </c>
      <c r="P2524" s="74">
        <v>2638.86</v>
      </c>
      <c r="Q2524" s="74">
        <v>1760.33</v>
      </c>
      <c r="R2524" s="74">
        <v>1462.4</v>
      </c>
      <c r="S2524" s="74">
        <v>1179.43</v>
      </c>
      <c r="T2524" s="74">
        <v>777.75</v>
      </c>
      <c r="U2524" s="74">
        <v>558.80999999999995</v>
      </c>
      <c r="V2524" s="74">
        <v>617.37</v>
      </c>
      <c r="W2524" s="74">
        <v>774.04</v>
      </c>
      <c r="X2524" s="74">
        <v>790.35</v>
      </c>
      <c r="Y2524" s="74">
        <v>670.5</v>
      </c>
      <c r="Z2524" s="74">
        <v>615.88</v>
      </c>
      <c r="AA2524" s="74">
        <v>536.57000000000005</v>
      </c>
      <c r="AB2524" s="74">
        <v>666.01</v>
      </c>
      <c r="AC2524" s="74">
        <v>707.68</v>
      </c>
      <c r="AD2524" s="74">
        <v>679.84</v>
      </c>
    </row>
    <row r="2525" spans="1:30" x14ac:dyDescent="0.2">
      <c r="A2525" s="72" t="s">
        <v>52</v>
      </c>
      <c r="B2525" s="74">
        <v>1240.24</v>
      </c>
      <c r="C2525" s="74">
        <v>850.75</v>
      </c>
      <c r="D2525" s="74" t="s">
        <v>71</v>
      </c>
      <c r="E2525" s="74" t="s">
        <v>71</v>
      </c>
      <c r="F2525" s="74" t="s">
        <v>71</v>
      </c>
      <c r="G2525" s="74" t="s">
        <v>71</v>
      </c>
      <c r="H2525" s="74" t="s">
        <v>71</v>
      </c>
      <c r="I2525" s="74" t="s">
        <v>71</v>
      </c>
      <c r="J2525" s="74" t="s">
        <v>71</v>
      </c>
      <c r="K2525" s="74" t="s">
        <v>71</v>
      </c>
      <c r="L2525" s="74" t="s">
        <v>71</v>
      </c>
      <c r="M2525" s="74" t="s">
        <v>71</v>
      </c>
      <c r="N2525" s="74" t="s">
        <v>71</v>
      </c>
      <c r="O2525" s="74" t="s">
        <v>71</v>
      </c>
      <c r="P2525" s="74" t="s">
        <v>71</v>
      </c>
      <c r="Q2525" s="74" t="s">
        <v>71</v>
      </c>
      <c r="R2525" s="74" t="s">
        <v>71</v>
      </c>
      <c r="S2525" s="74" t="s">
        <v>71</v>
      </c>
      <c r="T2525" s="74" t="s">
        <v>71</v>
      </c>
      <c r="U2525" s="74">
        <v>0.26</v>
      </c>
      <c r="V2525" s="74">
        <v>0.03</v>
      </c>
      <c r="W2525" s="74">
        <v>0.02</v>
      </c>
      <c r="X2525" s="74">
        <v>0.03</v>
      </c>
      <c r="Y2525" s="74" t="s">
        <v>71</v>
      </c>
      <c r="Z2525" s="74" t="s">
        <v>71</v>
      </c>
      <c r="AA2525" s="74" t="s">
        <v>71</v>
      </c>
      <c r="AB2525" s="74" t="s">
        <v>71</v>
      </c>
      <c r="AC2525" s="74" t="s">
        <v>71</v>
      </c>
      <c r="AD2525" s="74" t="s">
        <v>71</v>
      </c>
    </row>
    <row r="2526" spans="1:30" x14ac:dyDescent="0.2">
      <c r="A2526" s="72" t="s">
        <v>53</v>
      </c>
      <c r="B2526" s="74">
        <v>2906.86</v>
      </c>
      <c r="C2526" s="74">
        <v>2509.91</v>
      </c>
      <c r="D2526" s="74">
        <v>1818.77</v>
      </c>
      <c r="E2526" s="74">
        <v>1672.06</v>
      </c>
      <c r="F2526" s="74">
        <v>1422.7</v>
      </c>
      <c r="G2526" s="74">
        <v>1492.31</v>
      </c>
      <c r="H2526" s="74">
        <v>1234.58</v>
      </c>
      <c r="I2526" s="74">
        <v>1281.1199999999999</v>
      </c>
      <c r="J2526" s="74">
        <v>1329.37</v>
      </c>
      <c r="K2526" s="74">
        <v>1327.6</v>
      </c>
      <c r="L2526" s="74">
        <v>1488.5</v>
      </c>
      <c r="M2526" s="74">
        <v>1502.53</v>
      </c>
      <c r="N2526" s="74">
        <v>1491.23</v>
      </c>
      <c r="O2526" s="74">
        <v>1882.18</v>
      </c>
      <c r="P2526" s="74">
        <v>1950.88</v>
      </c>
      <c r="Q2526" s="74">
        <v>1939.95</v>
      </c>
      <c r="R2526" s="74">
        <v>1935.14</v>
      </c>
      <c r="S2526" s="74">
        <v>1886.2</v>
      </c>
      <c r="T2526" s="74">
        <v>1712.39</v>
      </c>
      <c r="U2526" s="74">
        <v>1215.3599999999999</v>
      </c>
      <c r="V2526" s="74">
        <v>1520.39</v>
      </c>
      <c r="W2526" s="74">
        <v>1661.28</v>
      </c>
      <c r="X2526" s="74">
        <v>1499.21</v>
      </c>
      <c r="Y2526" s="74">
        <v>1705.41</v>
      </c>
      <c r="Z2526" s="74">
        <v>1564.34</v>
      </c>
      <c r="AA2526" s="74">
        <v>1688.33</v>
      </c>
      <c r="AB2526" s="74">
        <v>1613.73</v>
      </c>
      <c r="AC2526" s="74">
        <v>1313.68</v>
      </c>
      <c r="AD2526" s="74">
        <v>1657.27</v>
      </c>
    </row>
    <row r="2527" spans="1:30" x14ac:dyDescent="0.2">
      <c r="A2527" s="72" t="s">
        <v>54</v>
      </c>
      <c r="B2527" s="74" t="s">
        <v>71</v>
      </c>
      <c r="C2527" s="74" t="s">
        <v>71</v>
      </c>
      <c r="D2527" s="74" t="s">
        <v>71</v>
      </c>
      <c r="E2527" s="74" t="s">
        <v>71</v>
      </c>
      <c r="F2527" s="74" t="s">
        <v>71</v>
      </c>
      <c r="G2527" s="74" t="s">
        <v>71</v>
      </c>
      <c r="H2527" s="74" t="s">
        <v>71</v>
      </c>
      <c r="I2527" s="74" t="s">
        <v>71</v>
      </c>
      <c r="J2527" s="74" t="s">
        <v>71</v>
      </c>
      <c r="K2527" s="74" t="s">
        <v>71</v>
      </c>
      <c r="L2527" s="74" t="s">
        <v>71</v>
      </c>
      <c r="M2527" s="74" t="s">
        <v>71</v>
      </c>
      <c r="N2527" s="74" t="s">
        <v>71</v>
      </c>
      <c r="O2527" s="74" t="s">
        <v>71</v>
      </c>
      <c r="P2527" s="74" t="s">
        <v>71</v>
      </c>
      <c r="Q2527" s="74" t="s">
        <v>71</v>
      </c>
      <c r="R2527" s="74" t="s">
        <v>71</v>
      </c>
      <c r="S2527" s="74" t="s">
        <v>71</v>
      </c>
      <c r="T2527" s="74" t="s">
        <v>71</v>
      </c>
      <c r="U2527" s="74" t="s">
        <v>71</v>
      </c>
      <c r="V2527" s="74" t="s">
        <v>71</v>
      </c>
      <c r="W2527" s="74" t="s">
        <v>71</v>
      </c>
      <c r="X2527" s="74" t="s">
        <v>71</v>
      </c>
      <c r="Y2527" s="74" t="s">
        <v>71</v>
      </c>
      <c r="Z2527" s="74" t="s">
        <v>71</v>
      </c>
      <c r="AA2527" s="74" t="s">
        <v>71</v>
      </c>
      <c r="AB2527" s="74" t="s">
        <v>71</v>
      </c>
      <c r="AC2527" s="74" t="s">
        <v>71</v>
      </c>
      <c r="AD2527" s="74" t="s">
        <v>71</v>
      </c>
    </row>
    <row r="2528" spans="1:30" x14ac:dyDescent="0.2">
      <c r="A2528" s="72" t="s">
        <v>55</v>
      </c>
      <c r="B2528" s="74" t="s">
        <v>71</v>
      </c>
      <c r="C2528" s="74" t="s">
        <v>71</v>
      </c>
      <c r="D2528" s="74" t="s">
        <v>71</v>
      </c>
      <c r="E2528" s="74" t="s">
        <v>71</v>
      </c>
      <c r="F2528" s="74" t="s">
        <v>71</v>
      </c>
      <c r="G2528" s="74" t="s">
        <v>71</v>
      </c>
      <c r="H2528" s="74" t="s">
        <v>71</v>
      </c>
      <c r="I2528" s="74" t="s">
        <v>71</v>
      </c>
      <c r="J2528" s="74" t="s">
        <v>71</v>
      </c>
      <c r="K2528" s="74" t="s">
        <v>71</v>
      </c>
      <c r="L2528" s="74" t="s">
        <v>71</v>
      </c>
      <c r="M2528" s="74" t="s">
        <v>71</v>
      </c>
      <c r="N2528" s="74" t="s">
        <v>71</v>
      </c>
      <c r="O2528" s="74" t="s">
        <v>71</v>
      </c>
      <c r="P2528" s="74" t="s">
        <v>71</v>
      </c>
      <c r="Q2528" s="74" t="s">
        <v>71</v>
      </c>
      <c r="R2528" s="74" t="s">
        <v>71</v>
      </c>
      <c r="S2528" s="74" t="s">
        <v>71</v>
      </c>
      <c r="T2528" s="74" t="s">
        <v>71</v>
      </c>
      <c r="U2528" s="74" t="s">
        <v>71</v>
      </c>
      <c r="V2528" s="74" t="s">
        <v>71</v>
      </c>
      <c r="W2528" s="74" t="s">
        <v>71</v>
      </c>
      <c r="X2528" s="74" t="s">
        <v>71</v>
      </c>
      <c r="Y2528" s="74" t="s">
        <v>71</v>
      </c>
      <c r="Z2528" s="74" t="s">
        <v>71</v>
      </c>
      <c r="AA2528" s="74" t="s">
        <v>71</v>
      </c>
      <c r="AB2528" s="74" t="s">
        <v>71</v>
      </c>
      <c r="AC2528" s="74" t="s">
        <v>71</v>
      </c>
      <c r="AD2528" s="74" t="s">
        <v>71</v>
      </c>
    </row>
    <row r="2529" spans="1:30" x14ac:dyDescent="0.2">
      <c r="A2529" s="72" t="s">
        <v>56</v>
      </c>
      <c r="B2529" s="74" t="s">
        <v>71</v>
      </c>
      <c r="C2529" s="74" t="s">
        <v>71</v>
      </c>
      <c r="D2529" s="74" t="s">
        <v>71</v>
      </c>
      <c r="E2529" s="74" t="s">
        <v>71</v>
      </c>
      <c r="F2529" s="74" t="s">
        <v>71</v>
      </c>
      <c r="G2529" s="74" t="s">
        <v>71</v>
      </c>
      <c r="H2529" s="74" t="s">
        <v>71</v>
      </c>
      <c r="I2529" s="74" t="s">
        <v>71</v>
      </c>
      <c r="J2529" s="74" t="s">
        <v>71</v>
      </c>
      <c r="K2529" s="74" t="s">
        <v>71</v>
      </c>
      <c r="L2529" s="74" t="s">
        <v>71</v>
      </c>
      <c r="M2529" s="74" t="s">
        <v>71</v>
      </c>
      <c r="N2529" s="74" t="s">
        <v>71</v>
      </c>
      <c r="O2529" s="74" t="s">
        <v>71</v>
      </c>
      <c r="P2529" s="74" t="s">
        <v>71</v>
      </c>
      <c r="Q2529" s="74" t="s">
        <v>71</v>
      </c>
      <c r="R2529" s="74" t="s">
        <v>71</v>
      </c>
      <c r="S2529" s="74" t="s">
        <v>71</v>
      </c>
      <c r="T2529" s="74" t="s">
        <v>71</v>
      </c>
      <c r="U2529" s="74" t="s">
        <v>71</v>
      </c>
      <c r="V2529" s="74" t="s">
        <v>71</v>
      </c>
      <c r="W2529" s="74" t="s">
        <v>71</v>
      </c>
      <c r="X2529" s="74" t="s">
        <v>71</v>
      </c>
      <c r="Y2529" s="74" t="s">
        <v>71</v>
      </c>
      <c r="Z2529" s="74" t="s">
        <v>71</v>
      </c>
      <c r="AA2529" s="74" t="s">
        <v>71</v>
      </c>
      <c r="AB2529" s="74" t="s">
        <v>71</v>
      </c>
      <c r="AC2529" s="74" t="s">
        <v>71</v>
      </c>
      <c r="AD2529" s="74" t="s">
        <v>71</v>
      </c>
    </row>
    <row r="2530" spans="1:30" x14ac:dyDescent="0.2">
      <c r="A2530" s="72" t="s">
        <v>57</v>
      </c>
      <c r="B2530" s="74" t="s">
        <v>71</v>
      </c>
      <c r="C2530" s="74" t="s">
        <v>71</v>
      </c>
      <c r="D2530" s="74" t="s">
        <v>71</v>
      </c>
      <c r="E2530" s="74" t="s">
        <v>71</v>
      </c>
      <c r="F2530" s="74" t="s">
        <v>71</v>
      </c>
      <c r="G2530" s="74" t="s">
        <v>71</v>
      </c>
      <c r="H2530" s="74" t="s">
        <v>71</v>
      </c>
      <c r="I2530" s="74" t="s">
        <v>71</v>
      </c>
      <c r="J2530" s="74" t="s">
        <v>71</v>
      </c>
      <c r="K2530" s="74" t="s">
        <v>71</v>
      </c>
      <c r="L2530" s="74" t="s">
        <v>71</v>
      </c>
      <c r="M2530" s="74" t="s">
        <v>71</v>
      </c>
      <c r="N2530" s="74" t="s">
        <v>71</v>
      </c>
      <c r="O2530" s="74" t="s">
        <v>71</v>
      </c>
      <c r="P2530" s="74" t="s">
        <v>71</v>
      </c>
      <c r="Q2530" s="74" t="s">
        <v>71</v>
      </c>
      <c r="R2530" s="74" t="s">
        <v>71</v>
      </c>
      <c r="S2530" s="74" t="s">
        <v>71</v>
      </c>
      <c r="T2530" s="74" t="s">
        <v>71</v>
      </c>
      <c r="U2530" s="74" t="s">
        <v>71</v>
      </c>
      <c r="V2530" s="74" t="s">
        <v>71</v>
      </c>
      <c r="W2530" s="74" t="s">
        <v>71</v>
      </c>
      <c r="X2530" s="74" t="s">
        <v>71</v>
      </c>
      <c r="Y2530" s="74" t="s">
        <v>71</v>
      </c>
      <c r="Z2530" s="74" t="s">
        <v>71</v>
      </c>
      <c r="AA2530" s="74" t="s">
        <v>71</v>
      </c>
      <c r="AB2530" s="74" t="s">
        <v>71</v>
      </c>
      <c r="AC2530" s="74" t="s">
        <v>71</v>
      </c>
      <c r="AD2530" s="74" t="s">
        <v>71</v>
      </c>
    </row>
    <row r="2531" spans="1:30" x14ac:dyDescent="0.2">
      <c r="A2531" s="72" t="s">
        <v>58</v>
      </c>
      <c r="B2531" s="74">
        <v>375.72</v>
      </c>
      <c r="C2531" s="74">
        <v>323.60000000000002</v>
      </c>
      <c r="D2531" s="74">
        <v>180.04</v>
      </c>
      <c r="E2531" s="74">
        <v>194.59</v>
      </c>
      <c r="F2531" s="74">
        <v>212.19</v>
      </c>
      <c r="G2531" s="74">
        <v>222.72</v>
      </c>
      <c r="H2531" s="74">
        <v>212.81</v>
      </c>
      <c r="I2531" s="74">
        <v>212.28</v>
      </c>
      <c r="J2531" s="74">
        <v>263.73</v>
      </c>
      <c r="K2531" s="74">
        <v>287.02999999999997</v>
      </c>
      <c r="L2531" s="74">
        <v>283.11</v>
      </c>
      <c r="M2531" s="74">
        <v>266.85000000000002</v>
      </c>
      <c r="N2531" s="74">
        <v>271.91000000000003</v>
      </c>
      <c r="O2531" s="74">
        <v>254.41</v>
      </c>
      <c r="P2531" s="74">
        <v>269.43</v>
      </c>
      <c r="Q2531" s="74">
        <v>280.52</v>
      </c>
      <c r="R2531" s="74">
        <v>3.18</v>
      </c>
      <c r="S2531" s="74">
        <v>4.54</v>
      </c>
      <c r="T2531" s="74">
        <v>4.8</v>
      </c>
      <c r="U2531" s="74">
        <v>3.7</v>
      </c>
      <c r="V2531" s="74">
        <v>1.68</v>
      </c>
      <c r="W2531" s="74">
        <v>2.11</v>
      </c>
      <c r="X2531" s="74">
        <v>1.81</v>
      </c>
      <c r="Y2531" s="74">
        <v>1.74</v>
      </c>
      <c r="Z2531" s="74">
        <v>1.4</v>
      </c>
      <c r="AA2531" s="74">
        <v>1.1299999999999999</v>
      </c>
      <c r="AB2531" s="74">
        <v>0.78</v>
      </c>
      <c r="AC2531" s="74">
        <v>1.1200000000000001</v>
      </c>
      <c r="AD2531" s="74">
        <v>0.79</v>
      </c>
    </row>
    <row r="2532" spans="1:30" x14ac:dyDescent="0.2">
      <c r="A2532" s="72" t="s">
        <v>59</v>
      </c>
      <c r="B2532" s="74" t="s">
        <v>71</v>
      </c>
      <c r="C2532" s="74" t="s">
        <v>71</v>
      </c>
      <c r="D2532" s="74" t="s">
        <v>71</v>
      </c>
      <c r="E2532" s="74" t="s">
        <v>71</v>
      </c>
      <c r="F2532" s="74" t="s">
        <v>71</v>
      </c>
      <c r="G2532" s="74" t="s">
        <v>71</v>
      </c>
      <c r="H2532" s="74" t="s">
        <v>71</v>
      </c>
      <c r="I2532" s="74" t="s">
        <v>71</v>
      </c>
      <c r="J2532" s="74" t="s">
        <v>71</v>
      </c>
      <c r="K2532" s="74" t="s">
        <v>71</v>
      </c>
      <c r="L2532" s="74" t="s">
        <v>71</v>
      </c>
      <c r="M2532" s="74" t="s">
        <v>71</v>
      </c>
      <c r="N2532" s="74" t="s">
        <v>71</v>
      </c>
      <c r="O2532" s="74" t="s">
        <v>71</v>
      </c>
      <c r="P2532" s="74" t="s">
        <v>71</v>
      </c>
      <c r="Q2532" s="74" t="s">
        <v>71</v>
      </c>
      <c r="R2532" s="74" t="s">
        <v>71</v>
      </c>
      <c r="S2532" s="74">
        <v>0</v>
      </c>
      <c r="T2532" s="74">
        <v>0</v>
      </c>
      <c r="U2532" s="74">
        <v>0</v>
      </c>
      <c r="V2532" s="74">
        <v>0</v>
      </c>
      <c r="W2532" s="74">
        <v>0</v>
      </c>
      <c r="X2532" s="74">
        <v>0</v>
      </c>
      <c r="Y2532" s="74">
        <v>0</v>
      </c>
      <c r="Z2532" s="74">
        <v>0</v>
      </c>
      <c r="AA2532" s="74">
        <v>0</v>
      </c>
      <c r="AB2532" s="74">
        <v>0</v>
      </c>
      <c r="AC2532" s="74">
        <v>0</v>
      </c>
      <c r="AD2532" s="74">
        <v>0</v>
      </c>
    </row>
    <row r="2533" spans="1:30" x14ac:dyDescent="0.2">
      <c r="A2533" s="72" t="s">
        <v>60</v>
      </c>
      <c r="B2533" s="74">
        <v>2662.85</v>
      </c>
      <c r="C2533" s="74">
        <v>2639.59</v>
      </c>
      <c r="D2533" s="74">
        <v>2402.66</v>
      </c>
      <c r="E2533" s="74">
        <v>2432.35</v>
      </c>
      <c r="F2533" s="74">
        <v>2340.79</v>
      </c>
      <c r="G2533" s="74">
        <v>2279.92</v>
      </c>
      <c r="H2533" s="74">
        <v>2535.61</v>
      </c>
      <c r="I2533" s="74">
        <v>2764.94</v>
      </c>
      <c r="J2533" s="74">
        <v>2174.66</v>
      </c>
      <c r="K2533" s="74">
        <v>1766.14</v>
      </c>
      <c r="L2533" s="74">
        <v>1902.81</v>
      </c>
      <c r="M2533" s="74">
        <v>1791.82</v>
      </c>
      <c r="N2533" s="74">
        <v>2613.0100000000002</v>
      </c>
      <c r="O2533" s="74">
        <v>764.44</v>
      </c>
      <c r="P2533" s="74">
        <v>370.48</v>
      </c>
      <c r="Q2533" s="74">
        <v>365.99</v>
      </c>
      <c r="R2533" s="74">
        <v>351.24</v>
      </c>
      <c r="S2533" s="74">
        <v>426.89</v>
      </c>
      <c r="T2533" s="74">
        <v>328.27</v>
      </c>
      <c r="U2533" s="74">
        <v>308.38</v>
      </c>
      <c r="V2533" s="74">
        <v>313.77</v>
      </c>
      <c r="W2533" s="74">
        <v>275.2</v>
      </c>
      <c r="X2533" s="74">
        <v>188.45</v>
      </c>
      <c r="Y2533" s="74">
        <v>143.76</v>
      </c>
      <c r="Z2533" s="74">
        <v>93.21</v>
      </c>
      <c r="AA2533" s="74">
        <v>104.22</v>
      </c>
      <c r="AB2533" s="74">
        <v>151.81</v>
      </c>
      <c r="AC2533" s="74">
        <v>77.03</v>
      </c>
      <c r="AD2533" s="74">
        <v>163.01</v>
      </c>
    </row>
    <row r="2534" spans="1:30" x14ac:dyDescent="0.2">
      <c r="A2534" s="72" t="s">
        <v>61</v>
      </c>
      <c r="B2534" s="74">
        <v>1182.79</v>
      </c>
      <c r="C2534" s="74">
        <v>1192.6199999999999</v>
      </c>
      <c r="D2534" s="74">
        <v>510.47</v>
      </c>
      <c r="E2534" s="74">
        <v>63.52</v>
      </c>
      <c r="F2534" s="74">
        <v>70.959999999999994</v>
      </c>
      <c r="G2534" s="74">
        <v>83.35</v>
      </c>
      <c r="H2534" s="74">
        <v>80.25</v>
      </c>
      <c r="I2534" s="74">
        <v>117.47</v>
      </c>
      <c r="J2534" s="74">
        <v>55.53</v>
      </c>
      <c r="K2534" s="74">
        <v>79.180000000000007</v>
      </c>
      <c r="L2534" s="74">
        <v>87.87</v>
      </c>
      <c r="M2534" s="74">
        <v>116.34</v>
      </c>
      <c r="N2534" s="74">
        <v>101.97</v>
      </c>
      <c r="O2534" s="74">
        <v>126.38</v>
      </c>
      <c r="P2534" s="74">
        <v>157.57</v>
      </c>
      <c r="Q2534" s="74">
        <v>163.29</v>
      </c>
      <c r="R2534" s="74">
        <v>172.39</v>
      </c>
      <c r="S2534" s="74">
        <v>230.33</v>
      </c>
      <c r="T2534" s="74">
        <v>208.19</v>
      </c>
      <c r="U2534" s="74">
        <v>36.020000000000003</v>
      </c>
      <c r="V2534" s="74">
        <v>78.05</v>
      </c>
      <c r="W2534" s="74">
        <v>73.510000000000005</v>
      </c>
      <c r="X2534" s="74">
        <v>50.72</v>
      </c>
      <c r="Y2534" s="74">
        <v>49.23</v>
      </c>
      <c r="Z2534" s="74">
        <v>53.03</v>
      </c>
      <c r="AA2534" s="74">
        <v>49.55</v>
      </c>
      <c r="AB2534" s="74">
        <v>50.39</v>
      </c>
      <c r="AC2534" s="74">
        <v>44.09</v>
      </c>
      <c r="AD2534" s="74">
        <v>32.520000000000003</v>
      </c>
    </row>
    <row r="2535" spans="1:30" x14ac:dyDescent="0.2">
      <c r="A2535" s="72" t="s">
        <v>62</v>
      </c>
      <c r="B2535" s="74">
        <v>141.87</v>
      </c>
      <c r="C2535" s="74">
        <v>141.31</v>
      </c>
      <c r="D2535" s="74">
        <v>134.63</v>
      </c>
      <c r="E2535" s="74">
        <v>144.86000000000001</v>
      </c>
      <c r="F2535" s="74">
        <v>152.78</v>
      </c>
      <c r="G2535" s="74">
        <v>171.97</v>
      </c>
      <c r="H2535" s="74">
        <v>161.07</v>
      </c>
      <c r="I2535" s="74">
        <v>173.36</v>
      </c>
      <c r="J2535" s="74">
        <v>174.86</v>
      </c>
      <c r="K2535" s="74">
        <v>168.71</v>
      </c>
      <c r="L2535" s="74">
        <v>176.68</v>
      </c>
      <c r="M2535" s="74">
        <v>197.34</v>
      </c>
      <c r="N2535" s="74">
        <v>207.33</v>
      </c>
      <c r="O2535" s="74">
        <v>201.08</v>
      </c>
      <c r="P2535" s="74">
        <v>205.07</v>
      </c>
      <c r="Q2535" s="74">
        <v>187.41</v>
      </c>
      <c r="R2535" s="74">
        <v>193.58</v>
      </c>
      <c r="S2535" s="74">
        <v>184.63</v>
      </c>
      <c r="T2535" s="74">
        <v>163.12</v>
      </c>
      <c r="U2535" s="74">
        <v>17.97</v>
      </c>
      <c r="V2535" s="74">
        <v>17.07</v>
      </c>
      <c r="W2535" s="74">
        <v>16.22</v>
      </c>
      <c r="X2535" s="74">
        <v>15.41</v>
      </c>
      <c r="Y2535" s="74">
        <v>14.64</v>
      </c>
      <c r="Z2535" s="74">
        <v>13.9</v>
      </c>
      <c r="AA2535" s="74">
        <v>13.21</v>
      </c>
      <c r="AB2535" s="74">
        <v>12.55</v>
      </c>
      <c r="AC2535" s="74">
        <v>11.92</v>
      </c>
      <c r="AD2535" s="74">
        <v>11.32</v>
      </c>
    </row>
    <row r="2536" spans="1:30" x14ac:dyDescent="0.2">
      <c r="A2536" s="72" t="s">
        <v>63</v>
      </c>
      <c r="B2536" s="74" t="s">
        <v>71</v>
      </c>
      <c r="C2536" s="74" t="s">
        <v>71</v>
      </c>
      <c r="D2536" s="74" t="s">
        <v>71</v>
      </c>
      <c r="E2536" s="74" t="s">
        <v>71</v>
      </c>
      <c r="F2536" s="74" t="s">
        <v>71</v>
      </c>
      <c r="G2536" s="74" t="s">
        <v>71</v>
      </c>
      <c r="H2536" s="74" t="s">
        <v>71</v>
      </c>
      <c r="I2536" s="74">
        <v>0.09</v>
      </c>
      <c r="J2536" s="74">
        <v>0.43</v>
      </c>
      <c r="K2536" s="74">
        <v>0.77</v>
      </c>
      <c r="L2536" s="74">
        <v>1.1299999999999999</v>
      </c>
      <c r="M2536" s="74">
        <v>1.51</v>
      </c>
      <c r="N2536" s="74">
        <v>1.92</v>
      </c>
      <c r="O2536" s="74">
        <v>2.34</v>
      </c>
      <c r="P2536" s="74">
        <v>2.8</v>
      </c>
      <c r="Q2536" s="74">
        <v>3.31</v>
      </c>
      <c r="R2536" s="74">
        <v>3.99</v>
      </c>
      <c r="S2536" s="74">
        <v>4.75</v>
      </c>
      <c r="T2536" s="74">
        <v>5.59</v>
      </c>
      <c r="U2536" s="74">
        <v>6.63</v>
      </c>
      <c r="V2536" s="74">
        <v>7.95</v>
      </c>
      <c r="W2536" s="74">
        <v>9.07</v>
      </c>
      <c r="X2536" s="74">
        <v>10.220000000000001</v>
      </c>
      <c r="Y2536" s="74">
        <v>11.4</v>
      </c>
      <c r="Z2536" s="74">
        <v>12.65</v>
      </c>
      <c r="AA2536" s="74">
        <v>13.96</v>
      </c>
      <c r="AB2536" s="74">
        <v>15.4</v>
      </c>
      <c r="AC2536" s="74">
        <v>17.02</v>
      </c>
      <c r="AD2536" s="74">
        <v>19.07</v>
      </c>
    </row>
    <row r="2537" spans="1:30" x14ac:dyDescent="0.2">
      <c r="A2537" s="72" t="s">
        <v>64</v>
      </c>
      <c r="B2537" s="74">
        <v>2808.43</v>
      </c>
      <c r="C2537" s="74">
        <v>2577.81</v>
      </c>
      <c r="D2537" s="74">
        <v>1794.74</v>
      </c>
      <c r="E2537" s="74">
        <v>1870.78</v>
      </c>
      <c r="F2537" s="74">
        <v>1979.03</v>
      </c>
      <c r="G2537" s="74">
        <v>2354.0700000000002</v>
      </c>
      <c r="H2537" s="74">
        <v>2347.88</v>
      </c>
      <c r="I2537" s="74">
        <v>2341.19</v>
      </c>
      <c r="J2537" s="74">
        <v>2285.9899999999998</v>
      </c>
      <c r="K2537" s="74">
        <v>2082.71</v>
      </c>
      <c r="L2537" s="74">
        <v>1674.72</v>
      </c>
      <c r="M2537" s="74">
        <v>1367.16</v>
      </c>
      <c r="N2537" s="74">
        <v>985.46</v>
      </c>
      <c r="O2537" s="74">
        <v>304.54000000000002</v>
      </c>
      <c r="P2537" s="74">
        <v>153.86000000000001</v>
      </c>
      <c r="Q2537" s="74">
        <v>95.28</v>
      </c>
      <c r="R2537" s="74">
        <v>64.06</v>
      </c>
      <c r="S2537" s="74">
        <v>28.18</v>
      </c>
      <c r="T2537" s="74">
        <v>17.87</v>
      </c>
      <c r="U2537" s="74">
        <v>8.16</v>
      </c>
      <c r="V2537" s="74">
        <v>9.1300000000000008</v>
      </c>
      <c r="W2537" s="74">
        <v>12.72</v>
      </c>
      <c r="X2537" s="74">
        <v>7.43</v>
      </c>
      <c r="Y2537" s="74">
        <v>6.15</v>
      </c>
      <c r="Z2537" s="74">
        <v>6.34</v>
      </c>
      <c r="AA2537" s="74">
        <v>6.57</v>
      </c>
      <c r="AB2537" s="74">
        <v>5.44</v>
      </c>
      <c r="AC2537" s="74">
        <v>5.58</v>
      </c>
      <c r="AD2537" s="74">
        <v>4.97</v>
      </c>
    </row>
    <row r="2538" spans="1:30" x14ac:dyDescent="0.2">
      <c r="A2538" s="72" t="s">
        <v>65</v>
      </c>
      <c r="B2538" s="74">
        <v>207.59</v>
      </c>
      <c r="C2538" s="74">
        <v>129.4</v>
      </c>
      <c r="D2538" s="74">
        <v>128.18</v>
      </c>
      <c r="E2538" s="74">
        <v>128.25</v>
      </c>
      <c r="F2538" s="74">
        <v>128.18</v>
      </c>
      <c r="G2538" s="74">
        <v>128.13999999999999</v>
      </c>
      <c r="H2538" s="74">
        <v>127.67</v>
      </c>
      <c r="I2538" s="74">
        <v>128.19</v>
      </c>
      <c r="J2538" s="74">
        <v>128.08000000000001</v>
      </c>
      <c r="K2538" s="74">
        <v>128.29</v>
      </c>
      <c r="L2538" s="74">
        <v>129.75</v>
      </c>
      <c r="M2538" s="74">
        <v>129.26</v>
      </c>
      <c r="N2538" s="74">
        <v>135.07</v>
      </c>
      <c r="O2538" s="74">
        <v>139.44</v>
      </c>
      <c r="P2538" s="74">
        <v>140.69</v>
      </c>
      <c r="Q2538" s="74">
        <v>142.13</v>
      </c>
      <c r="R2538" s="74">
        <v>134.26</v>
      </c>
      <c r="S2538" s="74">
        <v>99.68</v>
      </c>
      <c r="T2538" s="74">
        <v>14.74</v>
      </c>
      <c r="U2538" s="74">
        <v>5.24</v>
      </c>
      <c r="V2538" s="74">
        <v>9.64</v>
      </c>
      <c r="W2538" s="74">
        <v>20.16</v>
      </c>
      <c r="X2538" s="74">
        <v>18.11</v>
      </c>
      <c r="Y2538" s="74">
        <v>15.31</v>
      </c>
      <c r="Z2538" s="74">
        <v>15.22</v>
      </c>
      <c r="AA2538" s="74">
        <v>15.74</v>
      </c>
      <c r="AB2538" s="74">
        <v>19.78</v>
      </c>
      <c r="AC2538" s="74">
        <v>17.45</v>
      </c>
      <c r="AD2538" s="74">
        <v>15.59</v>
      </c>
    </row>
    <row r="2539" spans="1:30" x14ac:dyDescent="0.2">
      <c r="A2539" s="72" t="s">
        <v>66</v>
      </c>
      <c r="B2539" s="74">
        <v>314.86</v>
      </c>
      <c r="C2539" s="74">
        <v>309.73</v>
      </c>
      <c r="D2539" s="74">
        <v>288.24</v>
      </c>
      <c r="E2539" s="74">
        <v>180.32</v>
      </c>
      <c r="F2539" s="74">
        <v>153.22999999999999</v>
      </c>
      <c r="G2539" s="74">
        <v>132.65</v>
      </c>
      <c r="H2539" s="74">
        <v>40.72</v>
      </c>
      <c r="I2539" s="74">
        <v>40.159999999999997</v>
      </c>
      <c r="J2539" s="74">
        <v>29.1</v>
      </c>
      <c r="K2539" s="74">
        <v>16.27</v>
      </c>
      <c r="L2539" s="74">
        <v>14.91</v>
      </c>
      <c r="M2539" s="74">
        <v>16.02</v>
      </c>
      <c r="N2539" s="74">
        <v>17.18</v>
      </c>
      <c r="O2539" s="74">
        <v>26.45</v>
      </c>
      <c r="P2539" s="74">
        <v>23.63</v>
      </c>
      <c r="Q2539" s="74">
        <v>24.16</v>
      </c>
      <c r="R2539" s="74">
        <v>42.47</v>
      </c>
      <c r="S2539" s="74">
        <v>29.42</v>
      </c>
      <c r="T2539" s="74">
        <v>42.76</v>
      </c>
      <c r="U2539" s="74">
        <v>21</v>
      </c>
      <c r="V2539" s="74">
        <v>25.01</v>
      </c>
      <c r="W2539" s="74">
        <v>20.11</v>
      </c>
      <c r="X2539" s="74">
        <v>25.66</v>
      </c>
      <c r="Y2539" s="74">
        <v>9.81</v>
      </c>
      <c r="Z2539" s="74">
        <v>11.15</v>
      </c>
      <c r="AA2539" s="74">
        <v>8.5</v>
      </c>
      <c r="AB2539" s="74">
        <v>6.49</v>
      </c>
      <c r="AC2539" s="74">
        <v>8.6199999999999992</v>
      </c>
      <c r="AD2539" s="74">
        <v>7.78</v>
      </c>
    </row>
    <row r="2540" spans="1:30" x14ac:dyDescent="0.2">
      <c r="A2540" s="72" t="s">
        <v>67</v>
      </c>
      <c r="B2540" s="74">
        <v>0.21</v>
      </c>
      <c r="C2540" s="74">
        <v>0.24</v>
      </c>
      <c r="D2540" s="74">
        <v>0.28000000000000003</v>
      </c>
      <c r="E2540" s="74">
        <v>0.38</v>
      </c>
      <c r="F2540" s="74">
        <v>0.83</v>
      </c>
      <c r="G2540" s="74">
        <v>1.54</v>
      </c>
      <c r="H2540" s="74">
        <v>1.75</v>
      </c>
      <c r="I2540" s="74">
        <v>1.82</v>
      </c>
      <c r="J2540" s="74">
        <v>1.91</v>
      </c>
      <c r="K2540" s="74">
        <v>5.04</v>
      </c>
      <c r="L2540" s="74">
        <v>3.21</v>
      </c>
      <c r="M2540" s="74">
        <v>3.78</v>
      </c>
      <c r="N2540" s="74">
        <v>2.94</v>
      </c>
      <c r="O2540" s="74">
        <v>3.21</v>
      </c>
      <c r="P2540" s="74">
        <v>2.96</v>
      </c>
      <c r="Q2540" s="74">
        <v>3.66</v>
      </c>
      <c r="R2540" s="74">
        <v>3.96</v>
      </c>
      <c r="S2540" s="74">
        <v>3.03</v>
      </c>
      <c r="T2540" s="74">
        <v>2.75</v>
      </c>
      <c r="U2540" s="74">
        <v>3.2</v>
      </c>
      <c r="V2540" s="74">
        <v>2.62</v>
      </c>
      <c r="W2540" s="74">
        <v>2.97</v>
      </c>
      <c r="X2540" s="74">
        <v>3.9</v>
      </c>
      <c r="Y2540" s="74">
        <v>4.76</v>
      </c>
      <c r="Z2540" s="74">
        <v>4.41</v>
      </c>
      <c r="AA2540" s="74">
        <v>2</v>
      </c>
      <c r="AB2540" s="74">
        <v>1.55</v>
      </c>
      <c r="AC2540" s="74">
        <v>1.7</v>
      </c>
      <c r="AD2540" s="74">
        <v>1.81</v>
      </c>
    </row>
    <row r="2541" spans="1:30" x14ac:dyDescent="0.2">
      <c r="A2541" s="72" t="s">
        <v>68</v>
      </c>
      <c r="B2541" s="74">
        <v>568.78</v>
      </c>
      <c r="C2541" s="74">
        <v>573.84</v>
      </c>
      <c r="D2541" s="74">
        <v>389.48</v>
      </c>
      <c r="E2541" s="74">
        <v>453.21</v>
      </c>
      <c r="F2541" s="74">
        <v>485.08</v>
      </c>
      <c r="G2541" s="74">
        <v>532.35</v>
      </c>
      <c r="H2541" s="74">
        <v>469.72</v>
      </c>
      <c r="I2541" s="74">
        <v>433.75</v>
      </c>
      <c r="J2541" s="74">
        <v>420.81</v>
      </c>
      <c r="K2541" s="74">
        <v>454.24</v>
      </c>
      <c r="L2541" s="74">
        <v>375.93</v>
      </c>
      <c r="M2541" s="74">
        <v>368.89</v>
      </c>
      <c r="N2541" s="74">
        <v>407.54</v>
      </c>
      <c r="O2541" s="74">
        <v>404.87</v>
      </c>
      <c r="P2541" s="74">
        <v>401.05</v>
      </c>
      <c r="Q2541" s="74">
        <v>406.31</v>
      </c>
      <c r="R2541" s="74">
        <v>392.16</v>
      </c>
      <c r="S2541" s="74">
        <v>400.11</v>
      </c>
      <c r="T2541" s="74">
        <v>350.24</v>
      </c>
      <c r="U2541" s="74">
        <v>48.68</v>
      </c>
      <c r="V2541" s="74">
        <v>187.79</v>
      </c>
      <c r="W2541" s="74">
        <v>215.08</v>
      </c>
      <c r="X2541" s="74">
        <v>78.680000000000007</v>
      </c>
      <c r="Y2541" s="74">
        <v>51.22</v>
      </c>
      <c r="Z2541" s="74">
        <v>82.02</v>
      </c>
      <c r="AA2541" s="74">
        <v>35.130000000000003</v>
      </c>
      <c r="AB2541" s="74">
        <v>31.18</v>
      </c>
      <c r="AC2541" s="74">
        <v>36.58</v>
      </c>
      <c r="AD2541" s="74">
        <v>61.87</v>
      </c>
    </row>
    <row r="2542" spans="1:30" x14ac:dyDescent="0.2">
      <c r="A2542" s="72" t="s">
        <v>69</v>
      </c>
      <c r="B2542" s="74">
        <v>1651.35</v>
      </c>
      <c r="C2542" s="74">
        <v>1384.97</v>
      </c>
      <c r="D2542" s="74">
        <v>690.18</v>
      </c>
      <c r="E2542" s="74">
        <v>602.55999999999995</v>
      </c>
      <c r="F2542" s="74">
        <v>611.22</v>
      </c>
      <c r="G2542" s="74">
        <v>596.76</v>
      </c>
      <c r="H2542" s="74">
        <v>596.17999999999995</v>
      </c>
      <c r="I2542" s="74">
        <v>502.92</v>
      </c>
      <c r="J2542" s="74">
        <v>493.71</v>
      </c>
      <c r="K2542" s="74">
        <v>473.93</v>
      </c>
      <c r="L2542" s="74">
        <v>596.76</v>
      </c>
      <c r="M2542" s="74">
        <v>485.56</v>
      </c>
      <c r="N2542" s="74">
        <v>408.2</v>
      </c>
      <c r="O2542" s="74">
        <v>356.58</v>
      </c>
      <c r="P2542" s="74">
        <v>433.83</v>
      </c>
      <c r="Q2542" s="74">
        <v>385.13</v>
      </c>
      <c r="R2542" s="74">
        <v>387.65</v>
      </c>
      <c r="S2542" s="74">
        <v>287.83</v>
      </c>
      <c r="T2542" s="74">
        <v>266.24</v>
      </c>
      <c r="U2542" s="74">
        <v>197.33</v>
      </c>
      <c r="V2542" s="74">
        <v>287.70999999999998</v>
      </c>
      <c r="W2542" s="74">
        <v>416.89</v>
      </c>
      <c r="X2542" s="74">
        <v>254.98</v>
      </c>
      <c r="Y2542" s="74">
        <v>318.70999999999998</v>
      </c>
      <c r="Z2542" s="74">
        <v>278.31</v>
      </c>
      <c r="AA2542" s="74">
        <v>327.23</v>
      </c>
      <c r="AB2542" s="74">
        <v>353.94</v>
      </c>
      <c r="AC2542" s="74">
        <v>493.2</v>
      </c>
      <c r="AD2542" s="74">
        <v>256.83999999999997</v>
      </c>
    </row>
    <row r="2544" spans="1:30" x14ac:dyDescent="0.2">
      <c r="A2544" s="72" t="s">
        <v>70</v>
      </c>
    </row>
    <row r="2545" spans="1:30" x14ac:dyDescent="0.2">
      <c r="A2545" s="72" t="s">
        <v>71</v>
      </c>
      <c r="B2545" s="74" t="s">
        <v>72</v>
      </c>
    </row>
    <row r="2547" spans="1:30" x14ac:dyDescent="0.2">
      <c r="A2547" s="72" t="s">
        <v>5</v>
      </c>
      <c r="B2547" s="74" t="s">
        <v>6</v>
      </c>
    </row>
    <row r="2548" spans="1:30" x14ac:dyDescent="0.2">
      <c r="A2548" s="72" t="s">
        <v>7</v>
      </c>
      <c r="B2548" s="74" t="s">
        <v>87</v>
      </c>
    </row>
    <row r="2549" spans="1:30" x14ac:dyDescent="0.2">
      <c r="A2549" s="72" t="s">
        <v>9</v>
      </c>
      <c r="B2549" s="74" t="s">
        <v>75</v>
      </c>
    </row>
    <row r="2551" spans="1:30" x14ac:dyDescent="0.2">
      <c r="A2551" s="72" t="s">
        <v>11</v>
      </c>
      <c r="B2551" s="74" t="s">
        <v>12</v>
      </c>
      <c r="C2551" s="74" t="s">
        <v>13</v>
      </c>
      <c r="D2551" s="74" t="s">
        <v>14</v>
      </c>
      <c r="E2551" s="74" t="s">
        <v>15</v>
      </c>
      <c r="F2551" s="74" t="s">
        <v>16</v>
      </c>
      <c r="G2551" s="74" t="s">
        <v>17</v>
      </c>
      <c r="H2551" s="74" t="s">
        <v>18</v>
      </c>
      <c r="I2551" s="74" t="s">
        <v>19</v>
      </c>
      <c r="J2551" s="74" t="s">
        <v>20</v>
      </c>
      <c r="K2551" s="74" t="s">
        <v>21</v>
      </c>
      <c r="L2551" s="74" t="s">
        <v>22</v>
      </c>
      <c r="M2551" s="74" t="s">
        <v>23</v>
      </c>
      <c r="N2551" s="74" t="s">
        <v>24</v>
      </c>
      <c r="O2551" s="74" t="s">
        <v>25</v>
      </c>
      <c r="P2551" s="74" t="s">
        <v>26</v>
      </c>
      <c r="Q2551" s="74" t="s">
        <v>27</v>
      </c>
      <c r="R2551" s="74" t="s">
        <v>28</v>
      </c>
      <c r="S2551" s="74" t="s">
        <v>29</v>
      </c>
      <c r="T2551" s="74" t="s">
        <v>30</v>
      </c>
      <c r="U2551" s="74" t="s">
        <v>31</v>
      </c>
      <c r="V2551" s="74" t="s">
        <v>32</v>
      </c>
      <c r="W2551" s="74" t="s">
        <v>33</v>
      </c>
      <c r="X2551" s="74" t="s">
        <v>34</v>
      </c>
      <c r="Y2551" s="74" t="s">
        <v>35</v>
      </c>
      <c r="Z2551" s="74" t="s">
        <v>36</v>
      </c>
      <c r="AA2551" s="74" t="s">
        <v>37</v>
      </c>
      <c r="AB2551" s="74" t="s">
        <v>38</v>
      </c>
      <c r="AC2551" s="74" t="s">
        <v>39</v>
      </c>
      <c r="AD2551" s="74" t="s">
        <v>40</v>
      </c>
    </row>
    <row r="2552" spans="1:30" x14ac:dyDescent="0.2">
      <c r="A2552" s="72" t="s">
        <v>41</v>
      </c>
      <c r="B2552" s="74" t="s">
        <v>71</v>
      </c>
      <c r="C2552" s="74" t="s">
        <v>71</v>
      </c>
      <c r="D2552" s="74" t="s">
        <v>71</v>
      </c>
      <c r="E2552" s="74" t="s">
        <v>71</v>
      </c>
      <c r="F2552" s="74" t="s">
        <v>71</v>
      </c>
      <c r="G2552" s="74" t="s">
        <v>71</v>
      </c>
      <c r="H2552" s="74" t="s">
        <v>71</v>
      </c>
      <c r="I2552" s="74" t="s">
        <v>71</v>
      </c>
      <c r="J2552" s="74" t="s">
        <v>71</v>
      </c>
      <c r="K2552" s="74" t="s">
        <v>71</v>
      </c>
      <c r="L2552" s="74" t="s">
        <v>71</v>
      </c>
      <c r="M2552" s="74" t="s">
        <v>71</v>
      </c>
      <c r="N2552" s="74" t="s">
        <v>71</v>
      </c>
      <c r="O2552" s="74" t="s">
        <v>71</v>
      </c>
      <c r="P2552" s="74" t="s">
        <v>71</v>
      </c>
      <c r="Q2552" s="74" t="s">
        <v>71</v>
      </c>
      <c r="R2552" s="74" t="s">
        <v>71</v>
      </c>
      <c r="S2552" s="74" t="s">
        <v>71</v>
      </c>
      <c r="T2552" s="74" t="s">
        <v>71</v>
      </c>
      <c r="U2552" s="74" t="s">
        <v>71</v>
      </c>
      <c r="V2552" s="74" t="s">
        <v>71</v>
      </c>
      <c r="W2552" s="74" t="s">
        <v>71</v>
      </c>
      <c r="X2552" s="74" t="s">
        <v>71</v>
      </c>
      <c r="Y2552" s="74" t="s">
        <v>71</v>
      </c>
      <c r="Z2552" s="74" t="s">
        <v>71</v>
      </c>
      <c r="AA2552" s="74" t="s">
        <v>71</v>
      </c>
      <c r="AB2552" s="74" t="s">
        <v>71</v>
      </c>
      <c r="AC2552" s="74" t="s">
        <v>71</v>
      </c>
      <c r="AD2552" s="74" t="s">
        <v>71</v>
      </c>
    </row>
    <row r="2553" spans="1:30" x14ac:dyDescent="0.2">
      <c r="A2553" s="72" t="s">
        <v>42</v>
      </c>
      <c r="B2553" s="74" t="s">
        <v>71</v>
      </c>
      <c r="C2553" s="74" t="s">
        <v>71</v>
      </c>
      <c r="D2553" s="74" t="s">
        <v>71</v>
      </c>
      <c r="E2553" s="74" t="s">
        <v>71</v>
      </c>
      <c r="F2553" s="74" t="s">
        <v>71</v>
      </c>
      <c r="G2553" s="74" t="s">
        <v>71</v>
      </c>
      <c r="H2553" s="74" t="s">
        <v>71</v>
      </c>
      <c r="I2553" s="74" t="s">
        <v>71</v>
      </c>
      <c r="J2553" s="74" t="s">
        <v>71</v>
      </c>
      <c r="K2553" s="74" t="s">
        <v>71</v>
      </c>
      <c r="L2553" s="74" t="s">
        <v>71</v>
      </c>
      <c r="M2553" s="74" t="s">
        <v>71</v>
      </c>
      <c r="N2553" s="74" t="s">
        <v>71</v>
      </c>
      <c r="O2553" s="74" t="s">
        <v>71</v>
      </c>
      <c r="P2553" s="74" t="s">
        <v>71</v>
      </c>
      <c r="Q2553" s="74" t="s">
        <v>71</v>
      </c>
      <c r="R2553" s="74" t="s">
        <v>71</v>
      </c>
      <c r="S2553" s="74" t="s">
        <v>71</v>
      </c>
      <c r="T2553" s="74" t="s">
        <v>71</v>
      </c>
      <c r="U2553" s="74" t="s">
        <v>71</v>
      </c>
      <c r="V2553" s="74" t="s">
        <v>71</v>
      </c>
      <c r="W2553" s="74" t="s">
        <v>71</v>
      </c>
      <c r="X2553" s="74" t="s">
        <v>71</v>
      </c>
      <c r="Y2553" s="74" t="s">
        <v>71</v>
      </c>
      <c r="Z2553" s="74" t="s">
        <v>71</v>
      </c>
      <c r="AA2553" s="74" t="s">
        <v>71</v>
      </c>
      <c r="AB2553" s="74" t="s">
        <v>71</v>
      </c>
      <c r="AC2553" s="74" t="s">
        <v>71</v>
      </c>
      <c r="AD2553" s="74" t="s">
        <v>71</v>
      </c>
    </row>
    <row r="2554" spans="1:30" x14ac:dyDescent="0.2">
      <c r="A2554" s="72" t="s">
        <v>43</v>
      </c>
      <c r="B2554" s="74" t="s">
        <v>71</v>
      </c>
      <c r="C2554" s="74" t="s">
        <v>71</v>
      </c>
      <c r="D2554" s="74" t="s">
        <v>71</v>
      </c>
      <c r="E2554" s="74" t="s">
        <v>71</v>
      </c>
      <c r="F2554" s="74" t="s">
        <v>71</v>
      </c>
      <c r="G2554" s="74" t="s">
        <v>71</v>
      </c>
      <c r="H2554" s="74" t="s">
        <v>71</v>
      </c>
      <c r="I2554" s="74" t="s">
        <v>71</v>
      </c>
      <c r="J2554" s="74" t="s">
        <v>71</v>
      </c>
      <c r="K2554" s="74" t="s">
        <v>71</v>
      </c>
      <c r="L2554" s="74" t="s">
        <v>71</v>
      </c>
      <c r="M2554" s="74" t="s">
        <v>71</v>
      </c>
      <c r="N2554" s="74" t="s">
        <v>71</v>
      </c>
      <c r="O2554" s="74" t="s">
        <v>71</v>
      </c>
      <c r="P2554" s="74" t="s">
        <v>71</v>
      </c>
      <c r="Q2554" s="74" t="s">
        <v>71</v>
      </c>
      <c r="R2554" s="74" t="s">
        <v>71</v>
      </c>
      <c r="S2554" s="74" t="s">
        <v>71</v>
      </c>
      <c r="T2554" s="74" t="s">
        <v>71</v>
      </c>
      <c r="U2554" s="74" t="s">
        <v>71</v>
      </c>
      <c r="V2554" s="74" t="s">
        <v>71</v>
      </c>
      <c r="W2554" s="74" t="s">
        <v>71</v>
      </c>
      <c r="X2554" s="74" t="s">
        <v>71</v>
      </c>
      <c r="Y2554" s="74" t="s">
        <v>71</v>
      </c>
      <c r="Z2554" s="74" t="s">
        <v>71</v>
      </c>
      <c r="AA2554" s="74" t="s">
        <v>71</v>
      </c>
      <c r="AB2554" s="74" t="s">
        <v>71</v>
      </c>
      <c r="AC2554" s="74" t="s">
        <v>71</v>
      </c>
      <c r="AD2554" s="74" t="s">
        <v>71</v>
      </c>
    </row>
    <row r="2555" spans="1:30" x14ac:dyDescent="0.2">
      <c r="A2555" s="72" t="s">
        <v>44</v>
      </c>
      <c r="B2555" s="74" t="s">
        <v>71</v>
      </c>
      <c r="C2555" s="74" t="s">
        <v>71</v>
      </c>
      <c r="D2555" s="74" t="s">
        <v>71</v>
      </c>
      <c r="E2555" s="74" t="s">
        <v>71</v>
      </c>
      <c r="F2555" s="74" t="s">
        <v>71</v>
      </c>
      <c r="G2555" s="74" t="s">
        <v>71</v>
      </c>
      <c r="H2555" s="74" t="s">
        <v>71</v>
      </c>
      <c r="I2555" s="74" t="s">
        <v>71</v>
      </c>
      <c r="J2555" s="74" t="s">
        <v>71</v>
      </c>
      <c r="K2555" s="74" t="s">
        <v>71</v>
      </c>
      <c r="L2555" s="74" t="s">
        <v>71</v>
      </c>
      <c r="M2555" s="74" t="s">
        <v>71</v>
      </c>
      <c r="N2555" s="74" t="s">
        <v>71</v>
      </c>
      <c r="O2555" s="74" t="s">
        <v>71</v>
      </c>
      <c r="P2555" s="74" t="s">
        <v>71</v>
      </c>
      <c r="Q2555" s="74" t="s">
        <v>71</v>
      </c>
      <c r="R2555" s="74" t="s">
        <v>71</v>
      </c>
      <c r="S2555" s="74" t="s">
        <v>71</v>
      </c>
      <c r="T2555" s="74" t="s">
        <v>71</v>
      </c>
      <c r="U2555" s="74" t="s">
        <v>71</v>
      </c>
      <c r="V2555" s="74" t="s">
        <v>71</v>
      </c>
      <c r="W2555" s="74" t="s">
        <v>71</v>
      </c>
      <c r="X2555" s="74" t="s">
        <v>71</v>
      </c>
      <c r="Y2555" s="74" t="s">
        <v>71</v>
      </c>
      <c r="Z2555" s="74" t="s">
        <v>71</v>
      </c>
      <c r="AA2555" s="74" t="s">
        <v>71</v>
      </c>
      <c r="AB2555" s="74" t="s">
        <v>71</v>
      </c>
      <c r="AC2555" s="74" t="s">
        <v>71</v>
      </c>
      <c r="AD2555" s="74" t="s">
        <v>71</v>
      </c>
    </row>
    <row r="2556" spans="1:30" x14ac:dyDescent="0.2">
      <c r="A2556" s="72" t="s">
        <v>45</v>
      </c>
      <c r="B2556" s="74" t="s">
        <v>71</v>
      </c>
      <c r="C2556" s="74" t="s">
        <v>71</v>
      </c>
      <c r="D2556" s="74" t="s">
        <v>71</v>
      </c>
      <c r="E2556" s="74" t="s">
        <v>71</v>
      </c>
      <c r="F2556" s="74" t="s">
        <v>71</v>
      </c>
      <c r="G2556" s="74" t="s">
        <v>71</v>
      </c>
      <c r="H2556" s="74" t="s">
        <v>71</v>
      </c>
      <c r="I2556" s="74" t="s">
        <v>71</v>
      </c>
      <c r="J2556" s="74" t="s">
        <v>71</v>
      </c>
      <c r="K2556" s="74" t="s">
        <v>71</v>
      </c>
      <c r="L2556" s="74" t="s">
        <v>71</v>
      </c>
      <c r="M2556" s="74" t="s">
        <v>71</v>
      </c>
      <c r="N2556" s="74" t="s">
        <v>71</v>
      </c>
      <c r="O2556" s="74" t="s">
        <v>71</v>
      </c>
      <c r="P2556" s="74" t="s">
        <v>71</v>
      </c>
      <c r="Q2556" s="74" t="s">
        <v>71</v>
      </c>
      <c r="R2556" s="74" t="s">
        <v>71</v>
      </c>
      <c r="S2556" s="74" t="s">
        <v>71</v>
      </c>
      <c r="T2556" s="74" t="s">
        <v>71</v>
      </c>
      <c r="U2556" s="74" t="s">
        <v>71</v>
      </c>
      <c r="V2556" s="74" t="s">
        <v>71</v>
      </c>
      <c r="W2556" s="74" t="s">
        <v>71</v>
      </c>
      <c r="X2556" s="74" t="s">
        <v>71</v>
      </c>
      <c r="Y2556" s="74" t="s">
        <v>71</v>
      </c>
      <c r="Z2556" s="74" t="s">
        <v>71</v>
      </c>
      <c r="AA2556" s="74" t="s">
        <v>71</v>
      </c>
      <c r="AB2556" s="74" t="s">
        <v>71</v>
      </c>
      <c r="AC2556" s="74" t="s">
        <v>71</v>
      </c>
      <c r="AD2556" s="74" t="s">
        <v>71</v>
      </c>
    </row>
    <row r="2557" spans="1:30" x14ac:dyDescent="0.2">
      <c r="A2557" s="72" t="s">
        <v>46</v>
      </c>
      <c r="B2557" s="74" t="s">
        <v>71</v>
      </c>
      <c r="C2557" s="74" t="s">
        <v>71</v>
      </c>
      <c r="D2557" s="74" t="s">
        <v>71</v>
      </c>
      <c r="E2557" s="74" t="s">
        <v>71</v>
      </c>
      <c r="F2557" s="74" t="s">
        <v>71</v>
      </c>
      <c r="G2557" s="74" t="s">
        <v>71</v>
      </c>
      <c r="H2557" s="74" t="s">
        <v>71</v>
      </c>
      <c r="I2557" s="74" t="s">
        <v>71</v>
      </c>
      <c r="J2557" s="74" t="s">
        <v>71</v>
      </c>
      <c r="K2557" s="74" t="s">
        <v>71</v>
      </c>
      <c r="L2557" s="74" t="s">
        <v>71</v>
      </c>
      <c r="M2557" s="74" t="s">
        <v>71</v>
      </c>
      <c r="N2557" s="74" t="s">
        <v>71</v>
      </c>
      <c r="O2557" s="74" t="s">
        <v>71</v>
      </c>
      <c r="P2557" s="74" t="s">
        <v>71</v>
      </c>
      <c r="Q2557" s="74" t="s">
        <v>71</v>
      </c>
      <c r="R2557" s="74" t="s">
        <v>71</v>
      </c>
      <c r="S2557" s="74" t="s">
        <v>71</v>
      </c>
      <c r="T2557" s="74" t="s">
        <v>71</v>
      </c>
      <c r="U2557" s="74" t="s">
        <v>71</v>
      </c>
      <c r="V2557" s="74" t="s">
        <v>71</v>
      </c>
      <c r="W2557" s="74" t="s">
        <v>71</v>
      </c>
      <c r="X2557" s="74" t="s">
        <v>71</v>
      </c>
      <c r="Y2557" s="74" t="s">
        <v>71</v>
      </c>
      <c r="Z2557" s="74" t="s">
        <v>71</v>
      </c>
      <c r="AA2557" s="74" t="s">
        <v>71</v>
      </c>
      <c r="AB2557" s="74" t="s">
        <v>71</v>
      </c>
      <c r="AC2557" s="74" t="s">
        <v>71</v>
      </c>
      <c r="AD2557" s="74" t="s">
        <v>71</v>
      </c>
    </row>
    <row r="2558" spans="1:30" x14ac:dyDescent="0.2">
      <c r="A2558" s="72" t="s">
        <v>47</v>
      </c>
      <c r="B2558" s="74" t="s">
        <v>71</v>
      </c>
      <c r="C2558" s="74" t="s">
        <v>71</v>
      </c>
      <c r="D2558" s="74" t="s">
        <v>71</v>
      </c>
      <c r="E2558" s="74" t="s">
        <v>71</v>
      </c>
      <c r="F2558" s="74" t="s">
        <v>71</v>
      </c>
      <c r="G2558" s="74" t="s">
        <v>71</v>
      </c>
      <c r="H2558" s="74" t="s">
        <v>71</v>
      </c>
      <c r="I2558" s="74" t="s">
        <v>71</v>
      </c>
      <c r="J2558" s="74" t="s">
        <v>71</v>
      </c>
      <c r="K2558" s="74" t="s">
        <v>71</v>
      </c>
      <c r="L2558" s="74" t="s">
        <v>71</v>
      </c>
      <c r="M2558" s="74" t="s">
        <v>71</v>
      </c>
      <c r="N2558" s="74" t="s">
        <v>71</v>
      </c>
      <c r="O2558" s="74" t="s">
        <v>71</v>
      </c>
      <c r="P2558" s="74" t="s">
        <v>71</v>
      </c>
      <c r="Q2558" s="74" t="s">
        <v>71</v>
      </c>
      <c r="R2558" s="74" t="s">
        <v>71</v>
      </c>
      <c r="S2558" s="74" t="s">
        <v>71</v>
      </c>
      <c r="T2558" s="74" t="s">
        <v>71</v>
      </c>
      <c r="U2558" s="74" t="s">
        <v>71</v>
      </c>
      <c r="V2558" s="74" t="s">
        <v>71</v>
      </c>
      <c r="W2558" s="74" t="s">
        <v>71</v>
      </c>
      <c r="X2558" s="74" t="s">
        <v>71</v>
      </c>
      <c r="Y2558" s="74" t="s">
        <v>71</v>
      </c>
      <c r="Z2558" s="74" t="s">
        <v>71</v>
      </c>
      <c r="AA2558" s="74" t="s">
        <v>71</v>
      </c>
      <c r="AB2558" s="74" t="s">
        <v>71</v>
      </c>
      <c r="AC2558" s="74" t="s">
        <v>71</v>
      </c>
      <c r="AD2558" s="74" t="s">
        <v>71</v>
      </c>
    </row>
    <row r="2559" spans="1:30" x14ac:dyDescent="0.2">
      <c r="A2559" s="72" t="s">
        <v>48</v>
      </c>
      <c r="B2559" s="74" t="s">
        <v>71</v>
      </c>
      <c r="C2559" s="74" t="s">
        <v>71</v>
      </c>
      <c r="D2559" s="74" t="s">
        <v>71</v>
      </c>
      <c r="E2559" s="74" t="s">
        <v>71</v>
      </c>
      <c r="F2559" s="74" t="s">
        <v>71</v>
      </c>
      <c r="G2559" s="74" t="s">
        <v>71</v>
      </c>
      <c r="H2559" s="74" t="s">
        <v>71</v>
      </c>
      <c r="I2559" s="74" t="s">
        <v>71</v>
      </c>
      <c r="J2559" s="74" t="s">
        <v>71</v>
      </c>
      <c r="K2559" s="74" t="s">
        <v>71</v>
      </c>
      <c r="L2559" s="74" t="s">
        <v>71</v>
      </c>
      <c r="M2559" s="74" t="s">
        <v>71</v>
      </c>
      <c r="N2559" s="74" t="s">
        <v>71</v>
      </c>
      <c r="O2559" s="74" t="s">
        <v>71</v>
      </c>
      <c r="P2559" s="74" t="s">
        <v>71</v>
      </c>
      <c r="Q2559" s="74" t="s">
        <v>71</v>
      </c>
      <c r="R2559" s="74" t="s">
        <v>71</v>
      </c>
      <c r="S2559" s="74" t="s">
        <v>71</v>
      </c>
      <c r="T2559" s="74" t="s">
        <v>71</v>
      </c>
      <c r="U2559" s="74" t="s">
        <v>71</v>
      </c>
      <c r="V2559" s="74" t="s">
        <v>71</v>
      </c>
      <c r="W2559" s="74" t="s">
        <v>71</v>
      </c>
      <c r="X2559" s="74" t="s">
        <v>71</v>
      </c>
      <c r="Y2559" s="74" t="s">
        <v>71</v>
      </c>
      <c r="Z2559" s="74" t="s">
        <v>71</v>
      </c>
      <c r="AA2559" s="74" t="s">
        <v>71</v>
      </c>
      <c r="AB2559" s="74" t="s">
        <v>71</v>
      </c>
      <c r="AC2559" s="74" t="s">
        <v>71</v>
      </c>
      <c r="AD2559" s="74" t="s">
        <v>71</v>
      </c>
    </row>
    <row r="2560" spans="1:30" x14ac:dyDescent="0.2">
      <c r="A2560" s="72" t="s">
        <v>49</v>
      </c>
      <c r="B2560" s="74" t="s">
        <v>71</v>
      </c>
      <c r="C2560" s="74" t="s">
        <v>71</v>
      </c>
      <c r="D2560" s="74" t="s">
        <v>71</v>
      </c>
      <c r="E2560" s="74" t="s">
        <v>71</v>
      </c>
      <c r="F2560" s="74" t="s">
        <v>71</v>
      </c>
      <c r="G2560" s="74" t="s">
        <v>71</v>
      </c>
      <c r="H2560" s="74" t="s">
        <v>71</v>
      </c>
      <c r="I2560" s="74" t="s">
        <v>71</v>
      </c>
      <c r="J2560" s="74" t="s">
        <v>71</v>
      </c>
      <c r="K2560" s="74" t="s">
        <v>71</v>
      </c>
      <c r="L2560" s="74" t="s">
        <v>71</v>
      </c>
      <c r="M2560" s="74" t="s">
        <v>71</v>
      </c>
      <c r="N2560" s="74" t="s">
        <v>71</v>
      </c>
      <c r="O2560" s="74" t="s">
        <v>71</v>
      </c>
      <c r="P2560" s="74" t="s">
        <v>71</v>
      </c>
      <c r="Q2560" s="74" t="s">
        <v>71</v>
      </c>
      <c r="R2560" s="74" t="s">
        <v>71</v>
      </c>
      <c r="S2560" s="74" t="s">
        <v>71</v>
      </c>
      <c r="T2560" s="74" t="s">
        <v>71</v>
      </c>
      <c r="U2560" s="74" t="s">
        <v>71</v>
      </c>
      <c r="V2560" s="74" t="s">
        <v>71</v>
      </c>
      <c r="W2560" s="74" t="s">
        <v>71</v>
      </c>
      <c r="X2560" s="74" t="s">
        <v>71</v>
      </c>
      <c r="Y2560" s="74" t="s">
        <v>71</v>
      </c>
      <c r="Z2560" s="74" t="s">
        <v>71</v>
      </c>
      <c r="AA2560" s="74" t="s">
        <v>71</v>
      </c>
      <c r="AB2560" s="74" t="s">
        <v>71</v>
      </c>
      <c r="AC2560" s="74" t="s">
        <v>71</v>
      </c>
      <c r="AD2560" s="74" t="s">
        <v>71</v>
      </c>
    </row>
    <row r="2561" spans="1:30" x14ac:dyDescent="0.2">
      <c r="A2561" s="72" t="s">
        <v>50</v>
      </c>
      <c r="B2561" s="74" t="s">
        <v>71</v>
      </c>
      <c r="C2561" s="74" t="s">
        <v>71</v>
      </c>
      <c r="D2561" s="74" t="s">
        <v>71</v>
      </c>
      <c r="E2561" s="74" t="s">
        <v>71</v>
      </c>
      <c r="F2561" s="74" t="s">
        <v>71</v>
      </c>
      <c r="G2561" s="74" t="s">
        <v>71</v>
      </c>
      <c r="H2561" s="74" t="s">
        <v>71</v>
      </c>
      <c r="I2561" s="74" t="s">
        <v>71</v>
      </c>
      <c r="J2561" s="74" t="s">
        <v>71</v>
      </c>
      <c r="K2561" s="74" t="s">
        <v>71</v>
      </c>
      <c r="L2561" s="74" t="s">
        <v>71</v>
      </c>
      <c r="M2561" s="74" t="s">
        <v>71</v>
      </c>
      <c r="N2561" s="74" t="s">
        <v>71</v>
      </c>
      <c r="O2561" s="74" t="s">
        <v>71</v>
      </c>
      <c r="P2561" s="74" t="s">
        <v>71</v>
      </c>
      <c r="Q2561" s="74" t="s">
        <v>71</v>
      </c>
      <c r="R2561" s="74" t="s">
        <v>71</v>
      </c>
      <c r="S2561" s="74" t="s">
        <v>71</v>
      </c>
      <c r="T2561" s="74" t="s">
        <v>71</v>
      </c>
      <c r="U2561" s="74" t="s">
        <v>71</v>
      </c>
      <c r="V2561" s="74" t="s">
        <v>71</v>
      </c>
      <c r="W2561" s="74" t="s">
        <v>71</v>
      </c>
      <c r="X2561" s="74" t="s">
        <v>71</v>
      </c>
      <c r="Y2561" s="74" t="s">
        <v>71</v>
      </c>
      <c r="Z2561" s="74" t="s">
        <v>71</v>
      </c>
      <c r="AA2561" s="74" t="s">
        <v>71</v>
      </c>
      <c r="AB2561" s="74" t="s">
        <v>71</v>
      </c>
      <c r="AC2561" s="74" t="s">
        <v>71</v>
      </c>
      <c r="AD2561" s="74" t="s">
        <v>71</v>
      </c>
    </row>
    <row r="2562" spans="1:30" x14ac:dyDescent="0.2">
      <c r="A2562" s="72" t="s">
        <v>51</v>
      </c>
      <c r="B2562" s="74" t="s">
        <v>71</v>
      </c>
      <c r="C2562" s="74" t="s">
        <v>71</v>
      </c>
      <c r="D2562" s="74" t="s">
        <v>71</v>
      </c>
      <c r="E2562" s="74" t="s">
        <v>71</v>
      </c>
      <c r="F2562" s="74" t="s">
        <v>71</v>
      </c>
      <c r="G2562" s="74" t="s">
        <v>71</v>
      </c>
      <c r="H2562" s="74" t="s">
        <v>71</v>
      </c>
      <c r="I2562" s="74" t="s">
        <v>71</v>
      </c>
      <c r="J2562" s="74" t="s">
        <v>71</v>
      </c>
      <c r="K2562" s="74" t="s">
        <v>71</v>
      </c>
      <c r="L2562" s="74" t="s">
        <v>71</v>
      </c>
      <c r="M2562" s="74" t="s">
        <v>71</v>
      </c>
      <c r="N2562" s="74" t="s">
        <v>71</v>
      </c>
      <c r="O2562" s="74" t="s">
        <v>71</v>
      </c>
      <c r="P2562" s="74" t="s">
        <v>71</v>
      </c>
      <c r="Q2562" s="74" t="s">
        <v>71</v>
      </c>
      <c r="R2562" s="74" t="s">
        <v>71</v>
      </c>
      <c r="S2562" s="74" t="s">
        <v>71</v>
      </c>
      <c r="T2562" s="74" t="s">
        <v>71</v>
      </c>
      <c r="U2562" s="74" t="s">
        <v>71</v>
      </c>
      <c r="V2562" s="74" t="s">
        <v>71</v>
      </c>
      <c r="W2562" s="74" t="s">
        <v>71</v>
      </c>
      <c r="X2562" s="74" t="s">
        <v>71</v>
      </c>
      <c r="Y2562" s="74" t="s">
        <v>71</v>
      </c>
      <c r="Z2562" s="74" t="s">
        <v>71</v>
      </c>
      <c r="AA2562" s="74" t="s">
        <v>71</v>
      </c>
      <c r="AB2562" s="74" t="s">
        <v>71</v>
      </c>
      <c r="AC2562" s="74" t="s">
        <v>71</v>
      </c>
      <c r="AD2562" s="74" t="s">
        <v>71</v>
      </c>
    </row>
    <row r="2563" spans="1:30" x14ac:dyDescent="0.2">
      <c r="A2563" s="72" t="s">
        <v>52</v>
      </c>
      <c r="B2563" s="74" t="s">
        <v>71</v>
      </c>
      <c r="C2563" s="74" t="s">
        <v>71</v>
      </c>
      <c r="D2563" s="74" t="s">
        <v>71</v>
      </c>
      <c r="E2563" s="74" t="s">
        <v>71</v>
      </c>
      <c r="F2563" s="74" t="s">
        <v>71</v>
      </c>
      <c r="G2563" s="74" t="s">
        <v>71</v>
      </c>
      <c r="H2563" s="74" t="s">
        <v>71</v>
      </c>
      <c r="I2563" s="74" t="s">
        <v>71</v>
      </c>
      <c r="J2563" s="74" t="s">
        <v>71</v>
      </c>
      <c r="K2563" s="74" t="s">
        <v>71</v>
      </c>
      <c r="L2563" s="74" t="s">
        <v>71</v>
      </c>
      <c r="M2563" s="74" t="s">
        <v>71</v>
      </c>
      <c r="N2563" s="74" t="s">
        <v>71</v>
      </c>
      <c r="O2563" s="74" t="s">
        <v>71</v>
      </c>
      <c r="P2563" s="74" t="s">
        <v>71</v>
      </c>
      <c r="Q2563" s="74" t="s">
        <v>71</v>
      </c>
      <c r="R2563" s="74" t="s">
        <v>71</v>
      </c>
      <c r="S2563" s="74" t="s">
        <v>71</v>
      </c>
      <c r="T2563" s="74" t="s">
        <v>71</v>
      </c>
      <c r="U2563" s="74" t="s">
        <v>71</v>
      </c>
      <c r="V2563" s="74" t="s">
        <v>71</v>
      </c>
      <c r="W2563" s="74" t="s">
        <v>71</v>
      </c>
      <c r="X2563" s="74" t="s">
        <v>71</v>
      </c>
      <c r="Y2563" s="74" t="s">
        <v>71</v>
      </c>
      <c r="Z2563" s="74" t="s">
        <v>71</v>
      </c>
      <c r="AA2563" s="74" t="s">
        <v>71</v>
      </c>
      <c r="AB2563" s="74" t="s">
        <v>71</v>
      </c>
      <c r="AC2563" s="74" t="s">
        <v>71</v>
      </c>
      <c r="AD2563" s="74" t="s">
        <v>71</v>
      </c>
    </row>
    <row r="2564" spans="1:30" x14ac:dyDescent="0.2">
      <c r="A2564" s="72" t="s">
        <v>53</v>
      </c>
      <c r="B2564" s="74" t="s">
        <v>71</v>
      </c>
      <c r="C2564" s="74" t="s">
        <v>71</v>
      </c>
      <c r="D2564" s="74" t="s">
        <v>71</v>
      </c>
      <c r="E2564" s="74" t="s">
        <v>71</v>
      </c>
      <c r="F2564" s="74" t="s">
        <v>71</v>
      </c>
      <c r="G2564" s="74" t="s">
        <v>71</v>
      </c>
      <c r="H2564" s="74" t="s">
        <v>71</v>
      </c>
      <c r="I2564" s="74" t="s">
        <v>71</v>
      </c>
      <c r="J2564" s="74" t="s">
        <v>71</v>
      </c>
      <c r="K2564" s="74" t="s">
        <v>71</v>
      </c>
      <c r="L2564" s="74" t="s">
        <v>71</v>
      </c>
      <c r="M2564" s="74" t="s">
        <v>71</v>
      </c>
      <c r="N2564" s="74" t="s">
        <v>71</v>
      </c>
      <c r="O2564" s="74" t="s">
        <v>71</v>
      </c>
      <c r="P2564" s="74" t="s">
        <v>71</v>
      </c>
      <c r="Q2564" s="74" t="s">
        <v>71</v>
      </c>
      <c r="R2564" s="74" t="s">
        <v>71</v>
      </c>
      <c r="S2564" s="74" t="s">
        <v>71</v>
      </c>
      <c r="T2564" s="74" t="s">
        <v>71</v>
      </c>
      <c r="U2564" s="74" t="s">
        <v>71</v>
      </c>
      <c r="V2564" s="74" t="s">
        <v>71</v>
      </c>
      <c r="W2564" s="74" t="s">
        <v>71</v>
      </c>
      <c r="X2564" s="74" t="s">
        <v>71</v>
      </c>
      <c r="Y2564" s="74" t="s">
        <v>71</v>
      </c>
      <c r="Z2564" s="74" t="s">
        <v>71</v>
      </c>
      <c r="AA2564" s="74" t="s">
        <v>71</v>
      </c>
      <c r="AB2564" s="74" t="s">
        <v>71</v>
      </c>
      <c r="AC2564" s="74" t="s">
        <v>71</v>
      </c>
      <c r="AD2564" s="74" t="s">
        <v>71</v>
      </c>
    </row>
    <row r="2565" spans="1:30" x14ac:dyDescent="0.2">
      <c r="A2565" s="72" t="s">
        <v>54</v>
      </c>
      <c r="B2565" s="74" t="s">
        <v>71</v>
      </c>
      <c r="C2565" s="74" t="s">
        <v>71</v>
      </c>
      <c r="D2565" s="74" t="s">
        <v>71</v>
      </c>
      <c r="E2565" s="74" t="s">
        <v>71</v>
      </c>
      <c r="F2565" s="74" t="s">
        <v>71</v>
      </c>
      <c r="G2565" s="74" t="s">
        <v>71</v>
      </c>
      <c r="H2565" s="74" t="s">
        <v>71</v>
      </c>
      <c r="I2565" s="74" t="s">
        <v>71</v>
      </c>
      <c r="J2565" s="74" t="s">
        <v>71</v>
      </c>
      <c r="K2565" s="74" t="s">
        <v>71</v>
      </c>
      <c r="L2565" s="74" t="s">
        <v>71</v>
      </c>
      <c r="M2565" s="74" t="s">
        <v>71</v>
      </c>
      <c r="N2565" s="74" t="s">
        <v>71</v>
      </c>
      <c r="O2565" s="74" t="s">
        <v>71</v>
      </c>
      <c r="P2565" s="74" t="s">
        <v>71</v>
      </c>
      <c r="Q2565" s="74" t="s">
        <v>71</v>
      </c>
      <c r="R2565" s="74" t="s">
        <v>71</v>
      </c>
      <c r="S2565" s="74" t="s">
        <v>71</v>
      </c>
      <c r="T2565" s="74" t="s">
        <v>71</v>
      </c>
      <c r="U2565" s="74" t="s">
        <v>71</v>
      </c>
      <c r="V2565" s="74" t="s">
        <v>71</v>
      </c>
      <c r="W2565" s="74" t="s">
        <v>71</v>
      </c>
      <c r="X2565" s="74" t="s">
        <v>71</v>
      </c>
      <c r="Y2565" s="74" t="s">
        <v>71</v>
      </c>
      <c r="Z2565" s="74" t="s">
        <v>71</v>
      </c>
      <c r="AA2565" s="74" t="s">
        <v>71</v>
      </c>
      <c r="AB2565" s="74" t="s">
        <v>71</v>
      </c>
      <c r="AC2565" s="74" t="s">
        <v>71</v>
      </c>
      <c r="AD2565" s="74" t="s">
        <v>71</v>
      </c>
    </row>
    <row r="2566" spans="1:30" x14ac:dyDescent="0.2">
      <c r="A2566" s="72" t="s">
        <v>55</v>
      </c>
      <c r="B2566" s="74" t="s">
        <v>71</v>
      </c>
      <c r="C2566" s="74" t="s">
        <v>71</v>
      </c>
      <c r="D2566" s="74" t="s">
        <v>71</v>
      </c>
      <c r="E2566" s="74" t="s">
        <v>71</v>
      </c>
      <c r="F2566" s="74" t="s">
        <v>71</v>
      </c>
      <c r="G2566" s="74" t="s">
        <v>71</v>
      </c>
      <c r="H2566" s="74" t="s">
        <v>71</v>
      </c>
      <c r="I2566" s="74" t="s">
        <v>71</v>
      </c>
      <c r="J2566" s="74" t="s">
        <v>71</v>
      </c>
      <c r="K2566" s="74" t="s">
        <v>71</v>
      </c>
      <c r="L2566" s="74" t="s">
        <v>71</v>
      </c>
      <c r="M2566" s="74" t="s">
        <v>71</v>
      </c>
      <c r="N2566" s="74" t="s">
        <v>71</v>
      </c>
      <c r="O2566" s="74" t="s">
        <v>71</v>
      </c>
      <c r="P2566" s="74" t="s">
        <v>71</v>
      </c>
      <c r="Q2566" s="74" t="s">
        <v>71</v>
      </c>
      <c r="R2566" s="74" t="s">
        <v>71</v>
      </c>
      <c r="S2566" s="74" t="s">
        <v>71</v>
      </c>
      <c r="T2566" s="74" t="s">
        <v>71</v>
      </c>
      <c r="U2566" s="74" t="s">
        <v>71</v>
      </c>
      <c r="V2566" s="74" t="s">
        <v>71</v>
      </c>
      <c r="W2566" s="74" t="s">
        <v>71</v>
      </c>
      <c r="X2566" s="74" t="s">
        <v>71</v>
      </c>
      <c r="Y2566" s="74" t="s">
        <v>71</v>
      </c>
      <c r="Z2566" s="74" t="s">
        <v>71</v>
      </c>
      <c r="AA2566" s="74" t="s">
        <v>71</v>
      </c>
      <c r="AB2566" s="74" t="s">
        <v>71</v>
      </c>
      <c r="AC2566" s="74" t="s">
        <v>71</v>
      </c>
      <c r="AD2566" s="74" t="s">
        <v>71</v>
      </c>
    </row>
    <row r="2567" spans="1:30" x14ac:dyDescent="0.2">
      <c r="A2567" s="72" t="s">
        <v>56</v>
      </c>
      <c r="B2567" s="74" t="s">
        <v>71</v>
      </c>
      <c r="C2567" s="74" t="s">
        <v>71</v>
      </c>
      <c r="D2567" s="74" t="s">
        <v>71</v>
      </c>
      <c r="E2567" s="74" t="s">
        <v>71</v>
      </c>
      <c r="F2567" s="74" t="s">
        <v>71</v>
      </c>
      <c r="G2567" s="74" t="s">
        <v>71</v>
      </c>
      <c r="H2567" s="74" t="s">
        <v>71</v>
      </c>
      <c r="I2567" s="74" t="s">
        <v>71</v>
      </c>
      <c r="J2567" s="74" t="s">
        <v>71</v>
      </c>
      <c r="K2567" s="74" t="s">
        <v>71</v>
      </c>
      <c r="L2567" s="74" t="s">
        <v>71</v>
      </c>
      <c r="M2567" s="74" t="s">
        <v>71</v>
      </c>
      <c r="N2567" s="74" t="s">
        <v>71</v>
      </c>
      <c r="O2567" s="74" t="s">
        <v>71</v>
      </c>
      <c r="P2567" s="74" t="s">
        <v>71</v>
      </c>
      <c r="Q2567" s="74" t="s">
        <v>71</v>
      </c>
      <c r="R2567" s="74" t="s">
        <v>71</v>
      </c>
      <c r="S2567" s="74" t="s">
        <v>71</v>
      </c>
      <c r="T2567" s="74" t="s">
        <v>71</v>
      </c>
      <c r="U2567" s="74" t="s">
        <v>71</v>
      </c>
      <c r="V2567" s="74" t="s">
        <v>71</v>
      </c>
      <c r="W2567" s="74" t="s">
        <v>71</v>
      </c>
      <c r="X2567" s="74" t="s">
        <v>71</v>
      </c>
      <c r="Y2567" s="74" t="s">
        <v>71</v>
      </c>
      <c r="Z2567" s="74" t="s">
        <v>71</v>
      </c>
      <c r="AA2567" s="74" t="s">
        <v>71</v>
      </c>
      <c r="AB2567" s="74" t="s">
        <v>71</v>
      </c>
      <c r="AC2567" s="74" t="s">
        <v>71</v>
      </c>
      <c r="AD2567" s="74" t="s">
        <v>71</v>
      </c>
    </row>
    <row r="2568" spans="1:30" x14ac:dyDescent="0.2">
      <c r="A2568" s="72" t="s">
        <v>57</v>
      </c>
      <c r="B2568" s="74" t="s">
        <v>71</v>
      </c>
      <c r="C2568" s="74" t="s">
        <v>71</v>
      </c>
      <c r="D2568" s="74" t="s">
        <v>71</v>
      </c>
      <c r="E2568" s="74" t="s">
        <v>71</v>
      </c>
      <c r="F2568" s="74" t="s">
        <v>71</v>
      </c>
      <c r="G2568" s="74" t="s">
        <v>71</v>
      </c>
      <c r="H2568" s="74" t="s">
        <v>71</v>
      </c>
      <c r="I2568" s="74" t="s">
        <v>71</v>
      </c>
      <c r="J2568" s="74" t="s">
        <v>71</v>
      </c>
      <c r="K2568" s="74" t="s">
        <v>71</v>
      </c>
      <c r="L2568" s="74" t="s">
        <v>71</v>
      </c>
      <c r="M2568" s="74" t="s">
        <v>71</v>
      </c>
      <c r="N2568" s="74" t="s">
        <v>71</v>
      </c>
      <c r="O2568" s="74" t="s">
        <v>71</v>
      </c>
      <c r="P2568" s="74" t="s">
        <v>71</v>
      </c>
      <c r="Q2568" s="74" t="s">
        <v>71</v>
      </c>
      <c r="R2568" s="74" t="s">
        <v>71</v>
      </c>
      <c r="S2568" s="74" t="s">
        <v>71</v>
      </c>
      <c r="T2568" s="74" t="s">
        <v>71</v>
      </c>
      <c r="U2568" s="74" t="s">
        <v>71</v>
      </c>
      <c r="V2568" s="74" t="s">
        <v>71</v>
      </c>
      <c r="W2568" s="74" t="s">
        <v>71</v>
      </c>
      <c r="X2568" s="74" t="s">
        <v>71</v>
      </c>
      <c r="Y2568" s="74" t="s">
        <v>71</v>
      </c>
      <c r="Z2568" s="74" t="s">
        <v>71</v>
      </c>
      <c r="AA2568" s="74" t="s">
        <v>71</v>
      </c>
      <c r="AB2568" s="74" t="s">
        <v>71</v>
      </c>
      <c r="AC2568" s="74" t="s">
        <v>71</v>
      </c>
      <c r="AD2568" s="74" t="s">
        <v>71</v>
      </c>
    </row>
    <row r="2569" spans="1:30" x14ac:dyDescent="0.2">
      <c r="A2569" s="72" t="s">
        <v>58</v>
      </c>
      <c r="B2569" s="74" t="s">
        <v>71</v>
      </c>
      <c r="C2569" s="74" t="s">
        <v>71</v>
      </c>
      <c r="D2569" s="74" t="s">
        <v>71</v>
      </c>
      <c r="E2569" s="74" t="s">
        <v>71</v>
      </c>
      <c r="F2569" s="74" t="s">
        <v>71</v>
      </c>
      <c r="G2569" s="74" t="s">
        <v>71</v>
      </c>
      <c r="H2569" s="74" t="s">
        <v>71</v>
      </c>
      <c r="I2569" s="74" t="s">
        <v>71</v>
      </c>
      <c r="J2569" s="74" t="s">
        <v>71</v>
      </c>
      <c r="K2569" s="74" t="s">
        <v>71</v>
      </c>
      <c r="L2569" s="74" t="s">
        <v>71</v>
      </c>
      <c r="M2569" s="74" t="s">
        <v>71</v>
      </c>
      <c r="N2569" s="74" t="s">
        <v>71</v>
      </c>
      <c r="O2569" s="74" t="s">
        <v>71</v>
      </c>
      <c r="P2569" s="74" t="s">
        <v>71</v>
      </c>
      <c r="Q2569" s="74" t="s">
        <v>71</v>
      </c>
      <c r="R2569" s="74" t="s">
        <v>71</v>
      </c>
      <c r="S2569" s="74" t="s">
        <v>71</v>
      </c>
      <c r="T2569" s="74" t="s">
        <v>71</v>
      </c>
      <c r="U2569" s="74" t="s">
        <v>71</v>
      </c>
      <c r="V2569" s="74" t="s">
        <v>71</v>
      </c>
      <c r="W2569" s="74" t="s">
        <v>71</v>
      </c>
      <c r="X2569" s="74" t="s">
        <v>71</v>
      </c>
      <c r="Y2569" s="74" t="s">
        <v>71</v>
      </c>
      <c r="Z2569" s="74" t="s">
        <v>71</v>
      </c>
      <c r="AA2569" s="74" t="s">
        <v>71</v>
      </c>
      <c r="AB2569" s="74" t="s">
        <v>71</v>
      </c>
      <c r="AC2569" s="74" t="s">
        <v>71</v>
      </c>
      <c r="AD2569" s="74" t="s">
        <v>71</v>
      </c>
    </row>
    <row r="2570" spans="1:30" x14ac:dyDescent="0.2">
      <c r="A2570" s="72" t="s">
        <v>59</v>
      </c>
      <c r="B2570" s="74" t="s">
        <v>71</v>
      </c>
      <c r="C2570" s="74" t="s">
        <v>71</v>
      </c>
      <c r="D2570" s="74" t="s">
        <v>71</v>
      </c>
      <c r="E2570" s="74" t="s">
        <v>71</v>
      </c>
      <c r="F2570" s="74" t="s">
        <v>71</v>
      </c>
      <c r="G2570" s="74" t="s">
        <v>71</v>
      </c>
      <c r="H2570" s="74" t="s">
        <v>71</v>
      </c>
      <c r="I2570" s="74" t="s">
        <v>71</v>
      </c>
      <c r="J2570" s="74" t="s">
        <v>71</v>
      </c>
      <c r="K2570" s="74" t="s">
        <v>71</v>
      </c>
      <c r="L2570" s="74" t="s">
        <v>71</v>
      </c>
      <c r="M2570" s="74" t="s">
        <v>71</v>
      </c>
      <c r="N2570" s="74" t="s">
        <v>71</v>
      </c>
      <c r="O2570" s="74" t="s">
        <v>71</v>
      </c>
      <c r="P2570" s="74" t="s">
        <v>71</v>
      </c>
      <c r="Q2570" s="74" t="s">
        <v>71</v>
      </c>
      <c r="R2570" s="74" t="s">
        <v>71</v>
      </c>
      <c r="S2570" s="74" t="s">
        <v>71</v>
      </c>
      <c r="T2570" s="74" t="s">
        <v>71</v>
      </c>
      <c r="U2570" s="74" t="s">
        <v>71</v>
      </c>
      <c r="V2570" s="74" t="s">
        <v>71</v>
      </c>
      <c r="W2570" s="74" t="s">
        <v>71</v>
      </c>
      <c r="X2570" s="74" t="s">
        <v>71</v>
      </c>
      <c r="Y2570" s="74" t="s">
        <v>71</v>
      </c>
      <c r="Z2570" s="74" t="s">
        <v>71</v>
      </c>
      <c r="AA2570" s="74" t="s">
        <v>71</v>
      </c>
      <c r="AB2570" s="74" t="s">
        <v>71</v>
      </c>
      <c r="AC2570" s="74" t="s">
        <v>71</v>
      </c>
      <c r="AD2570" s="74" t="s">
        <v>71</v>
      </c>
    </row>
    <row r="2571" spans="1:30" x14ac:dyDescent="0.2">
      <c r="A2571" s="72" t="s">
        <v>60</v>
      </c>
      <c r="B2571" s="74" t="s">
        <v>71</v>
      </c>
      <c r="C2571" s="74" t="s">
        <v>71</v>
      </c>
      <c r="D2571" s="74" t="s">
        <v>71</v>
      </c>
      <c r="E2571" s="74" t="s">
        <v>71</v>
      </c>
      <c r="F2571" s="74" t="s">
        <v>71</v>
      </c>
      <c r="G2571" s="74" t="s">
        <v>71</v>
      </c>
      <c r="H2571" s="74" t="s">
        <v>71</v>
      </c>
      <c r="I2571" s="74" t="s">
        <v>71</v>
      </c>
      <c r="J2571" s="74" t="s">
        <v>71</v>
      </c>
      <c r="K2571" s="74" t="s">
        <v>71</v>
      </c>
      <c r="L2571" s="74" t="s">
        <v>71</v>
      </c>
      <c r="M2571" s="74" t="s">
        <v>71</v>
      </c>
      <c r="N2571" s="74" t="s">
        <v>71</v>
      </c>
      <c r="O2571" s="74" t="s">
        <v>71</v>
      </c>
      <c r="P2571" s="74" t="s">
        <v>71</v>
      </c>
      <c r="Q2571" s="74" t="s">
        <v>71</v>
      </c>
      <c r="R2571" s="74" t="s">
        <v>71</v>
      </c>
      <c r="S2571" s="74" t="s">
        <v>71</v>
      </c>
      <c r="T2571" s="74" t="s">
        <v>71</v>
      </c>
      <c r="U2571" s="74" t="s">
        <v>71</v>
      </c>
      <c r="V2571" s="74" t="s">
        <v>71</v>
      </c>
      <c r="W2571" s="74" t="s">
        <v>71</v>
      </c>
      <c r="X2571" s="74" t="s">
        <v>71</v>
      </c>
      <c r="Y2571" s="74" t="s">
        <v>71</v>
      </c>
      <c r="Z2571" s="74" t="s">
        <v>71</v>
      </c>
      <c r="AA2571" s="74" t="s">
        <v>71</v>
      </c>
      <c r="AB2571" s="74" t="s">
        <v>71</v>
      </c>
      <c r="AC2571" s="74" t="s">
        <v>71</v>
      </c>
      <c r="AD2571" s="74" t="s">
        <v>71</v>
      </c>
    </row>
    <row r="2572" spans="1:30" x14ac:dyDescent="0.2">
      <c r="A2572" s="72" t="s">
        <v>61</v>
      </c>
      <c r="B2572" s="74" t="s">
        <v>71</v>
      </c>
      <c r="C2572" s="74" t="s">
        <v>71</v>
      </c>
      <c r="D2572" s="74" t="s">
        <v>71</v>
      </c>
      <c r="E2572" s="74" t="s">
        <v>71</v>
      </c>
      <c r="F2572" s="74" t="s">
        <v>71</v>
      </c>
      <c r="G2572" s="74" t="s">
        <v>71</v>
      </c>
      <c r="H2572" s="74" t="s">
        <v>71</v>
      </c>
      <c r="I2572" s="74" t="s">
        <v>71</v>
      </c>
      <c r="J2572" s="74" t="s">
        <v>71</v>
      </c>
      <c r="K2572" s="74" t="s">
        <v>71</v>
      </c>
      <c r="L2572" s="74" t="s">
        <v>71</v>
      </c>
      <c r="M2572" s="74" t="s">
        <v>71</v>
      </c>
      <c r="N2572" s="74" t="s">
        <v>71</v>
      </c>
      <c r="O2572" s="74" t="s">
        <v>71</v>
      </c>
      <c r="P2572" s="74" t="s">
        <v>71</v>
      </c>
      <c r="Q2572" s="74" t="s">
        <v>71</v>
      </c>
      <c r="R2572" s="74" t="s">
        <v>71</v>
      </c>
      <c r="S2572" s="74" t="s">
        <v>71</v>
      </c>
      <c r="T2572" s="74" t="s">
        <v>71</v>
      </c>
      <c r="U2572" s="74" t="s">
        <v>71</v>
      </c>
      <c r="V2572" s="74" t="s">
        <v>71</v>
      </c>
      <c r="W2572" s="74" t="s">
        <v>71</v>
      </c>
      <c r="X2572" s="74" t="s">
        <v>71</v>
      </c>
      <c r="Y2572" s="74" t="s">
        <v>71</v>
      </c>
      <c r="Z2572" s="74" t="s">
        <v>71</v>
      </c>
      <c r="AA2572" s="74" t="s">
        <v>71</v>
      </c>
      <c r="AB2572" s="74" t="s">
        <v>71</v>
      </c>
      <c r="AC2572" s="74" t="s">
        <v>71</v>
      </c>
      <c r="AD2572" s="74" t="s">
        <v>71</v>
      </c>
    </row>
    <row r="2573" spans="1:30" x14ac:dyDescent="0.2">
      <c r="A2573" s="72" t="s">
        <v>62</v>
      </c>
      <c r="B2573" s="74" t="s">
        <v>71</v>
      </c>
      <c r="C2573" s="74" t="s">
        <v>71</v>
      </c>
      <c r="D2573" s="74" t="s">
        <v>71</v>
      </c>
      <c r="E2573" s="74" t="s">
        <v>71</v>
      </c>
      <c r="F2573" s="74" t="s">
        <v>71</v>
      </c>
      <c r="G2573" s="74" t="s">
        <v>71</v>
      </c>
      <c r="H2573" s="74" t="s">
        <v>71</v>
      </c>
      <c r="I2573" s="74" t="s">
        <v>71</v>
      </c>
      <c r="J2573" s="74" t="s">
        <v>71</v>
      </c>
      <c r="K2573" s="74" t="s">
        <v>71</v>
      </c>
      <c r="L2573" s="74" t="s">
        <v>71</v>
      </c>
      <c r="M2573" s="74" t="s">
        <v>71</v>
      </c>
      <c r="N2573" s="74" t="s">
        <v>71</v>
      </c>
      <c r="O2573" s="74" t="s">
        <v>71</v>
      </c>
      <c r="P2573" s="74" t="s">
        <v>71</v>
      </c>
      <c r="Q2573" s="74" t="s">
        <v>71</v>
      </c>
      <c r="R2573" s="74" t="s">
        <v>71</v>
      </c>
      <c r="S2573" s="74" t="s">
        <v>71</v>
      </c>
      <c r="T2573" s="74" t="s">
        <v>71</v>
      </c>
      <c r="U2573" s="74" t="s">
        <v>71</v>
      </c>
      <c r="V2573" s="74" t="s">
        <v>71</v>
      </c>
      <c r="W2573" s="74" t="s">
        <v>71</v>
      </c>
      <c r="X2573" s="74" t="s">
        <v>71</v>
      </c>
      <c r="Y2573" s="74" t="s">
        <v>71</v>
      </c>
      <c r="Z2573" s="74" t="s">
        <v>71</v>
      </c>
      <c r="AA2573" s="74" t="s">
        <v>71</v>
      </c>
      <c r="AB2573" s="74" t="s">
        <v>71</v>
      </c>
      <c r="AC2573" s="74" t="s">
        <v>71</v>
      </c>
      <c r="AD2573" s="74" t="s">
        <v>71</v>
      </c>
    </row>
    <row r="2574" spans="1:30" x14ac:dyDescent="0.2">
      <c r="A2574" s="72" t="s">
        <v>63</v>
      </c>
      <c r="B2574" s="74" t="s">
        <v>71</v>
      </c>
      <c r="C2574" s="74" t="s">
        <v>71</v>
      </c>
      <c r="D2574" s="74" t="s">
        <v>71</v>
      </c>
      <c r="E2574" s="74" t="s">
        <v>71</v>
      </c>
      <c r="F2574" s="74" t="s">
        <v>71</v>
      </c>
      <c r="G2574" s="74" t="s">
        <v>71</v>
      </c>
      <c r="H2574" s="74" t="s">
        <v>71</v>
      </c>
      <c r="I2574" s="74" t="s">
        <v>71</v>
      </c>
      <c r="J2574" s="74" t="s">
        <v>71</v>
      </c>
      <c r="K2574" s="74" t="s">
        <v>71</v>
      </c>
      <c r="L2574" s="74" t="s">
        <v>71</v>
      </c>
      <c r="M2574" s="74" t="s">
        <v>71</v>
      </c>
      <c r="N2574" s="74" t="s">
        <v>71</v>
      </c>
      <c r="O2574" s="74" t="s">
        <v>71</v>
      </c>
      <c r="P2574" s="74" t="s">
        <v>71</v>
      </c>
      <c r="Q2574" s="74" t="s">
        <v>71</v>
      </c>
      <c r="R2574" s="74" t="s">
        <v>71</v>
      </c>
      <c r="S2574" s="74" t="s">
        <v>71</v>
      </c>
      <c r="T2574" s="74" t="s">
        <v>71</v>
      </c>
      <c r="U2574" s="74" t="s">
        <v>71</v>
      </c>
      <c r="V2574" s="74" t="s">
        <v>71</v>
      </c>
      <c r="W2574" s="74" t="s">
        <v>71</v>
      </c>
      <c r="X2574" s="74" t="s">
        <v>71</v>
      </c>
      <c r="Y2574" s="74" t="s">
        <v>71</v>
      </c>
      <c r="Z2574" s="74" t="s">
        <v>71</v>
      </c>
      <c r="AA2574" s="74" t="s">
        <v>71</v>
      </c>
      <c r="AB2574" s="74" t="s">
        <v>71</v>
      </c>
      <c r="AC2574" s="74" t="s">
        <v>71</v>
      </c>
      <c r="AD2574" s="74" t="s">
        <v>71</v>
      </c>
    </row>
    <row r="2575" spans="1:30" x14ac:dyDescent="0.2">
      <c r="A2575" s="72" t="s">
        <v>64</v>
      </c>
      <c r="B2575" s="74" t="s">
        <v>71</v>
      </c>
      <c r="C2575" s="74" t="s">
        <v>71</v>
      </c>
      <c r="D2575" s="74" t="s">
        <v>71</v>
      </c>
      <c r="E2575" s="74" t="s">
        <v>71</v>
      </c>
      <c r="F2575" s="74" t="s">
        <v>71</v>
      </c>
      <c r="G2575" s="74" t="s">
        <v>71</v>
      </c>
      <c r="H2575" s="74" t="s">
        <v>71</v>
      </c>
      <c r="I2575" s="74" t="s">
        <v>71</v>
      </c>
      <c r="J2575" s="74" t="s">
        <v>71</v>
      </c>
      <c r="K2575" s="74" t="s">
        <v>71</v>
      </c>
      <c r="L2575" s="74" t="s">
        <v>71</v>
      </c>
      <c r="M2575" s="74" t="s">
        <v>71</v>
      </c>
      <c r="N2575" s="74" t="s">
        <v>71</v>
      </c>
      <c r="O2575" s="74" t="s">
        <v>71</v>
      </c>
      <c r="P2575" s="74" t="s">
        <v>71</v>
      </c>
      <c r="Q2575" s="74" t="s">
        <v>71</v>
      </c>
      <c r="R2575" s="74" t="s">
        <v>71</v>
      </c>
      <c r="S2575" s="74" t="s">
        <v>71</v>
      </c>
      <c r="T2575" s="74" t="s">
        <v>71</v>
      </c>
      <c r="U2575" s="74" t="s">
        <v>71</v>
      </c>
      <c r="V2575" s="74" t="s">
        <v>71</v>
      </c>
      <c r="W2575" s="74" t="s">
        <v>71</v>
      </c>
      <c r="X2575" s="74" t="s">
        <v>71</v>
      </c>
      <c r="Y2575" s="74" t="s">
        <v>71</v>
      </c>
      <c r="Z2575" s="74" t="s">
        <v>71</v>
      </c>
      <c r="AA2575" s="74" t="s">
        <v>71</v>
      </c>
      <c r="AB2575" s="74" t="s">
        <v>71</v>
      </c>
      <c r="AC2575" s="74" t="s">
        <v>71</v>
      </c>
      <c r="AD2575" s="74" t="s">
        <v>71</v>
      </c>
    </row>
    <row r="2576" spans="1:30" x14ac:dyDescent="0.2">
      <c r="A2576" s="72" t="s">
        <v>65</v>
      </c>
      <c r="B2576" s="74" t="s">
        <v>71</v>
      </c>
      <c r="C2576" s="74" t="s">
        <v>71</v>
      </c>
      <c r="D2576" s="74" t="s">
        <v>71</v>
      </c>
      <c r="E2576" s="74" t="s">
        <v>71</v>
      </c>
      <c r="F2576" s="74" t="s">
        <v>71</v>
      </c>
      <c r="G2576" s="74" t="s">
        <v>71</v>
      </c>
      <c r="H2576" s="74" t="s">
        <v>71</v>
      </c>
      <c r="I2576" s="74" t="s">
        <v>71</v>
      </c>
      <c r="J2576" s="74" t="s">
        <v>71</v>
      </c>
      <c r="K2576" s="74" t="s">
        <v>71</v>
      </c>
      <c r="L2576" s="74" t="s">
        <v>71</v>
      </c>
      <c r="M2576" s="74" t="s">
        <v>71</v>
      </c>
      <c r="N2576" s="74" t="s">
        <v>71</v>
      </c>
      <c r="O2576" s="74" t="s">
        <v>71</v>
      </c>
      <c r="P2576" s="74" t="s">
        <v>71</v>
      </c>
      <c r="Q2576" s="74" t="s">
        <v>71</v>
      </c>
      <c r="R2576" s="74" t="s">
        <v>71</v>
      </c>
      <c r="S2576" s="74" t="s">
        <v>71</v>
      </c>
      <c r="T2576" s="74" t="s">
        <v>71</v>
      </c>
      <c r="U2576" s="74" t="s">
        <v>71</v>
      </c>
      <c r="V2576" s="74" t="s">
        <v>71</v>
      </c>
      <c r="W2576" s="74" t="s">
        <v>71</v>
      </c>
      <c r="X2576" s="74" t="s">
        <v>71</v>
      </c>
      <c r="Y2576" s="74" t="s">
        <v>71</v>
      </c>
      <c r="Z2576" s="74" t="s">
        <v>71</v>
      </c>
      <c r="AA2576" s="74" t="s">
        <v>71</v>
      </c>
      <c r="AB2576" s="74" t="s">
        <v>71</v>
      </c>
      <c r="AC2576" s="74" t="s">
        <v>71</v>
      </c>
      <c r="AD2576" s="74" t="s">
        <v>71</v>
      </c>
    </row>
    <row r="2577" spans="1:30" x14ac:dyDescent="0.2">
      <c r="A2577" s="72" t="s">
        <v>66</v>
      </c>
      <c r="B2577" s="74" t="s">
        <v>71</v>
      </c>
      <c r="C2577" s="74" t="s">
        <v>71</v>
      </c>
      <c r="D2577" s="74" t="s">
        <v>71</v>
      </c>
      <c r="E2577" s="74" t="s">
        <v>71</v>
      </c>
      <c r="F2577" s="74" t="s">
        <v>71</v>
      </c>
      <c r="G2577" s="74" t="s">
        <v>71</v>
      </c>
      <c r="H2577" s="74" t="s">
        <v>71</v>
      </c>
      <c r="I2577" s="74" t="s">
        <v>71</v>
      </c>
      <c r="J2577" s="74" t="s">
        <v>71</v>
      </c>
      <c r="K2577" s="74" t="s">
        <v>71</v>
      </c>
      <c r="L2577" s="74" t="s">
        <v>71</v>
      </c>
      <c r="M2577" s="74" t="s">
        <v>71</v>
      </c>
      <c r="N2577" s="74" t="s">
        <v>71</v>
      </c>
      <c r="O2577" s="74" t="s">
        <v>71</v>
      </c>
      <c r="P2577" s="74" t="s">
        <v>71</v>
      </c>
      <c r="Q2577" s="74" t="s">
        <v>71</v>
      </c>
      <c r="R2577" s="74" t="s">
        <v>71</v>
      </c>
      <c r="S2577" s="74" t="s">
        <v>71</v>
      </c>
      <c r="T2577" s="74" t="s">
        <v>71</v>
      </c>
      <c r="U2577" s="74" t="s">
        <v>71</v>
      </c>
      <c r="V2577" s="74" t="s">
        <v>71</v>
      </c>
      <c r="W2577" s="74" t="s">
        <v>71</v>
      </c>
      <c r="X2577" s="74" t="s">
        <v>71</v>
      </c>
      <c r="Y2577" s="74" t="s">
        <v>71</v>
      </c>
      <c r="Z2577" s="74" t="s">
        <v>71</v>
      </c>
      <c r="AA2577" s="74" t="s">
        <v>71</v>
      </c>
      <c r="AB2577" s="74" t="s">
        <v>71</v>
      </c>
      <c r="AC2577" s="74" t="s">
        <v>71</v>
      </c>
      <c r="AD2577" s="74" t="s">
        <v>71</v>
      </c>
    </row>
    <row r="2578" spans="1:30" x14ac:dyDescent="0.2">
      <c r="A2578" s="72" t="s">
        <v>67</v>
      </c>
      <c r="B2578" s="74" t="s">
        <v>71</v>
      </c>
      <c r="C2578" s="74" t="s">
        <v>71</v>
      </c>
      <c r="D2578" s="74" t="s">
        <v>71</v>
      </c>
      <c r="E2578" s="74" t="s">
        <v>71</v>
      </c>
      <c r="F2578" s="74" t="s">
        <v>71</v>
      </c>
      <c r="G2578" s="74" t="s">
        <v>71</v>
      </c>
      <c r="H2578" s="74" t="s">
        <v>71</v>
      </c>
      <c r="I2578" s="74" t="s">
        <v>71</v>
      </c>
      <c r="J2578" s="74" t="s">
        <v>71</v>
      </c>
      <c r="K2578" s="74" t="s">
        <v>71</v>
      </c>
      <c r="L2578" s="74" t="s">
        <v>71</v>
      </c>
      <c r="M2578" s="74" t="s">
        <v>71</v>
      </c>
      <c r="N2578" s="74" t="s">
        <v>71</v>
      </c>
      <c r="O2578" s="74" t="s">
        <v>71</v>
      </c>
      <c r="P2578" s="74" t="s">
        <v>71</v>
      </c>
      <c r="Q2578" s="74" t="s">
        <v>71</v>
      </c>
      <c r="R2578" s="74" t="s">
        <v>71</v>
      </c>
      <c r="S2578" s="74" t="s">
        <v>71</v>
      </c>
      <c r="T2578" s="74" t="s">
        <v>71</v>
      </c>
      <c r="U2578" s="74" t="s">
        <v>71</v>
      </c>
      <c r="V2578" s="74" t="s">
        <v>71</v>
      </c>
      <c r="W2578" s="74" t="s">
        <v>71</v>
      </c>
      <c r="X2578" s="74" t="s">
        <v>71</v>
      </c>
      <c r="Y2578" s="74" t="s">
        <v>71</v>
      </c>
      <c r="Z2578" s="74" t="s">
        <v>71</v>
      </c>
      <c r="AA2578" s="74" t="s">
        <v>71</v>
      </c>
      <c r="AB2578" s="74" t="s">
        <v>71</v>
      </c>
      <c r="AC2578" s="74" t="s">
        <v>71</v>
      </c>
      <c r="AD2578" s="74" t="s">
        <v>71</v>
      </c>
    </row>
    <row r="2579" spans="1:30" x14ac:dyDescent="0.2">
      <c r="A2579" s="72" t="s">
        <v>68</v>
      </c>
      <c r="B2579" s="74" t="s">
        <v>71</v>
      </c>
      <c r="C2579" s="74" t="s">
        <v>71</v>
      </c>
      <c r="D2579" s="74" t="s">
        <v>71</v>
      </c>
      <c r="E2579" s="74" t="s">
        <v>71</v>
      </c>
      <c r="F2579" s="74" t="s">
        <v>71</v>
      </c>
      <c r="G2579" s="74" t="s">
        <v>71</v>
      </c>
      <c r="H2579" s="74" t="s">
        <v>71</v>
      </c>
      <c r="I2579" s="74" t="s">
        <v>71</v>
      </c>
      <c r="J2579" s="74" t="s">
        <v>71</v>
      </c>
      <c r="K2579" s="74" t="s">
        <v>71</v>
      </c>
      <c r="L2579" s="74" t="s">
        <v>71</v>
      </c>
      <c r="M2579" s="74" t="s">
        <v>71</v>
      </c>
      <c r="N2579" s="74" t="s">
        <v>71</v>
      </c>
      <c r="O2579" s="74" t="s">
        <v>71</v>
      </c>
      <c r="P2579" s="74" t="s">
        <v>71</v>
      </c>
      <c r="Q2579" s="74" t="s">
        <v>71</v>
      </c>
      <c r="R2579" s="74" t="s">
        <v>71</v>
      </c>
      <c r="S2579" s="74" t="s">
        <v>71</v>
      </c>
      <c r="T2579" s="74" t="s">
        <v>71</v>
      </c>
      <c r="U2579" s="74" t="s">
        <v>71</v>
      </c>
      <c r="V2579" s="74" t="s">
        <v>71</v>
      </c>
      <c r="W2579" s="74" t="s">
        <v>71</v>
      </c>
      <c r="X2579" s="74" t="s">
        <v>71</v>
      </c>
      <c r="Y2579" s="74" t="s">
        <v>71</v>
      </c>
      <c r="Z2579" s="74" t="s">
        <v>71</v>
      </c>
      <c r="AA2579" s="74" t="s">
        <v>71</v>
      </c>
      <c r="AB2579" s="74" t="s">
        <v>71</v>
      </c>
      <c r="AC2579" s="74" t="s">
        <v>71</v>
      </c>
      <c r="AD2579" s="74" t="s">
        <v>71</v>
      </c>
    </row>
    <row r="2580" spans="1:30" x14ac:dyDescent="0.2">
      <c r="A2580" s="72" t="s">
        <v>69</v>
      </c>
      <c r="B2580" s="74" t="s">
        <v>71</v>
      </c>
      <c r="C2580" s="74" t="s">
        <v>71</v>
      </c>
      <c r="D2580" s="74" t="s">
        <v>71</v>
      </c>
      <c r="E2580" s="74" t="s">
        <v>71</v>
      </c>
      <c r="F2580" s="74" t="s">
        <v>71</v>
      </c>
      <c r="G2580" s="74" t="s">
        <v>71</v>
      </c>
      <c r="H2580" s="74" t="s">
        <v>71</v>
      </c>
      <c r="I2580" s="74" t="s">
        <v>71</v>
      </c>
      <c r="J2580" s="74" t="s">
        <v>71</v>
      </c>
      <c r="K2580" s="74" t="s">
        <v>71</v>
      </c>
      <c r="L2580" s="74" t="s">
        <v>71</v>
      </c>
      <c r="M2580" s="74" t="s">
        <v>71</v>
      </c>
      <c r="N2580" s="74" t="s">
        <v>71</v>
      </c>
      <c r="O2580" s="74" t="s">
        <v>71</v>
      </c>
      <c r="P2580" s="74" t="s">
        <v>71</v>
      </c>
      <c r="Q2580" s="74" t="s">
        <v>71</v>
      </c>
      <c r="R2580" s="74" t="s">
        <v>71</v>
      </c>
      <c r="S2580" s="74" t="s">
        <v>71</v>
      </c>
      <c r="T2580" s="74" t="s">
        <v>71</v>
      </c>
      <c r="U2580" s="74" t="s">
        <v>71</v>
      </c>
      <c r="V2580" s="74" t="s">
        <v>71</v>
      </c>
      <c r="W2580" s="74" t="s">
        <v>71</v>
      </c>
      <c r="X2580" s="74" t="s">
        <v>71</v>
      </c>
      <c r="Y2580" s="74" t="s">
        <v>71</v>
      </c>
      <c r="Z2580" s="74" t="s">
        <v>71</v>
      </c>
      <c r="AA2580" s="74" t="s">
        <v>71</v>
      </c>
      <c r="AB2580" s="74" t="s">
        <v>71</v>
      </c>
      <c r="AC2580" s="74" t="s">
        <v>71</v>
      </c>
      <c r="AD2580" s="74" t="s">
        <v>71</v>
      </c>
    </row>
    <row r="2582" spans="1:30" x14ac:dyDescent="0.2">
      <c r="A2582" s="72" t="s">
        <v>70</v>
      </c>
    </row>
    <row r="2583" spans="1:30" x14ac:dyDescent="0.2">
      <c r="A2583" s="72" t="s">
        <v>71</v>
      </c>
      <c r="B2583" s="74" t="s">
        <v>72</v>
      </c>
    </row>
    <row r="2585" spans="1:30" x14ac:dyDescent="0.2">
      <c r="A2585" s="72" t="s">
        <v>5</v>
      </c>
      <c r="B2585" s="74" t="s">
        <v>6</v>
      </c>
    </row>
    <row r="2586" spans="1:30" x14ac:dyDescent="0.2">
      <c r="A2586" s="72" t="s">
        <v>7</v>
      </c>
      <c r="B2586" s="74" t="s">
        <v>87</v>
      </c>
    </row>
    <row r="2587" spans="1:30" x14ac:dyDescent="0.2">
      <c r="A2587" s="72" t="s">
        <v>9</v>
      </c>
      <c r="B2587" s="74" t="s">
        <v>76</v>
      </c>
    </row>
    <row r="2589" spans="1:30" x14ac:dyDescent="0.2">
      <c r="A2589" s="72" t="s">
        <v>11</v>
      </c>
      <c r="B2589" s="74" t="s">
        <v>12</v>
      </c>
      <c r="C2589" s="74" t="s">
        <v>13</v>
      </c>
      <c r="D2589" s="74" t="s">
        <v>14</v>
      </c>
      <c r="E2589" s="74" t="s">
        <v>15</v>
      </c>
      <c r="F2589" s="74" t="s">
        <v>16</v>
      </c>
      <c r="G2589" s="74" t="s">
        <v>17</v>
      </c>
      <c r="H2589" s="74" t="s">
        <v>18</v>
      </c>
      <c r="I2589" s="74" t="s">
        <v>19</v>
      </c>
      <c r="J2589" s="74" t="s">
        <v>20</v>
      </c>
      <c r="K2589" s="74" t="s">
        <v>21</v>
      </c>
      <c r="L2589" s="74" t="s">
        <v>22</v>
      </c>
      <c r="M2589" s="74" t="s">
        <v>23</v>
      </c>
      <c r="N2589" s="74" t="s">
        <v>24</v>
      </c>
      <c r="O2589" s="74" t="s">
        <v>25</v>
      </c>
      <c r="P2589" s="74" t="s">
        <v>26</v>
      </c>
      <c r="Q2589" s="74" t="s">
        <v>27</v>
      </c>
      <c r="R2589" s="74" t="s">
        <v>28</v>
      </c>
      <c r="S2589" s="74" t="s">
        <v>29</v>
      </c>
      <c r="T2589" s="74" t="s">
        <v>30</v>
      </c>
      <c r="U2589" s="74" t="s">
        <v>31</v>
      </c>
      <c r="V2589" s="74" t="s">
        <v>32</v>
      </c>
      <c r="W2589" s="74" t="s">
        <v>33</v>
      </c>
      <c r="X2589" s="74" t="s">
        <v>34</v>
      </c>
      <c r="Y2589" s="74" t="s">
        <v>35</v>
      </c>
      <c r="Z2589" s="74" t="s">
        <v>36</v>
      </c>
      <c r="AA2589" s="74" t="s">
        <v>37</v>
      </c>
      <c r="AB2589" s="74" t="s">
        <v>38</v>
      </c>
      <c r="AC2589" s="74" t="s">
        <v>39</v>
      </c>
      <c r="AD2589" s="74" t="s">
        <v>40</v>
      </c>
    </row>
    <row r="2590" spans="1:30" x14ac:dyDescent="0.2">
      <c r="A2590" s="72" t="s">
        <v>41</v>
      </c>
      <c r="B2590" s="74">
        <v>25878.6</v>
      </c>
      <c r="C2590" s="74">
        <v>23505.03</v>
      </c>
      <c r="D2590" s="74">
        <v>19191.97</v>
      </c>
      <c r="E2590" s="74">
        <v>18268.509999999998</v>
      </c>
      <c r="F2590" s="74">
        <v>17618.32</v>
      </c>
      <c r="G2590" s="74">
        <v>17289.86</v>
      </c>
      <c r="H2590" s="74">
        <v>16618</v>
      </c>
      <c r="I2590" s="74">
        <v>15419.25</v>
      </c>
      <c r="J2590" s="74">
        <v>14583.91</v>
      </c>
      <c r="K2590" s="74">
        <v>14174.22</v>
      </c>
      <c r="L2590" s="74">
        <v>12195.98</v>
      </c>
      <c r="M2590" s="74">
        <v>10837.38</v>
      </c>
      <c r="N2590" s="74">
        <v>12563.38</v>
      </c>
      <c r="O2590" s="74">
        <v>10284.83</v>
      </c>
      <c r="P2590" s="74">
        <v>8738.36</v>
      </c>
      <c r="Q2590" s="74">
        <v>7335.08</v>
      </c>
      <c r="R2590" s="74">
        <v>6469.63</v>
      </c>
      <c r="S2590" s="74">
        <v>5991.12</v>
      </c>
      <c r="T2590" s="74">
        <v>5514.09</v>
      </c>
      <c r="U2590" s="74">
        <v>3665.65</v>
      </c>
      <c r="V2590" s="74">
        <v>3885.05</v>
      </c>
      <c r="W2590" s="74">
        <v>4178.04</v>
      </c>
      <c r="X2590" s="74">
        <v>3529.34</v>
      </c>
      <c r="Y2590" s="74">
        <v>3655.02</v>
      </c>
      <c r="Z2590" s="74">
        <v>3325.67</v>
      </c>
      <c r="AA2590" s="74">
        <v>3427.69</v>
      </c>
      <c r="AB2590" s="74">
        <v>3848.56</v>
      </c>
      <c r="AC2590" s="74">
        <v>3475.36</v>
      </c>
      <c r="AD2590" s="74">
        <v>3650.71</v>
      </c>
    </row>
    <row r="2591" spans="1:30" x14ac:dyDescent="0.2">
      <c r="A2591" s="72" t="s">
        <v>42</v>
      </c>
      <c r="B2591" s="74">
        <v>2191.0500000000002</v>
      </c>
      <c r="C2591" s="74">
        <v>2096.42</v>
      </c>
      <c r="D2591" s="74">
        <v>2284.77</v>
      </c>
      <c r="E2591" s="74">
        <v>2195.9</v>
      </c>
      <c r="F2591" s="74">
        <v>2637.37</v>
      </c>
      <c r="G2591" s="74">
        <v>2914.29</v>
      </c>
      <c r="H2591" s="74">
        <v>2766.91</v>
      </c>
      <c r="I2591" s="74">
        <v>1528.92</v>
      </c>
      <c r="J2591" s="74">
        <v>843.87</v>
      </c>
      <c r="K2591" s="74">
        <v>428.75</v>
      </c>
      <c r="L2591" s="74">
        <v>446.11</v>
      </c>
      <c r="M2591" s="74">
        <v>275.83999999999997</v>
      </c>
      <c r="N2591" s="74">
        <v>101.06</v>
      </c>
      <c r="O2591" s="74">
        <v>259.10000000000002</v>
      </c>
      <c r="P2591" s="74">
        <v>378.58</v>
      </c>
      <c r="Q2591" s="74">
        <v>173.78</v>
      </c>
      <c r="R2591" s="74">
        <v>113.76</v>
      </c>
      <c r="S2591" s="74">
        <v>118.22</v>
      </c>
      <c r="T2591" s="74">
        <v>548.20000000000005</v>
      </c>
      <c r="U2591" s="74">
        <v>457.44</v>
      </c>
      <c r="V2591" s="74">
        <v>104.77</v>
      </c>
      <c r="W2591" s="74">
        <v>157.05000000000001</v>
      </c>
      <c r="X2591" s="74">
        <v>115.32</v>
      </c>
      <c r="Y2591" s="74">
        <v>134.93</v>
      </c>
      <c r="Z2591" s="74">
        <v>128.44</v>
      </c>
      <c r="AA2591" s="74">
        <v>143.74</v>
      </c>
      <c r="AB2591" s="74">
        <v>402.74</v>
      </c>
      <c r="AC2591" s="74">
        <v>179.17</v>
      </c>
      <c r="AD2591" s="74">
        <v>131.32</v>
      </c>
    </row>
    <row r="2592" spans="1:30" x14ac:dyDescent="0.2">
      <c r="A2592" s="72" t="s">
        <v>43</v>
      </c>
      <c r="B2592" s="74" t="s">
        <v>71</v>
      </c>
      <c r="C2592" s="74" t="s">
        <v>71</v>
      </c>
      <c r="D2592" s="74" t="s">
        <v>71</v>
      </c>
      <c r="E2592" s="74" t="s">
        <v>71</v>
      </c>
      <c r="F2592" s="74" t="s">
        <v>71</v>
      </c>
      <c r="G2592" s="74" t="s">
        <v>71</v>
      </c>
      <c r="H2592" s="74" t="s">
        <v>71</v>
      </c>
      <c r="I2592" s="74" t="s">
        <v>71</v>
      </c>
      <c r="J2592" s="74" t="s">
        <v>71</v>
      </c>
      <c r="K2592" s="74" t="s">
        <v>71</v>
      </c>
      <c r="L2592" s="74" t="s">
        <v>71</v>
      </c>
      <c r="M2592" s="74" t="s">
        <v>71</v>
      </c>
      <c r="N2592" s="74" t="s">
        <v>71</v>
      </c>
      <c r="O2592" s="74" t="s">
        <v>71</v>
      </c>
      <c r="P2592" s="74" t="s">
        <v>71</v>
      </c>
      <c r="Q2592" s="74" t="s">
        <v>71</v>
      </c>
      <c r="R2592" s="74" t="s">
        <v>71</v>
      </c>
      <c r="S2592" s="74" t="s">
        <v>71</v>
      </c>
      <c r="T2592" s="74">
        <v>0.02</v>
      </c>
      <c r="U2592" s="74">
        <v>0.06</v>
      </c>
      <c r="V2592" s="74">
        <v>0.06</v>
      </c>
      <c r="W2592" s="74">
        <v>0.06</v>
      </c>
      <c r="X2592" s="74">
        <v>0.05</v>
      </c>
      <c r="Y2592" s="74">
        <v>0.04</v>
      </c>
      <c r="Z2592" s="74">
        <v>0.03</v>
      </c>
      <c r="AA2592" s="74">
        <v>0.03</v>
      </c>
      <c r="AB2592" s="74">
        <v>0.02</v>
      </c>
      <c r="AC2592" s="74">
        <v>0.03</v>
      </c>
      <c r="AD2592" s="74">
        <v>0.01</v>
      </c>
    </row>
    <row r="2593" spans="1:30" x14ac:dyDescent="0.2">
      <c r="A2593" s="72" t="s">
        <v>44</v>
      </c>
      <c r="B2593" s="74">
        <v>0</v>
      </c>
      <c r="C2593" s="74">
        <v>0</v>
      </c>
      <c r="D2593" s="74">
        <v>0</v>
      </c>
      <c r="E2593" s="74">
        <v>0</v>
      </c>
      <c r="F2593" s="74">
        <v>0</v>
      </c>
      <c r="G2593" s="74">
        <v>0.01</v>
      </c>
      <c r="H2593" s="74">
        <v>0.68</v>
      </c>
      <c r="I2593" s="74">
        <v>1.73</v>
      </c>
      <c r="J2593" s="74">
        <v>1.66</v>
      </c>
      <c r="K2593" s="74">
        <v>1.1000000000000001</v>
      </c>
      <c r="L2593" s="74">
        <v>4.6900000000000004</v>
      </c>
      <c r="M2593" s="74">
        <v>9.75</v>
      </c>
      <c r="N2593" s="74">
        <v>16.39</v>
      </c>
      <c r="O2593" s="74">
        <v>8.5500000000000007</v>
      </c>
      <c r="P2593" s="74">
        <v>12.81</v>
      </c>
      <c r="Q2593" s="74">
        <v>14.89</v>
      </c>
      <c r="R2593" s="74">
        <v>31.09</v>
      </c>
      <c r="S2593" s="74">
        <v>29</v>
      </c>
      <c r="T2593" s="74">
        <v>39.76</v>
      </c>
      <c r="U2593" s="74">
        <v>45.44</v>
      </c>
      <c r="V2593" s="74">
        <v>48.04</v>
      </c>
      <c r="W2593" s="74">
        <v>8.24</v>
      </c>
      <c r="X2593" s="74">
        <v>6.19</v>
      </c>
      <c r="Y2593" s="74">
        <v>4.08</v>
      </c>
      <c r="Z2593" s="74">
        <v>3.02</v>
      </c>
      <c r="AA2593" s="74">
        <v>1.93</v>
      </c>
      <c r="AB2593" s="74">
        <v>1.44</v>
      </c>
      <c r="AC2593" s="74">
        <v>1.48</v>
      </c>
      <c r="AD2593" s="74">
        <v>1.33</v>
      </c>
    </row>
    <row r="2594" spans="1:30" x14ac:dyDescent="0.2">
      <c r="A2594" s="72" t="s">
        <v>45</v>
      </c>
      <c r="B2594" s="74" t="s">
        <v>71</v>
      </c>
      <c r="C2594" s="74" t="s">
        <v>71</v>
      </c>
      <c r="D2594" s="74" t="s">
        <v>71</v>
      </c>
      <c r="E2594" s="74" t="s">
        <v>71</v>
      </c>
      <c r="F2594" s="74">
        <v>7.0000000000000007E-2</v>
      </c>
      <c r="G2594" s="74">
        <v>0.63</v>
      </c>
      <c r="H2594" s="74">
        <v>2.09</v>
      </c>
      <c r="I2594" s="74">
        <v>5.2</v>
      </c>
      <c r="J2594" s="74">
        <v>11.47</v>
      </c>
      <c r="K2594" s="74">
        <v>15.74</v>
      </c>
      <c r="L2594" s="74">
        <v>22.57</v>
      </c>
      <c r="M2594" s="74">
        <v>27.91</v>
      </c>
      <c r="N2594" s="74">
        <v>28.01</v>
      </c>
      <c r="O2594" s="74">
        <v>24.59</v>
      </c>
      <c r="P2594" s="74">
        <v>20.53</v>
      </c>
      <c r="Q2594" s="74">
        <v>18.77</v>
      </c>
      <c r="R2594" s="74">
        <v>21.15</v>
      </c>
      <c r="S2594" s="74">
        <v>21.19</v>
      </c>
      <c r="T2594" s="74">
        <v>18.440000000000001</v>
      </c>
      <c r="U2594" s="74">
        <v>19.55</v>
      </c>
      <c r="V2594" s="74">
        <v>17.059999999999999</v>
      </c>
      <c r="W2594" s="74">
        <v>11.95</v>
      </c>
      <c r="X2594" s="74">
        <v>3.39</v>
      </c>
      <c r="Y2594" s="74">
        <v>3.7</v>
      </c>
      <c r="Z2594" s="74">
        <v>2.66</v>
      </c>
      <c r="AA2594" s="74">
        <v>0.02</v>
      </c>
      <c r="AB2594" s="74">
        <v>0.01</v>
      </c>
      <c r="AC2594" s="74">
        <v>1.0900000000000001</v>
      </c>
      <c r="AD2594" s="74">
        <v>0.01</v>
      </c>
    </row>
    <row r="2595" spans="1:30" x14ac:dyDescent="0.2">
      <c r="A2595" s="72" t="s">
        <v>46</v>
      </c>
      <c r="B2595" s="74">
        <v>3068.79</v>
      </c>
      <c r="C2595" s="74">
        <v>2664.11</v>
      </c>
      <c r="D2595" s="74">
        <v>2417.5300000000002</v>
      </c>
      <c r="E2595" s="74">
        <v>2267.7399999999998</v>
      </c>
      <c r="F2595" s="74">
        <v>1931.05</v>
      </c>
      <c r="G2595" s="74">
        <v>2098.9299999999998</v>
      </c>
      <c r="H2595" s="74">
        <v>2055.3200000000002</v>
      </c>
      <c r="I2595" s="74">
        <v>1670.49</v>
      </c>
      <c r="J2595" s="74">
        <v>1799.72</v>
      </c>
      <c r="K2595" s="74">
        <v>1504.38</v>
      </c>
      <c r="L2595" s="74">
        <v>975</v>
      </c>
      <c r="M2595" s="74">
        <v>887.35</v>
      </c>
      <c r="N2595" s="74">
        <v>963.5</v>
      </c>
      <c r="O2595" s="74">
        <v>1032.46</v>
      </c>
      <c r="P2595" s="74">
        <v>993.4</v>
      </c>
      <c r="Q2595" s="74">
        <v>851.83</v>
      </c>
      <c r="R2595" s="74">
        <v>682.6</v>
      </c>
      <c r="S2595" s="74">
        <v>600.54</v>
      </c>
      <c r="T2595" s="74">
        <v>578.28</v>
      </c>
      <c r="U2595" s="74">
        <v>417.24</v>
      </c>
      <c r="V2595" s="74">
        <v>355.79</v>
      </c>
      <c r="W2595" s="74">
        <v>285.02</v>
      </c>
      <c r="X2595" s="74">
        <v>247.78</v>
      </c>
      <c r="Y2595" s="74">
        <v>261.58999999999997</v>
      </c>
      <c r="Z2595" s="74">
        <v>238.05</v>
      </c>
      <c r="AA2595" s="74">
        <v>246.97</v>
      </c>
      <c r="AB2595" s="74">
        <v>252.13</v>
      </c>
      <c r="AC2595" s="74">
        <v>257.16000000000003</v>
      </c>
      <c r="AD2595" s="74">
        <v>289.76</v>
      </c>
    </row>
    <row r="2596" spans="1:30" x14ac:dyDescent="0.2">
      <c r="A2596" s="72" t="s">
        <v>47</v>
      </c>
      <c r="B2596" s="74">
        <v>0</v>
      </c>
      <c r="C2596" s="74">
        <v>0</v>
      </c>
      <c r="D2596" s="74">
        <v>0</v>
      </c>
      <c r="E2596" s="74">
        <v>0</v>
      </c>
      <c r="F2596" s="74">
        <v>0</v>
      </c>
      <c r="G2596" s="74">
        <v>0</v>
      </c>
      <c r="H2596" s="74">
        <v>0</v>
      </c>
      <c r="I2596" s="74">
        <v>0</v>
      </c>
      <c r="J2596" s="74">
        <v>0</v>
      </c>
      <c r="K2596" s="74">
        <v>0</v>
      </c>
      <c r="L2596" s="74">
        <v>0</v>
      </c>
      <c r="M2596" s="74">
        <v>0</v>
      </c>
      <c r="N2596" s="74">
        <v>0</v>
      </c>
      <c r="O2596" s="74" t="s">
        <v>71</v>
      </c>
      <c r="P2596" s="74" t="s">
        <v>71</v>
      </c>
      <c r="Q2596" s="74" t="s">
        <v>71</v>
      </c>
      <c r="R2596" s="74">
        <v>0.09</v>
      </c>
      <c r="S2596" s="74">
        <v>0.08</v>
      </c>
      <c r="T2596" s="74">
        <v>0.05</v>
      </c>
      <c r="U2596" s="74">
        <v>0</v>
      </c>
      <c r="V2596" s="74">
        <v>0</v>
      </c>
      <c r="W2596" s="74">
        <v>0</v>
      </c>
      <c r="X2596" s="74">
        <v>0</v>
      </c>
      <c r="Y2596" s="74">
        <v>0</v>
      </c>
      <c r="Z2596" s="74">
        <v>0</v>
      </c>
      <c r="AA2596" s="74">
        <v>0</v>
      </c>
      <c r="AB2596" s="74">
        <v>0</v>
      </c>
      <c r="AC2596" s="74">
        <v>0</v>
      </c>
      <c r="AD2596" s="74">
        <v>0</v>
      </c>
    </row>
    <row r="2597" spans="1:30" x14ac:dyDescent="0.2">
      <c r="A2597" s="72" t="s">
        <v>48</v>
      </c>
      <c r="B2597" s="74">
        <v>0.12</v>
      </c>
      <c r="C2597" s="74">
        <v>9.8699999999999992</v>
      </c>
      <c r="D2597" s="74">
        <v>19.62</v>
      </c>
      <c r="E2597" s="74">
        <v>39.11</v>
      </c>
      <c r="F2597" s="74">
        <v>58.61</v>
      </c>
      <c r="G2597" s="74">
        <v>97.61</v>
      </c>
      <c r="H2597" s="74">
        <v>133.29</v>
      </c>
      <c r="I2597" s="74">
        <v>169.01</v>
      </c>
      <c r="J2597" s="74">
        <v>79.22</v>
      </c>
      <c r="K2597" s="74">
        <v>254.82</v>
      </c>
      <c r="L2597" s="74">
        <v>397.76</v>
      </c>
      <c r="M2597" s="74">
        <v>379.51</v>
      </c>
      <c r="N2597" s="74">
        <v>267.89</v>
      </c>
      <c r="O2597" s="74">
        <v>285.95</v>
      </c>
      <c r="P2597" s="74">
        <v>234.81</v>
      </c>
      <c r="Q2597" s="74">
        <v>216.39</v>
      </c>
      <c r="R2597" s="74">
        <v>190.96</v>
      </c>
      <c r="S2597" s="74">
        <v>168.1</v>
      </c>
      <c r="T2597" s="74">
        <v>136.13999999999999</v>
      </c>
      <c r="U2597" s="74">
        <v>83.63</v>
      </c>
      <c r="V2597" s="74">
        <v>46.58</v>
      </c>
      <c r="W2597" s="74">
        <v>15.88</v>
      </c>
      <c r="X2597" s="74">
        <v>9.56</v>
      </c>
      <c r="Y2597" s="74">
        <v>8.32</v>
      </c>
      <c r="Z2597" s="74">
        <v>3.56</v>
      </c>
      <c r="AA2597" s="74">
        <v>20.5</v>
      </c>
      <c r="AB2597" s="74">
        <v>37.36</v>
      </c>
      <c r="AC2597" s="74">
        <v>47.2</v>
      </c>
      <c r="AD2597" s="74">
        <v>49.86</v>
      </c>
    </row>
    <row r="2598" spans="1:30" x14ac:dyDescent="0.2">
      <c r="A2598" s="72" t="s">
        <v>49</v>
      </c>
      <c r="B2598" s="74">
        <v>190.26</v>
      </c>
      <c r="C2598" s="74">
        <v>191.19</v>
      </c>
      <c r="D2598" s="74">
        <v>187.74</v>
      </c>
      <c r="E2598" s="74">
        <v>112.94</v>
      </c>
      <c r="F2598" s="74">
        <v>70.31</v>
      </c>
      <c r="G2598" s="74">
        <v>62.85</v>
      </c>
      <c r="H2598" s="74">
        <v>53.73</v>
      </c>
      <c r="I2598" s="74">
        <v>125.64</v>
      </c>
      <c r="J2598" s="74">
        <v>155.47999999999999</v>
      </c>
      <c r="K2598" s="74">
        <v>105.31</v>
      </c>
      <c r="L2598" s="74">
        <v>122.26</v>
      </c>
      <c r="M2598" s="74">
        <v>84.1</v>
      </c>
      <c r="N2598" s="74">
        <v>88.29</v>
      </c>
      <c r="O2598" s="74">
        <v>89.28</v>
      </c>
      <c r="P2598" s="74">
        <v>87.86</v>
      </c>
      <c r="Q2598" s="74">
        <v>91.51</v>
      </c>
      <c r="R2598" s="74">
        <v>87.21</v>
      </c>
      <c r="S2598" s="74">
        <v>103.04</v>
      </c>
      <c r="T2598" s="74">
        <v>118.95</v>
      </c>
      <c r="U2598" s="74">
        <v>91.35</v>
      </c>
      <c r="V2598" s="74">
        <v>129.44</v>
      </c>
      <c r="W2598" s="74">
        <v>110.53</v>
      </c>
      <c r="X2598" s="74">
        <v>147.77000000000001</v>
      </c>
      <c r="Y2598" s="74">
        <v>172.56</v>
      </c>
      <c r="Z2598" s="74">
        <v>134.63</v>
      </c>
      <c r="AA2598" s="74">
        <v>119.52</v>
      </c>
      <c r="AB2598" s="74">
        <v>135.16999999999999</v>
      </c>
      <c r="AC2598" s="74">
        <v>125.79</v>
      </c>
      <c r="AD2598" s="74">
        <v>135.31</v>
      </c>
    </row>
    <row r="2599" spans="1:30" x14ac:dyDescent="0.2">
      <c r="A2599" s="72" t="s">
        <v>50</v>
      </c>
      <c r="B2599" s="74">
        <v>1164.3800000000001</v>
      </c>
      <c r="C2599" s="74">
        <v>1087.1300000000001</v>
      </c>
      <c r="D2599" s="74">
        <v>1026.32</v>
      </c>
      <c r="E2599" s="74">
        <v>1065.8800000000001</v>
      </c>
      <c r="F2599" s="74">
        <v>1038.45</v>
      </c>
      <c r="G2599" s="74">
        <v>1055.21</v>
      </c>
      <c r="H2599" s="74">
        <v>1001.48</v>
      </c>
      <c r="I2599" s="74">
        <v>1025.01</v>
      </c>
      <c r="J2599" s="74">
        <v>942.6</v>
      </c>
      <c r="K2599" s="74">
        <v>855.8</v>
      </c>
      <c r="L2599" s="74">
        <v>494.73</v>
      </c>
      <c r="M2599" s="74">
        <v>272.89999999999998</v>
      </c>
      <c r="N2599" s="74">
        <v>280.32</v>
      </c>
      <c r="O2599" s="74">
        <v>268.12</v>
      </c>
      <c r="P2599" s="74">
        <v>259.27</v>
      </c>
      <c r="Q2599" s="74">
        <v>210.46</v>
      </c>
      <c r="R2599" s="74">
        <v>196.28</v>
      </c>
      <c r="S2599" s="74">
        <v>185.91</v>
      </c>
      <c r="T2599" s="74">
        <v>179.56</v>
      </c>
      <c r="U2599" s="74">
        <v>120.22</v>
      </c>
      <c r="V2599" s="74">
        <v>105.1</v>
      </c>
      <c r="W2599" s="74">
        <v>89.96</v>
      </c>
      <c r="X2599" s="74">
        <v>54.35</v>
      </c>
      <c r="Y2599" s="74">
        <v>67.150000000000006</v>
      </c>
      <c r="Z2599" s="74">
        <v>63.38</v>
      </c>
      <c r="AA2599" s="74">
        <v>92.85</v>
      </c>
      <c r="AB2599" s="74">
        <v>90.65</v>
      </c>
      <c r="AC2599" s="74">
        <v>127.77</v>
      </c>
      <c r="AD2599" s="74">
        <v>130.44</v>
      </c>
    </row>
    <row r="2600" spans="1:30" x14ac:dyDescent="0.2">
      <c r="A2600" s="72" t="s">
        <v>51</v>
      </c>
      <c r="B2600" s="74">
        <v>5202.47</v>
      </c>
      <c r="C2600" s="74">
        <v>4822.54</v>
      </c>
      <c r="D2600" s="74">
        <v>4918.32</v>
      </c>
      <c r="E2600" s="74">
        <v>4844.0600000000004</v>
      </c>
      <c r="F2600" s="74">
        <v>4325.49</v>
      </c>
      <c r="G2600" s="74">
        <v>3064.56</v>
      </c>
      <c r="H2600" s="74">
        <v>2796.25</v>
      </c>
      <c r="I2600" s="74">
        <v>2895.97</v>
      </c>
      <c r="J2600" s="74">
        <v>3391.71</v>
      </c>
      <c r="K2600" s="74">
        <v>4218.3999999999996</v>
      </c>
      <c r="L2600" s="74">
        <v>2997.49</v>
      </c>
      <c r="M2600" s="74">
        <v>2652.97</v>
      </c>
      <c r="N2600" s="74">
        <v>4174.16</v>
      </c>
      <c r="O2600" s="74">
        <v>3850.86</v>
      </c>
      <c r="P2600" s="74">
        <v>2638.86</v>
      </c>
      <c r="Q2600" s="74">
        <v>1760.33</v>
      </c>
      <c r="R2600" s="74">
        <v>1462.4</v>
      </c>
      <c r="S2600" s="74">
        <v>1179.43</v>
      </c>
      <c r="T2600" s="74">
        <v>777.75</v>
      </c>
      <c r="U2600" s="74">
        <v>558.80999999999995</v>
      </c>
      <c r="V2600" s="74">
        <v>617.37</v>
      </c>
      <c r="W2600" s="74">
        <v>774.04</v>
      </c>
      <c r="X2600" s="74">
        <v>790.35</v>
      </c>
      <c r="Y2600" s="74">
        <v>670.5</v>
      </c>
      <c r="Z2600" s="74">
        <v>615.88</v>
      </c>
      <c r="AA2600" s="74">
        <v>536.57000000000005</v>
      </c>
      <c r="AB2600" s="74">
        <v>666.01</v>
      </c>
      <c r="AC2600" s="74">
        <v>707.68</v>
      </c>
      <c r="AD2600" s="74">
        <v>679.84</v>
      </c>
    </row>
    <row r="2601" spans="1:30" x14ac:dyDescent="0.2">
      <c r="A2601" s="72" t="s">
        <v>52</v>
      </c>
      <c r="B2601" s="74">
        <v>1240.24</v>
      </c>
      <c r="C2601" s="74">
        <v>850.75</v>
      </c>
      <c r="D2601" s="74">
        <v>0</v>
      </c>
      <c r="E2601" s="74">
        <v>0</v>
      </c>
      <c r="F2601" s="74">
        <v>0</v>
      </c>
      <c r="G2601" s="74">
        <v>0</v>
      </c>
      <c r="H2601" s="74">
        <v>0</v>
      </c>
      <c r="I2601" s="74">
        <v>0</v>
      </c>
      <c r="J2601" s="74">
        <v>0</v>
      </c>
      <c r="K2601" s="74">
        <v>0</v>
      </c>
      <c r="L2601" s="74">
        <v>0</v>
      </c>
      <c r="M2601" s="74">
        <v>0</v>
      </c>
      <c r="N2601" s="74">
        <v>0</v>
      </c>
      <c r="O2601" s="74">
        <v>0</v>
      </c>
      <c r="P2601" s="74">
        <v>0</v>
      </c>
      <c r="Q2601" s="74">
        <v>0</v>
      </c>
      <c r="R2601" s="74">
        <v>0</v>
      </c>
      <c r="S2601" s="74">
        <v>0</v>
      </c>
      <c r="T2601" s="74">
        <v>0</v>
      </c>
      <c r="U2601" s="74">
        <v>0.26</v>
      </c>
      <c r="V2601" s="74">
        <v>0.03</v>
      </c>
      <c r="W2601" s="74">
        <v>0.02</v>
      </c>
      <c r="X2601" s="74">
        <v>0.03</v>
      </c>
      <c r="Y2601" s="74">
        <v>0</v>
      </c>
      <c r="Z2601" s="74">
        <v>0</v>
      </c>
      <c r="AA2601" s="74">
        <v>0</v>
      </c>
      <c r="AB2601" s="74">
        <v>0</v>
      </c>
      <c r="AC2601" s="74">
        <v>0</v>
      </c>
      <c r="AD2601" s="74">
        <v>0</v>
      </c>
    </row>
    <row r="2602" spans="1:30" x14ac:dyDescent="0.2">
      <c r="A2602" s="72" t="s">
        <v>53</v>
      </c>
      <c r="B2602" s="74">
        <v>2906.86</v>
      </c>
      <c r="C2602" s="74">
        <v>2509.91</v>
      </c>
      <c r="D2602" s="74">
        <v>1818.77</v>
      </c>
      <c r="E2602" s="74">
        <v>1672.06</v>
      </c>
      <c r="F2602" s="74">
        <v>1422.7</v>
      </c>
      <c r="G2602" s="74">
        <v>1492.31</v>
      </c>
      <c r="H2602" s="74">
        <v>1234.58</v>
      </c>
      <c r="I2602" s="74">
        <v>1281.1199999999999</v>
      </c>
      <c r="J2602" s="74">
        <v>1329.37</v>
      </c>
      <c r="K2602" s="74">
        <v>1327.6</v>
      </c>
      <c r="L2602" s="74">
        <v>1488.5</v>
      </c>
      <c r="M2602" s="74">
        <v>1502.53</v>
      </c>
      <c r="N2602" s="74">
        <v>1491.23</v>
      </c>
      <c r="O2602" s="74">
        <v>1882.18</v>
      </c>
      <c r="P2602" s="74">
        <v>1950.88</v>
      </c>
      <c r="Q2602" s="74">
        <v>1939.95</v>
      </c>
      <c r="R2602" s="74">
        <v>1935.14</v>
      </c>
      <c r="S2602" s="74">
        <v>1886.2</v>
      </c>
      <c r="T2602" s="74">
        <v>1712.39</v>
      </c>
      <c r="U2602" s="74">
        <v>1215.3599999999999</v>
      </c>
      <c r="V2602" s="74">
        <v>1520.39</v>
      </c>
      <c r="W2602" s="74">
        <v>1661.28</v>
      </c>
      <c r="X2602" s="74">
        <v>1499.21</v>
      </c>
      <c r="Y2602" s="74">
        <v>1705.41</v>
      </c>
      <c r="Z2602" s="74">
        <v>1564.34</v>
      </c>
      <c r="AA2602" s="74">
        <v>1688.33</v>
      </c>
      <c r="AB2602" s="74">
        <v>1613.73</v>
      </c>
      <c r="AC2602" s="74">
        <v>1313.68</v>
      </c>
      <c r="AD2602" s="74">
        <v>1657.27</v>
      </c>
    </row>
    <row r="2603" spans="1:30" x14ac:dyDescent="0.2">
      <c r="A2603" s="72" t="s">
        <v>54</v>
      </c>
      <c r="B2603" s="74">
        <v>0</v>
      </c>
      <c r="C2603" s="74">
        <v>0</v>
      </c>
      <c r="D2603" s="74">
        <v>0</v>
      </c>
      <c r="E2603" s="74">
        <v>0</v>
      </c>
      <c r="F2603" s="74">
        <v>0</v>
      </c>
      <c r="G2603" s="74">
        <v>0</v>
      </c>
      <c r="H2603" s="74">
        <v>0</v>
      </c>
      <c r="I2603" s="74">
        <v>0</v>
      </c>
      <c r="J2603" s="74">
        <v>0</v>
      </c>
      <c r="K2603" s="74">
        <v>0</v>
      </c>
      <c r="L2603" s="74">
        <v>0</v>
      </c>
      <c r="M2603" s="74">
        <v>0</v>
      </c>
      <c r="N2603" s="74">
        <v>0</v>
      </c>
      <c r="O2603" s="74">
        <v>0</v>
      </c>
      <c r="P2603" s="74">
        <v>0</v>
      </c>
      <c r="Q2603" s="74">
        <v>0</v>
      </c>
      <c r="R2603" s="74">
        <v>0</v>
      </c>
      <c r="S2603" s="74">
        <v>0</v>
      </c>
      <c r="T2603" s="74">
        <v>0</v>
      </c>
      <c r="U2603" s="74">
        <v>0</v>
      </c>
      <c r="V2603" s="74">
        <v>0</v>
      </c>
      <c r="W2603" s="74">
        <v>0</v>
      </c>
      <c r="X2603" s="74">
        <v>0</v>
      </c>
      <c r="Y2603" s="74">
        <v>0</v>
      </c>
      <c r="Z2603" s="74">
        <v>0</v>
      </c>
      <c r="AA2603" s="74">
        <v>0</v>
      </c>
      <c r="AB2603" s="74">
        <v>0</v>
      </c>
      <c r="AC2603" s="74">
        <v>0</v>
      </c>
      <c r="AD2603" s="74">
        <v>0</v>
      </c>
    </row>
    <row r="2604" spans="1:30" x14ac:dyDescent="0.2">
      <c r="A2604" s="72" t="s">
        <v>55</v>
      </c>
      <c r="B2604" s="74" t="s">
        <v>71</v>
      </c>
      <c r="C2604" s="74" t="s">
        <v>71</v>
      </c>
      <c r="D2604" s="74" t="s">
        <v>71</v>
      </c>
      <c r="E2604" s="74" t="s">
        <v>71</v>
      </c>
      <c r="F2604" s="74" t="s">
        <v>71</v>
      </c>
      <c r="G2604" s="74" t="s">
        <v>71</v>
      </c>
      <c r="H2604" s="74" t="s">
        <v>71</v>
      </c>
      <c r="I2604" s="74" t="s">
        <v>71</v>
      </c>
      <c r="J2604" s="74" t="s">
        <v>71</v>
      </c>
      <c r="K2604" s="74" t="s">
        <v>71</v>
      </c>
      <c r="L2604" s="74" t="s">
        <v>71</v>
      </c>
      <c r="M2604" s="74" t="s">
        <v>71</v>
      </c>
      <c r="N2604" s="74" t="s">
        <v>71</v>
      </c>
      <c r="O2604" s="74" t="s">
        <v>71</v>
      </c>
      <c r="P2604" s="74" t="s">
        <v>71</v>
      </c>
      <c r="Q2604" s="74" t="s">
        <v>71</v>
      </c>
      <c r="R2604" s="74" t="s">
        <v>71</v>
      </c>
      <c r="S2604" s="74" t="s">
        <v>71</v>
      </c>
      <c r="T2604" s="74" t="s">
        <v>71</v>
      </c>
      <c r="U2604" s="74" t="s">
        <v>71</v>
      </c>
      <c r="V2604" s="74" t="s">
        <v>71</v>
      </c>
      <c r="W2604" s="74" t="s">
        <v>71</v>
      </c>
      <c r="X2604" s="74" t="s">
        <v>71</v>
      </c>
      <c r="Y2604" s="74" t="s">
        <v>71</v>
      </c>
      <c r="Z2604" s="74" t="s">
        <v>71</v>
      </c>
      <c r="AA2604" s="74" t="s">
        <v>71</v>
      </c>
      <c r="AB2604" s="74" t="s">
        <v>71</v>
      </c>
      <c r="AC2604" s="74" t="s">
        <v>71</v>
      </c>
      <c r="AD2604" s="74" t="s">
        <v>71</v>
      </c>
    </row>
    <row r="2605" spans="1:30" x14ac:dyDescent="0.2">
      <c r="A2605" s="72" t="s">
        <v>56</v>
      </c>
      <c r="B2605" s="74">
        <v>0</v>
      </c>
      <c r="C2605" s="74">
        <v>0</v>
      </c>
      <c r="D2605" s="74">
        <v>0</v>
      </c>
      <c r="E2605" s="74">
        <v>0</v>
      </c>
      <c r="F2605" s="74">
        <v>0</v>
      </c>
      <c r="G2605" s="74">
        <v>0</v>
      </c>
      <c r="H2605" s="74">
        <v>0</v>
      </c>
      <c r="I2605" s="74">
        <v>0</v>
      </c>
      <c r="J2605" s="74">
        <v>0</v>
      </c>
      <c r="K2605" s="74">
        <v>0</v>
      </c>
      <c r="L2605" s="74">
        <v>0</v>
      </c>
      <c r="M2605" s="74">
        <v>0</v>
      </c>
      <c r="N2605" s="74">
        <v>0</v>
      </c>
      <c r="O2605" s="74">
        <v>0</v>
      </c>
      <c r="P2605" s="74">
        <v>0</v>
      </c>
      <c r="Q2605" s="74">
        <v>0</v>
      </c>
      <c r="R2605" s="74">
        <v>0</v>
      </c>
      <c r="S2605" s="74">
        <v>0</v>
      </c>
      <c r="T2605" s="74">
        <v>0</v>
      </c>
      <c r="U2605" s="74">
        <v>0</v>
      </c>
      <c r="V2605" s="74">
        <v>0</v>
      </c>
      <c r="W2605" s="74">
        <v>0</v>
      </c>
      <c r="X2605" s="74">
        <v>0</v>
      </c>
      <c r="Y2605" s="74">
        <v>0</v>
      </c>
      <c r="Z2605" s="74">
        <v>0</v>
      </c>
      <c r="AA2605" s="74">
        <v>0</v>
      </c>
      <c r="AB2605" s="74">
        <v>0</v>
      </c>
      <c r="AC2605" s="74">
        <v>0</v>
      </c>
      <c r="AD2605" s="74">
        <v>0</v>
      </c>
    </row>
    <row r="2606" spans="1:30" x14ac:dyDescent="0.2">
      <c r="A2606" s="72" t="s">
        <v>57</v>
      </c>
      <c r="B2606" s="74">
        <v>0</v>
      </c>
      <c r="C2606" s="74">
        <v>0</v>
      </c>
      <c r="D2606" s="74">
        <v>0</v>
      </c>
      <c r="E2606" s="74">
        <v>0</v>
      </c>
      <c r="F2606" s="74">
        <v>0</v>
      </c>
      <c r="G2606" s="74">
        <v>0</v>
      </c>
      <c r="H2606" s="74">
        <v>0</v>
      </c>
      <c r="I2606" s="74">
        <v>0</v>
      </c>
      <c r="J2606" s="74">
        <v>0</v>
      </c>
      <c r="K2606" s="74">
        <v>0</v>
      </c>
      <c r="L2606" s="74">
        <v>0</v>
      </c>
      <c r="M2606" s="74">
        <v>0</v>
      </c>
      <c r="N2606" s="74">
        <v>0</v>
      </c>
      <c r="O2606" s="74">
        <v>0</v>
      </c>
      <c r="P2606" s="74">
        <v>0</v>
      </c>
      <c r="Q2606" s="74">
        <v>0</v>
      </c>
      <c r="R2606" s="74">
        <v>0</v>
      </c>
      <c r="S2606" s="74">
        <v>0</v>
      </c>
      <c r="T2606" s="74">
        <v>0</v>
      </c>
      <c r="U2606" s="74">
        <v>0</v>
      </c>
      <c r="V2606" s="74">
        <v>0</v>
      </c>
      <c r="W2606" s="74">
        <v>0</v>
      </c>
      <c r="X2606" s="74">
        <v>0</v>
      </c>
      <c r="Y2606" s="74">
        <v>0</v>
      </c>
      <c r="Z2606" s="74">
        <v>0</v>
      </c>
      <c r="AA2606" s="74">
        <v>0</v>
      </c>
      <c r="AB2606" s="74">
        <v>0</v>
      </c>
      <c r="AC2606" s="74">
        <v>0</v>
      </c>
      <c r="AD2606" s="74">
        <v>0</v>
      </c>
    </row>
    <row r="2607" spans="1:30" x14ac:dyDescent="0.2">
      <c r="A2607" s="72" t="s">
        <v>58</v>
      </c>
      <c r="B2607" s="74">
        <v>375.72</v>
      </c>
      <c r="C2607" s="74">
        <v>323.60000000000002</v>
      </c>
      <c r="D2607" s="74">
        <v>180.04</v>
      </c>
      <c r="E2607" s="74">
        <v>194.59</v>
      </c>
      <c r="F2607" s="74">
        <v>212.19</v>
      </c>
      <c r="G2607" s="74">
        <v>222.72</v>
      </c>
      <c r="H2607" s="74">
        <v>212.81</v>
      </c>
      <c r="I2607" s="74">
        <v>212.28</v>
      </c>
      <c r="J2607" s="74">
        <v>263.73</v>
      </c>
      <c r="K2607" s="74">
        <v>287.02999999999997</v>
      </c>
      <c r="L2607" s="74">
        <v>283.11</v>
      </c>
      <c r="M2607" s="74">
        <v>266.85000000000002</v>
      </c>
      <c r="N2607" s="74">
        <v>271.91000000000003</v>
      </c>
      <c r="O2607" s="74">
        <v>254.41</v>
      </c>
      <c r="P2607" s="74">
        <v>269.43</v>
      </c>
      <c r="Q2607" s="74">
        <v>280.52</v>
      </c>
      <c r="R2607" s="74">
        <v>3.18</v>
      </c>
      <c r="S2607" s="74">
        <v>4.54</v>
      </c>
      <c r="T2607" s="74">
        <v>4.8</v>
      </c>
      <c r="U2607" s="74">
        <v>3.7</v>
      </c>
      <c r="V2607" s="74">
        <v>1.68</v>
      </c>
      <c r="W2607" s="74">
        <v>2.11</v>
      </c>
      <c r="X2607" s="74">
        <v>1.81</v>
      </c>
      <c r="Y2607" s="74">
        <v>1.74</v>
      </c>
      <c r="Z2607" s="74">
        <v>1.4</v>
      </c>
      <c r="AA2607" s="74">
        <v>1.1299999999999999</v>
      </c>
      <c r="AB2607" s="74">
        <v>0.78</v>
      </c>
      <c r="AC2607" s="74">
        <v>1.1200000000000001</v>
      </c>
      <c r="AD2607" s="74">
        <v>0.79</v>
      </c>
    </row>
    <row r="2608" spans="1:30" x14ac:dyDescent="0.2">
      <c r="A2608" s="72" t="s">
        <v>59</v>
      </c>
      <c r="B2608" s="74" t="s">
        <v>71</v>
      </c>
      <c r="C2608" s="74" t="s">
        <v>71</v>
      </c>
      <c r="D2608" s="74" t="s">
        <v>71</v>
      </c>
      <c r="E2608" s="74" t="s">
        <v>71</v>
      </c>
      <c r="F2608" s="74" t="s">
        <v>71</v>
      </c>
      <c r="G2608" s="74" t="s">
        <v>71</v>
      </c>
      <c r="H2608" s="74" t="s">
        <v>71</v>
      </c>
      <c r="I2608" s="74" t="s">
        <v>71</v>
      </c>
      <c r="J2608" s="74" t="s">
        <v>71</v>
      </c>
      <c r="K2608" s="74" t="s">
        <v>71</v>
      </c>
      <c r="L2608" s="74" t="s">
        <v>71</v>
      </c>
      <c r="M2608" s="74" t="s">
        <v>71</v>
      </c>
      <c r="N2608" s="74" t="s">
        <v>71</v>
      </c>
      <c r="O2608" s="74" t="s">
        <v>71</v>
      </c>
      <c r="P2608" s="74" t="s">
        <v>71</v>
      </c>
      <c r="Q2608" s="74" t="s">
        <v>71</v>
      </c>
      <c r="R2608" s="74" t="s">
        <v>71</v>
      </c>
      <c r="S2608" s="74">
        <v>0</v>
      </c>
      <c r="T2608" s="74">
        <v>0</v>
      </c>
      <c r="U2608" s="74">
        <v>0</v>
      </c>
      <c r="V2608" s="74">
        <v>0</v>
      </c>
      <c r="W2608" s="74">
        <v>0</v>
      </c>
      <c r="X2608" s="74">
        <v>0</v>
      </c>
      <c r="Y2608" s="74">
        <v>0</v>
      </c>
      <c r="Z2608" s="74">
        <v>0</v>
      </c>
      <c r="AA2608" s="74">
        <v>0</v>
      </c>
      <c r="AB2608" s="74">
        <v>0</v>
      </c>
      <c r="AC2608" s="74">
        <v>0</v>
      </c>
      <c r="AD2608" s="74">
        <v>0</v>
      </c>
    </row>
    <row r="2609" spans="1:30" x14ac:dyDescent="0.2">
      <c r="A2609" s="72" t="s">
        <v>60</v>
      </c>
      <c r="B2609" s="74">
        <v>2662.85</v>
      </c>
      <c r="C2609" s="74">
        <v>2639.59</v>
      </c>
      <c r="D2609" s="74">
        <v>2402.66</v>
      </c>
      <c r="E2609" s="74">
        <v>2432.35</v>
      </c>
      <c r="F2609" s="74">
        <v>2340.79</v>
      </c>
      <c r="G2609" s="74">
        <v>2279.92</v>
      </c>
      <c r="H2609" s="74">
        <v>2535.61</v>
      </c>
      <c r="I2609" s="74">
        <v>2764.94</v>
      </c>
      <c r="J2609" s="74">
        <v>2174.66</v>
      </c>
      <c r="K2609" s="74">
        <v>1766.14</v>
      </c>
      <c r="L2609" s="74">
        <v>1902.81</v>
      </c>
      <c r="M2609" s="74">
        <v>1791.82</v>
      </c>
      <c r="N2609" s="74">
        <v>2613.0100000000002</v>
      </c>
      <c r="O2609" s="74">
        <v>764.44</v>
      </c>
      <c r="P2609" s="74">
        <v>370.48</v>
      </c>
      <c r="Q2609" s="74">
        <v>365.99</v>
      </c>
      <c r="R2609" s="74">
        <v>351.24</v>
      </c>
      <c r="S2609" s="74">
        <v>426.89</v>
      </c>
      <c r="T2609" s="74">
        <v>328.27</v>
      </c>
      <c r="U2609" s="74">
        <v>308.38</v>
      </c>
      <c r="V2609" s="74">
        <v>313.77</v>
      </c>
      <c r="W2609" s="74">
        <v>275.2</v>
      </c>
      <c r="X2609" s="74">
        <v>188.45</v>
      </c>
      <c r="Y2609" s="74">
        <v>143.76</v>
      </c>
      <c r="Z2609" s="74">
        <v>93.21</v>
      </c>
      <c r="AA2609" s="74">
        <v>104.22</v>
      </c>
      <c r="AB2609" s="74">
        <v>151.81</v>
      </c>
      <c r="AC2609" s="74">
        <v>77.03</v>
      </c>
      <c r="AD2609" s="74">
        <v>163.01</v>
      </c>
    </row>
    <row r="2610" spans="1:30" x14ac:dyDescent="0.2">
      <c r="A2610" s="72" t="s">
        <v>61</v>
      </c>
      <c r="B2610" s="74">
        <v>1182.79</v>
      </c>
      <c r="C2610" s="74">
        <v>1192.6199999999999</v>
      </c>
      <c r="D2610" s="74">
        <v>510.47</v>
      </c>
      <c r="E2610" s="74">
        <v>63.52</v>
      </c>
      <c r="F2610" s="74">
        <v>70.959999999999994</v>
      </c>
      <c r="G2610" s="74">
        <v>83.35</v>
      </c>
      <c r="H2610" s="74">
        <v>80.25</v>
      </c>
      <c r="I2610" s="74">
        <v>117.47</v>
      </c>
      <c r="J2610" s="74">
        <v>55.53</v>
      </c>
      <c r="K2610" s="74">
        <v>79.180000000000007</v>
      </c>
      <c r="L2610" s="74">
        <v>87.87</v>
      </c>
      <c r="M2610" s="74">
        <v>116.34</v>
      </c>
      <c r="N2610" s="74">
        <v>101.97</v>
      </c>
      <c r="O2610" s="74">
        <v>126.38</v>
      </c>
      <c r="P2610" s="74">
        <v>157.57</v>
      </c>
      <c r="Q2610" s="74">
        <v>163.29</v>
      </c>
      <c r="R2610" s="74">
        <v>172.39</v>
      </c>
      <c r="S2610" s="74">
        <v>230.33</v>
      </c>
      <c r="T2610" s="74">
        <v>208.19</v>
      </c>
      <c r="U2610" s="74">
        <v>36.020000000000003</v>
      </c>
      <c r="V2610" s="74">
        <v>78.05</v>
      </c>
      <c r="W2610" s="74">
        <v>73.510000000000005</v>
      </c>
      <c r="X2610" s="74">
        <v>50.72</v>
      </c>
      <c r="Y2610" s="74">
        <v>49.23</v>
      </c>
      <c r="Z2610" s="74">
        <v>53.03</v>
      </c>
      <c r="AA2610" s="74">
        <v>49.55</v>
      </c>
      <c r="AB2610" s="74">
        <v>50.39</v>
      </c>
      <c r="AC2610" s="74">
        <v>44.09</v>
      </c>
      <c r="AD2610" s="74">
        <v>32.520000000000003</v>
      </c>
    </row>
    <row r="2611" spans="1:30" x14ac:dyDescent="0.2">
      <c r="A2611" s="72" t="s">
        <v>62</v>
      </c>
      <c r="B2611" s="74">
        <v>141.87</v>
      </c>
      <c r="C2611" s="74">
        <v>141.31</v>
      </c>
      <c r="D2611" s="74">
        <v>134.63</v>
      </c>
      <c r="E2611" s="74">
        <v>144.86000000000001</v>
      </c>
      <c r="F2611" s="74">
        <v>152.78</v>
      </c>
      <c r="G2611" s="74">
        <v>171.97</v>
      </c>
      <c r="H2611" s="74">
        <v>161.07</v>
      </c>
      <c r="I2611" s="74">
        <v>173.36</v>
      </c>
      <c r="J2611" s="74">
        <v>174.86</v>
      </c>
      <c r="K2611" s="74">
        <v>168.71</v>
      </c>
      <c r="L2611" s="74">
        <v>176.68</v>
      </c>
      <c r="M2611" s="74">
        <v>197.34</v>
      </c>
      <c r="N2611" s="74">
        <v>207.33</v>
      </c>
      <c r="O2611" s="74">
        <v>201.08</v>
      </c>
      <c r="P2611" s="74">
        <v>205.07</v>
      </c>
      <c r="Q2611" s="74">
        <v>187.41</v>
      </c>
      <c r="R2611" s="74">
        <v>193.58</v>
      </c>
      <c r="S2611" s="74">
        <v>184.63</v>
      </c>
      <c r="T2611" s="74">
        <v>163.12</v>
      </c>
      <c r="U2611" s="74">
        <v>17.97</v>
      </c>
      <c r="V2611" s="74">
        <v>17.07</v>
      </c>
      <c r="W2611" s="74">
        <v>16.22</v>
      </c>
      <c r="X2611" s="74">
        <v>15.41</v>
      </c>
      <c r="Y2611" s="74">
        <v>14.64</v>
      </c>
      <c r="Z2611" s="74">
        <v>13.9</v>
      </c>
      <c r="AA2611" s="74">
        <v>13.21</v>
      </c>
      <c r="AB2611" s="74">
        <v>12.55</v>
      </c>
      <c r="AC2611" s="74">
        <v>11.92</v>
      </c>
      <c r="AD2611" s="74">
        <v>11.32</v>
      </c>
    </row>
    <row r="2612" spans="1:30" x14ac:dyDescent="0.2">
      <c r="A2612" s="72" t="s">
        <v>63</v>
      </c>
      <c r="B2612" s="74" t="s">
        <v>71</v>
      </c>
      <c r="C2612" s="74" t="s">
        <v>71</v>
      </c>
      <c r="D2612" s="74" t="s">
        <v>71</v>
      </c>
      <c r="E2612" s="74" t="s">
        <v>71</v>
      </c>
      <c r="F2612" s="74" t="s">
        <v>71</v>
      </c>
      <c r="G2612" s="74" t="s">
        <v>71</v>
      </c>
      <c r="H2612" s="74" t="s">
        <v>71</v>
      </c>
      <c r="I2612" s="74">
        <v>0.09</v>
      </c>
      <c r="J2612" s="74">
        <v>0.43</v>
      </c>
      <c r="K2612" s="74">
        <v>0.77</v>
      </c>
      <c r="L2612" s="74">
        <v>1.1299999999999999</v>
      </c>
      <c r="M2612" s="74">
        <v>1.51</v>
      </c>
      <c r="N2612" s="74">
        <v>1.92</v>
      </c>
      <c r="O2612" s="74">
        <v>2.34</v>
      </c>
      <c r="P2612" s="74">
        <v>2.8</v>
      </c>
      <c r="Q2612" s="74">
        <v>3.31</v>
      </c>
      <c r="R2612" s="74">
        <v>3.99</v>
      </c>
      <c r="S2612" s="74">
        <v>4.75</v>
      </c>
      <c r="T2612" s="74">
        <v>5.59</v>
      </c>
      <c r="U2612" s="74">
        <v>6.63</v>
      </c>
      <c r="V2612" s="74">
        <v>7.95</v>
      </c>
      <c r="W2612" s="74">
        <v>9.07</v>
      </c>
      <c r="X2612" s="74">
        <v>10.220000000000001</v>
      </c>
      <c r="Y2612" s="74">
        <v>11.4</v>
      </c>
      <c r="Z2612" s="74">
        <v>12.65</v>
      </c>
      <c r="AA2612" s="74">
        <v>13.96</v>
      </c>
      <c r="AB2612" s="74">
        <v>15.4</v>
      </c>
      <c r="AC2612" s="74">
        <v>17.02</v>
      </c>
      <c r="AD2612" s="74">
        <v>19.07</v>
      </c>
    </row>
    <row r="2613" spans="1:30" x14ac:dyDescent="0.2">
      <c r="A2613" s="72" t="s">
        <v>64</v>
      </c>
      <c r="B2613" s="74">
        <v>2808.43</v>
      </c>
      <c r="C2613" s="74">
        <v>2577.81</v>
      </c>
      <c r="D2613" s="74">
        <v>1794.74</v>
      </c>
      <c r="E2613" s="74">
        <v>1870.78</v>
      </c>
      <c r="F2613" s="74">
        <v>1979.03</v>
      </c>
      <c r="G2613" s="74">
        <v>2354.0700000000002</v>
      </c>
      <c r="H2613" s="74">
        <v>2347.88</v>
      </c>
      <c r="I2613" s="74">
        <v>2341.19</v>
      </c>
      <c r="J2613" s="74">
        <v>2285.9899999999998</v>
      </c>
      <c r="K2613" s="74">
        <v>2082.71</v>
      </c>
      <c r="L2613" s="74">
        <v>1674.72</v>
      </c>
      <c r="M2613" s="74">
        <v>1367.16</v>
      </c>
      <c r="N2613" s="74">
        <v>985.46</v>
      </c>
      <c r="O2613" s="74">
        <v>304.54000000000002</v>
      </c>
      <c r="P2613" s="74">
        <v>153.86000000000001</v>
      </c>
      <c r="Q2613" s="74">
        <v>95.28</v>
      </c>
      <c r="R2613" s="74">
        <v>64.06</v>
      </c>
      <c r="S2613" s="74">
        <v>28.18</v>
      </c>
      <c r="T2613" s="74">
        <v>17.87</v>
      </c>
      <c r="U2613" s="74">
        <v>8.16</v>
      </c>
      <c r="V2613" s="74">
        <v>9.1300000000000008</v>
      </c>
      <c r="W2613" s="74">
        <v>12.72</v>
      </c>
      <c r="X2613" s="74">
        <v>7.43</v>
      </c>
      <c r="Y2613" s="74">
        <v>6.15</v>
      </c>
      <c r="Z2613" s="74">
        <v>6.34</v>
      </c>
      <c r="AA2613" s="74">
        <v>6.57</v>
      </c>
      <c r="AB2613" s="74">
        <v>5.44</v>
      </c>
      <c r="AC2613" s="74">
        <v>5.58</v>
      </c>
      <c r="AD2613" s="74">
        <v>4.97</v>
      </c>
    </row>
    <row r="2614" spans="1:30" x14ac:dyDescent="0.2">
      <c r="A2614" s="72" t="s">
        <v>65</v>
      </c>
      <c r="B2614" s="74">
        <v>207.59</v>
      </c>
      <c r="C2614" s="74">
        <v>129.4</v>
      </c>
      <c r="D2614" s="74">
        <v>128.18</v>
      </c>
      <c r="E2614" s="74">
        <v>128.25</v>
      </c>
      <c r="F2614" s="74">
        <v>128.18</v>
      </c>
      <c r="G2614" s="74">
        <v>128.13999999999999</v>
      </c>
      <c r="H2614" s="74">
        <v>127.67</v>
      </c>
      <c r="I2614" s="74">
        <v>128.19</v>
      </c>
      <c r="J2614" s="74">
        <v>128.08000000000001</v>
      </c>
      <c r="K2614" s="74">
        <v>128.29</v>
      </c>
      <c r="L2614" s="74">
        <v>129.75</v>
      </c>
      <c r="M2614" s="74">
        <v>129.26</v>
      </c>
      <c r="N2614" s="74">
        <v>135.07</v>
      </c>
      <c r="O2614" s="74">
        <v>139.44</v>
      </c>
      <c r="P2614" s="74">
        <v>140.69</v>
      </c>
      <c r="Q2614" s="74">
        <v>142.13</v>
      </c>
      <c r="R2614" s="74">
        <v>134.26</v>
      </c>
      <c r="S2614" s="74">
        <v>99.68</v>
      </c>
      <c r="T2614" s="74">
        <v>14.74</v>
      </c>
      <c r="U2614" s="74">
        <v>5.24</v>
      </c>
      <c r="V2614" s="74">
        <v>9.64</v>
      </c>
      <c r="W2614" s="74">
        <v>20.16</v>
      </c>
      <c r="X2614" s="74">
        <v>18.11</v>
      </c>
      <c r="Y2614" s="74">
        <v>15.31</v>
      </c>
      <c r="Z2614" s="74">
        <v>15.22</v>
      </c>
      <c r="AA2614" s="74">
        <v>15.74</v>
      </c>
      <c r="AB2614" s="74">
        <v>19.78</v>
      </c>
      <c r="AC2614" s="74">
        <v>17.45</v>
      </c>
      <c r="AD2614" s="74">
        <v>15.59</v>
      </c>
    </row>
    <row r="2615" spans="1:30" x14ac:dyDescent="0.2">
      <c r="A2615" s="72" t="s">
        <v>66</v>
      </c>
      <c r="B2615" s="74">
        <v>314.86</v>
      </c>
      <c r="C2615" s="74">
        <v>309.73</v>
      </c>
      <c r="D2615" s="74">
        <v>288.24</v>
      </c>
      <c r="E2615" s="74">
        <v>180.32</v>
      </c>
      <c r="F2615" s="74">
        <v>153.22999999999999</v>
      </c>
      <c r="G2615" s="74">
        <v>132.65</v>
      </c>
      <c r="H2615" s="74">
        <v>40.72</v>
      </c>
      <c r="I2615" s="74">
        <v>40.159999999999997</v>
      </c>
      <c r="J2615" s="74">
        <v>29.1</v>
      </c>
      <c r="K2615" s="74">
        <v>16.27</v>
      </c>
      <c r="L2615" s="74">
        <v>14.91</v>
      </c>
      <c r="M2615" s="74">
        <v>16.02</v>
      </c>
      <c r="N2615" s="74">
        <v>17.18</v>
      </c>
      <c r="O2615" s="74">
        <v>26.45</v>
      </c>
      <c r="P2615" s="74">
        <v>23.63</v>
      </c>
      <c r="Q2615" s="74">
        <v>24.16</v>
      </c>
      <c r="R2615" s="74">
        <v>42.47</v>
      </c>
      <c r="S2615" s="74">
        <v>29.42</v>
      </c>
      <c r="T2615" s="74">
        <v>42.76</v>
      </c>
      <c r="U2615" s="74">
        <v>21</v>
      </c>
      <c r="V2615" s="74">
        <v>25.01</v>
      </c>
      <c r="W2615" s="74">
        <v>20.11</v>
      </c>
      <c r="X2615" s="74">
        <v>25.66</v>
      </c>
      <c r="Y2615" s="74">
        <v>9.81</v>
      </c>
      <c r="Z2615" s="74">
        <v>11.15</v>
      </c>
      <c r="AA2615" s="74">
        <v>8.5</v>
      </c>
      <c r="AB2615" s="74">
        <v>6.49</v>
      </c>
      <c r="AC2615" s="74">
        <v>8.6199999999999992</v>
      </c>
      <c r="AD2615" s="74">
        <v>7.78</v>
      </c>
    </row>
    <row r="2616" spans="1:30" x14ac:dyDescent="0.2">
      <c r="A2616" s="72" t="s">
        <v>67</v>
      </c>
      <c r="B2616" s="74">
        <v>0.21</v>
      </c>
      <c r="C2616" s="74">
        <v>0.24</v>
      </c>
      <c r="D2616" s="74">
        <v>0.28000000000000003</v>
      </c>
      <c r="E2616" s="74">
        <v>0.38</v>
      </c>
      <c r="F2616" s="74">
        <v>0.83</v>
      </c>
      <c r="G2616" s="74">
        <v>1.54</v>
      </c>
      <c r="H2616" s="74">
        <v>1.75</v>
      </c>
      <c r="I2616" s="74">
        <v>1.82</v>
      </c>
      <c r="J2616" s="74">
        <v>1.91</v>
      </c>
      <c r="K2616" s="74">
        <v>5.04</v>
      </c>
      <c r="L2616" s="74">
        <v>3.21</v>
      </c>
      <c r="M2616" s="74">
        <v>3.78</v>
      </c>
      <c r="N2616" s="74">
        <v>2.94</v>
      </c>
      <c r="O2616" s="74">
        <v>3.21</v>
      </c>
      <c r="P2616" s="74">
        <v>2.96</v>
      </c>
      <c r="Q2616" s="74">
        <v>3.66</v>
      </c>
      <c r="R2616" s="74">
        <v>3.96</v>
      </c>
      <c r="S2616" s="74">
        <v>3.03</v>
      </c>
      <c r="T2616" s="74">
        <v>2.75</v>
      </c>
      <c r="U2616" s="74">
        <v>3.2</v>
      </c>
      <c r="V2616" s="74">
        <v>2.62</v>
      </c>
      <c r="W2616" s="74">
        <v>2.97</v>
      </c>
      <c r="X2616" s="74">
        <v>3.9</v>
      </c>
      <c r="Y2616" s="74">
        <v>4.76</v>
      </c>
      <c r="Z2616" s="74">
        <v>4.41</v>
      </c>
      <c r="AA2616" s="74">
        <v>2</v>
      </c>
      <c r="AB2616" s="74">
        <v>1.55</v>
      </c>
      <c r="AC2616" s="74">
        <v>1.7</v>
      </c>
      <c r="AD2616" s="74">
        <v>1.81</v>
      </c>
    </row>
    <row r="2617" spans="1:30" x14ac:dyDescent="0.2">
      <c r="A2617" s="72" t="s">
        <v>68</v>
      </c>
      <c r="B2617" s="74">
        <v>568.78</v>
      </c>
      <c r="C2617" s="74">
        <v>573.84</v>
      </c>
      <c r="D2617" s="74">
        <v>389.48</v>
      </c>
      <c r="E2617" s="74">
        <v>453.21</v>
      </c>
      <c r="F2617" s="74">
        <v>485.08</v>
      </c>
      <c r="G2617" s="74">
        <v>532.35</v>
      </c>
      <c r="H2617" s="74">
        <v>469.72</v>
      </c>
      <c r="I2617" s="74">
        <v>433.75</v>
      </c>
      <c r="J2617" s="74">
        <v>420.81</v>
      </c>
      <c r="K2617" s="74">
        <v>454.24</v>
      </c>
      <c r="L2617" s="74">
        <v>375.93</v>
      </c>
      <c r="M2617" s="74">
        <v>368.89</v>
      </c>
      <c r="N2617" s="74">
        <v>407.54</v>
      </c>
      <c r="O2617" s="74">
        <v>404.87</v>
      </c>
      <c r="P2617" s="74">
        <v>401.05</v>
      </c>
      <c r="Q2617" s="74">
        <v>406.31</v>
      </c>
      <c r="R2617" s="74">
        <v>392.16</v>
      </c>
      <c r="S2617" s="74">
        <v>400.11</v>
      </c>
      <c r="T2617" s="74">
        <v>350.24</v>
      </c>
      <c r="U2617" s="74">
        <v>48.68</v>
      </c>
      <c r="V2617" s="74">
        <v>187.79</v>
      </c>
      <c r="W2617" s="74">
        <v>215.08</v>
      </c>
      <c r="X2617" s="74">
        <v>78.680000000000007</v>
      </c>
      <c r="Y2617" s="74">
        <v>51.22</v>
      </c>
      <c r="Z2617" s="74">
        <v>82.02</v>
      </c>
      <c r="AA2617" s="74">
        <v>35.130000000000003</v>
      </c>
      <c r="AB2617" s="74">
        <v>31.18</v>
      </c>
      <c r="AC2617" s="74">
        <v>36.58</v>
      </c>
      <c r="AD2617" s="74">
        <v>61.87</v>
      </c>
    </row>
    <row r="2618" spans="1:30" x14ac:dyDescent="0.2">
      <c r="A2618" s="72" t="s">
        <v>69</v>
      </c>
      <c r="B2618" s="74">
        <v>1651.35</v>
      </c>
      <c r="C2618" s="74">
        <v>1384.97</v>
      </c>
      <c r="D2618" s="74">
        <v>690.18</v>
      </c>
      <c r="E2618" s="74">
        <v>602.55999999999995</v>
      </c>
      <c r="F2618" s="74">
        <v>611.22</v>
      </c>
      <c r="G2618" s="74">
        <v>596.76</v>
      </c>
      <c r="H2618" s="74">
        <v>596.17999999999995</v>
      </c>
      <c r="I2618" s="74">
        <v>502.92</v>
      </c>
      <c r="J2618" s="74">
        <v>493.71</v>
      </c>
      <c r="K2618" s="74">
        <v>473.93</v>
      </c>
      <c r="L2618" s="74">
        <v>596.76</v>
      </c>
      <c r="M2618" s="74">
        <v>485.56</v>
      </c>
      <c r="N2618" s="74">
        <v>408.2</v>
      </c>
      <c r="O2618" s="74">
        <v>356.58</v>
      </c>
      <c r="P2618" s="74">
        <v>433.83</v>
      </c>
      <c r="Q2618" s="74">
        <v>385.13</v>
      </c>
      <c r="R2618" s="74">
        <v>387.65</v>
      </c>
      <c r="S2618" s="74">
        <v>287.83</v>
      </c>
      <c r="T2618" s="74">
        <v>266.24</v>
      </c>
      <c r="U2618" s="74">
        <v>197.33</v>
      </c>
      <c r="V2618" s="74">
        <v>287.70999999999998</v>
      </c>
      <c r="W2618" s="74">
        <v>416.89</v>
      </c>
      <c r="X2618" s="74">
        <v>254.98</v>
      </c>
      <c r="Y2618" s="74">
        <v>318.70999999999998</v>
      </c>
      <c r="Z2618" s="74">
        <v>278.31</v>
      </c>
      <c r="AA2618" s="74">
        <v>327.23</v>
      </c>
      <c r="AB2618" s="74">
        <v>353.94</v>
      </c>
      <c r="AC2618" s="74">
        <v>493.2</v>
      </c>
      <c r="AD2618" s="74">
        <v>256.83999999999997</v>
      </c>
    </row>
    <row r="2620" spans="1:30" x14ac:dyDescent="0.2">
      <c r="A2620" s="72" t="s">
        <v>70</v>
      </c>
    </row>
    <row r="2621" spans="1:30" x14ac:dyDescent="0.2">
      <c r="A2621" s="72" t="s">
        <v>71</v>
      </c>
      <c r="B2621" s="74" t="s">
        <v>72</v>
      </c>
    </row>
    <row r="2623" spans="1:30" x14ac:dyDescent="0.2">
      <c r="A2623" s="72" t="s">
        <v>5</v>
      </c>
      <c r="B2623" s="74" t="s">
        <v>6</v>
      </c>
    </row>
    <row r="2624" spans="1:30" x14ac:dyDescent="0.2">
      <c r="A2624" s="72" t="s">
        <v>7</v>
      </c>
      <c r="B2624" s="74" t="s">
        <v>87</v>
      </c>
    </row>
    <row r="2625" spans="1:30" x14ac:dyDescent="0.2">
      <c r="A2625" s="72" t="s">
        <v>9</v>
      </c>
      <c r="B2625" s="74" t="s">
        <v>77</v>
      </c>
    </row>
    <row r="2627" spans="1:30" x14ac:dyDescent="0.2">
      <c r="A2627" s="72" t="s">
        <v>11</v>
      </c>
      <c r="B2627" s="74" t="s">
        <v>12</v>
      </c>
      <c r="C2627" s="74" t="s">
        <v>13</v>
      </c>
      <c r="D2627" s="74" t="s">
        <v>14</v>
      </c>
      <c r="E2627" s="74" t="s">
        <v>15</v>
      </c>
      <c r="F2627" s="74" t="s">
        <v>16</v>
      </c>
      <c r="G2627" s="74" t="s">
        <v>17</v>
      </c>
      <c r="H2627" s="74" t="s">
        <v>18</v>
      </c>
      <c r="I2627" s="74" t="s">
        <v>19</v>
      </c>
      <c r="J2627" s="74" t="s">
        <v>20</v>
      </c>
      <c r="K2627" s="74" t="s">
        <v>21</v>
      </c>
      <c r="L2627" s="74" t="s">
        <v>22</v>
      </c>
      <c r="M2627" s="74" t="s">
        <v>23</v>
      </c>
      <c r="N2627" s="74" t="s">
        <v>24</v>
      </c>
      <c r="O2627" s="74" t="s">
        <v>25</v>
      </c>
      <c r="P2627" s="74" t="s">
        <v>26</v>
      </c>
      <c r="Q2627" s="74" t="s">
        <v>27</v>
      </c>
      <c r="R2627" s="74" t="s">
        <v>28</v>
      </c>
      <c r="S2627" s="74" t="s">
        <v>29</v>
      </c>
      <c r="T2627" s="74" t="s">
        <v>30</v>
      </c>
      <c r="U2627" s="74" t="s">
        <v>31</v>
      </c>
      <c r="V2627" s="74" t="s">
        <v>32</v>
      </c>
      <c r="W2627" s="74" t="s">
        <v>33</v>
      </c>
      <c r="X2627" s="74" t="s">
        <v>34</v>
      </c>
      <c r="Y2627" s="74" t="s">
        <v>35</v>
      </c>
      <c r="Z2627" s="74" t="s">
        <v>36</v>
      </c>
      <c r="AA2627" s="74" t="s">
        <v>37</v>
      </c>
      <c r="AB2627" s="74" t="s">
        <v>38</v>
      </c>
      <c r="AC2627" s="74" t="s">
        <v>39</v>
      </c>
      <c r="AD2627" s="74" t="s">
        <v>40</v>
      </c>
    </row>
    <row r="2628" spans="1:30" x14ac:dyDescent="0.2">
      <c r="A2628" s="72" t="s">
        <v>41</v>
      </c>
      <c r="B2628" s="74" t="s">
        <v>71</v>
      </c>
      <c r="C2628" s="74" t="s">
        <v>71</v>
      </c>
      <c r="D2628" s="74" t="s">
        <v>71</v>
      </c>
      <c r="E2628" s="74" t="s">
        <v>71</v>
      </c>
      <c r="F2628" s="74" t="s">
        <v>71</v>
      </c>
      <c r="G2628" s="74" t="s">
        <v>71</v>
      </c>
      <c r="H2628" s="74" t="s">
        <v>71</v>
      </c>
      <c r="I2628" s="74" t="s">
        <v>71</v>
      </c>
      <c r="J2628" s="74" t="s">
        <v>71</v>
      </c>
      <c r="K2628" s="74" t="s">
        <v>71</v>
      </c>
      <c r="L2628" s="74" t="s">
        <v>71</v>
      </c>
      <c r="M2628" s="74" t="s">
        <v>71</v>
      </c>
      <c r="N2628" s="74" t="s">
        <v>71</v>
      </c>
      <c r="O2628" s="74" t="s">
        <v>71</v>
      </c>
      <c r="P2628" s="74" t="s">
        <v>71</v>
      </c>
      <c r="Q2628" s="74" t="s">
        <v>71</v>
      </c>
      <c r="R2628" s="74" t="s">
        <v>71</v>
      </c>
      <c r="S2628" s="74" t="s">
        <v>71</v>
      </c>
      <c r="T2628" s="74" t="s">
        <v>71</v>
      </c>
      <c r="U2628" s="74" t="s">
        <v>71</v>
      </c>
      <c r="V2628" s="74" t="s">
        <v>71</v>
      </c>
      <c r="W2628" s="74" t="s">
        <v>71</v>
      </c>
      <c r="X2628" s="74" t="s">
        <v>71</v>
      </c>
      <c r="Y2628" s="74" t="s">
        <v>71</v>
      </c>
      <c r="Z2628" s="74" t="s">
        <v>71</v>
      </c>
      <c r="AA2628" s="74" t="s">
        <v>71</v>
      </c>
      <c r="AB2628" s="74" t="s">
        <v>71</v>
      </c>
      <c r="AC2628" s="74" t="s">
        <v>71</v>
      </c>
      <c r="AD2628" s="74" t="s">
        <v>71</v>
      </c>
    </row>
    <row r="2629" spans="1:30" x14ac:dyDescent="0.2">
      <c r="A2629" s="72" t="s">
        <v>42</v>
      </c>
      <c r="B2629" s="74" t="s">
        <v>71</v>
      </c>
      <c r="C2629" s="74" t="s">
        <v>71</v>
      </c>
      <c r="D2629" s="74" t="s">
        <v>71</v>
      </c>
      <c r="E2629" s="74" t="s">
        <v>71</v>
      </c>
      <c r="F2629" s="74" t="s">
        <v>71</v>
      </c>
      <c r="G2629" s="74" t="s">
        <v>71</v>
      </c>
      <c r="H2629" s="74" t="s">
        <v>71</v>
      </c>
      <c r="I2629" s="74" t="s">
        <v>71</v>
      </c>
      <c r="J2629" s="74" t="s">
        <v>71</v>
      </c>
      <c r="K2629" s="74" t="s">
        <v>71</v>
      </c>
      <c r="L2629" s="74" t="s">
        <v>71</v>
      </c>
      <c r="M2629" s="74" t="s">
        <v>71</v>
      </c>
      <c r="N2629" s="74" t="s">
        <v>71</v>
      </c>
      <c r="O2629" s="74" t="s">
        <v>71</v>
      </c>
      <c r="P2629" s="74" t="s">
        <v>71</v>
      </c>
      <c r="Q2629" s="74" t="s">
        <v>71</v>
      </c>
      <c r="R2629" s="74" t="s">
        <v>71</v>
      </c>
      <c r="S2629" s="74" t="s">
        <v>71</v>
      </c>
      <c r="T2629" s="74" t="s">
        <v>71</v>
      </c>
      <c r="U2629" s="74" t="s">
        <v>71</v>
      </c>
      <c r="V2629" s="74" t="s">
        <v>71</v>
      </c>
      <c r="W2629" s="74" t="s">
        <v>71</v>
      </c>
      <c r="X2629" s="74" t="s">
        <v>71</v>
      </c>
      <c r="Y2629" s="74" t="s">
        <v>71</v>
      </c>
      <c r="Z2629" s="74" t="s">
        <v>71</v>
      </c>
      <c r="AA2629" s="74" t="s">
        <v>71</v>
      </c>
      <c r="AB2629" s="74" t="s">
        <v>71</v>
      </c>
      <c r="AC2629" s="74" t="s">
        <v>71</v>
      </c>
      <c r="AD2629" s="74" t="s">
        <v>71</v>
      </c>
    </row>
    <row r="2630" spans="1:30" x14ac:dyDescent="0.2">
      <c r="A2630" s="72" t="s">
        <v>43</v>
      </c>
      <c r="B2630" s="74" t="s">
        <v>71</v>
      </c>
      <c r="C2630" s="74" t="s">
        <v>71</v>
      </c>
      <c r="D2630" s="74" t="s">
        <v>71</v>
      </c>
      <c r="E2630" s="74" t="s">
        <v>71</v>
      </c>
      <c r="F2630" s="74" t="s">
        <v>71</v>
      </c>
      <c r="G2630" s="74" t="s">
        <v>71</v>
      </c>
      <c r="H2630" s="74" t="s">
        <v>71</v>
      </c>
      <c r="I2630" s="74" t="s">
        <v>71</v>
      </c>
      <c r="J2630" s="74" t="s">
        <v>71</v>
      </c>
      <c r="K2630" s="74" t="s">
        <v>71</v>
      </c>
      <c r="L2630" s="74" t="s">
        <v>71</v>
      </c>
      <c r="M2630" s="74" t="s">
        <v>71</v>
      </c>
      <c r="N2630" s="74" t="s">
        <v>71</v>
      </c>
      <c r="O2630" s="74" t="s">
        <v>71</v>
      </c>
      <c r="P2630" s="74" t="s">
        <v>71</v>
      </c>
      <c r="Q2630" s="74" t="s">
        <v>71</v>
      </c>
      <c r="R2630" s="74" t="s">
        <v>71</v>
      </c>
      <c r="S2630" s="74" t="s">
        <v>71</v>
      </c>
      <c r="T2630" s="74" t="s">
        <v>71</v>
      </c>
      <c r="U2630" s="74" t="s">
        <v>71</v>
      </c>
      <c r="V2630" s="74" t="s">
        <v>71</v>
      </c>
      <c r="W2630" s="74" t="s">
        <v>71</v>
      </c>
      <c r="X2630" s="74" t="s">
        <v>71</v>
      </c>
      <c r="Y2630" s="74" t="s">
        <v>71</v>
      </c>
      <c r="Z2630" s="74" t="s">
        <v>71</v>
      </c>
      <c r="AA2630" s="74" t="s">
        <v>71</v>
      </c>
      <c r="AB2630" s="74" t="s">
        <v>71</v>
      </c>
      <c r="AC2630" s="74" t="s">
        <v>71</v>
      </c>
      <c r="AD2630" s="74" t="s">
        <v>71</v>
      </c>
    </row>
    <row r="2631" spans="1:30" x14ac:dyDescent="0.2">
      <c r="A2631" s="72" t="s">
        <v>44</v>
      </c>
      <c r="B2631" s="74" t="s">
        <v>71</v>
      </c>
      <c r="C2631" s="74" t="s">
        <v>71</v>
      </c>
      <c r="D2631" s="74" t="s">
        <v>71</v>
      </c>
      <c r="E2631" s="74" t="s">
        <v>71</v>
      </c>
      <c r="F2631" s="74" t="s">
        <v>71</v>
      </c>
      <c r="G2631" s="74" t="s">
        <v>71</v>
      </c>
      <c r="H2631" s="74" t="s">
        <v>71</v>
      </c>
      <c r="I2631" s="74" t="s">
        <v>71</v>
      </c>
      <c r="J2631" s="74" t="s">
        <v>71</v>
      </c>
      <c r="K2631" s="74" t="s">
        <v>71</v>
      </c>
      <c r="L2631" s="74" t="s">
        <v>71</v>
      </c>
      <c r="M2631" s="74" t="s">
        <v>71</v>
      </c>
      <c r="N2631" s="74" t="s">
        <v>71</v>
      </c>
      <c r="O2631" s="74" t="s">
        <v>71</v>
      </c>
      <c r="P2631" s="74" t="s">
        <v>71</v>
      </c>
      <c r="Q2631" s="74" t="s">
        <v>71</v>
      </c>
      <c r="R2631" s="74" t="s">
        <v>71</v>
      </c>
      <c r="S2631" s="74" t="s">
        <v>71</v>
      </c>
      <c r="T2631" s="74" t="s">
        <v>71</v>
      </c>
      <c r="U2631" s="74" t="s">
        <v>71</v>
      </c>
      <c r="V2631" s="74" t="s">
        <v>71</v>
      </c>
      <c r="W2631" s="74" t="s">
        <v>71</v>
      </c>
      <c r="X2631" s="74" t="s">
        <v>71</v>
      </c>
      <c r="Y2631" s="74" t="s">
        <v>71</v>
      </c>
      <c r="Z2631" s="74" t="s">
        <v>71</v>
      </c>
      <c r="AA2631" s="74" t="s">
        <v>71</v>
      </c>
      <c r="AB2631" s="74" t="s">
        <v>71</v>
      </c>
      <c r="AC2631" s="74" t="s">
        <v>71</v>
      </c>
      <c r="AD2631" s="74" t="s">
        <v>71</v>
      </c>
    </row>
    <row r="2632" spans="1:30" x14ac:dyDescent="0.2">
      <c r="A2632" s="72" t="s">
        <v>45</v>
      </c>
      <c r="B2632" s="74" t="s">
        <v>71</v>
      </c>
      <c r="C2632" s="74" t="s">
        <v>71</v>
      </c>
      <c r="D2632" s="74" t="s">
        <v>71</v>
      </c>
      <c r="E2632" s="74" t="s">
        <v>71</v>
      </c>
      <c r="F2632" s="74" t="s">
        <v>71</v>
      </c>
      <c r="G2632" s="74" t="s">
        <v>71</v>
      </c>
      <c r="H2632" s="74" t="s">
        <v>71</v>
      </c>
      <c r="I2632" s="74" t="s">
        <v>71</v>
      </c>
      <c r="J2632" s="74" t="s">
        <v>71</v>
      </c>
      <c r="K2632" s="74" t="s">
        <v>71</v>
      </c>
      <c r="L2632" s="74" t="s">
        <v>71</v>
      </c>
      <c r="M2632" s="74" t="s">
        <v>71</v>
      </c>
      <c r="N2632" s="74" t="s">
        <v>71</v>
      </c>
      <c r="O2632" s="74" t="s">
        <v>71</v>
      </c>
      <c r="P2632" s="74" t="s">
        <v>71</v>
      </c>
      <c r="Q2632" s="74" t="s">
        <v>71</v>
      </c>
      <c r="R2632" s="74" t="s">
        <v>71</v>
      </c>
      <c r="S2632" s="74" t="s">
        <v>71</v>
      </c>
      <c r="T2632" s="74" t="s">
        <v>71</v>
      </c>
      <c r="U2632" s="74" t="s">
        <v>71</v>
      </c>
      <c r="V2632" s="74" t="s">
        <v>71</v>
      </c>
      <c r="W2632" s="74" t="s">
        <v>71</v>
      </c>
      <c r="X2632" s="74" t="s">
        <v>71</v>
      </c>
      <c r="Y2632" s="74" t="s">
        <v>71</v>
      </c>
      <c r="Z2632" s="74" t="s">
        <v>71</v>
      </c>
      <c r="AA2632" s="74" t="s">
        <v>71</v>
      </c>
      <c r="AB2632" s="74" t="s">
        <v>71</v>
      </c>
      <c r="AC2632" s="74" t="s">
        <v>71</v>
      </c>
      <c r="AD2632" s="74" t="s">
        <v>71</v>
      </c>
    </row>
    <row r="2633" spans="1:30" x14ac:dyDescent="0.2">
      <c r="A2633" s="72" t="s">
        <v>46</v>
      </c>
      <c r="B2633" s="74" t="s">
        <v>71</v>
      </c>
      <c r="C2633" s="74" t="s">
        <v>71</v>
      </c>
      <c r="D2633" s="74" t="s">
        <v>71</v>
      </c>
      <c r="E2633" s="74" t="s">
        <v>71</v>
      </c>
      <c r="F2633" s="74" t="s">
        <v>71</v>
      </c>
      <c r="G2633" s="74" t="s">
        <v>71</v>
      </c>
      <c r="H2633" s="74" t="s">
        <v>71</v>
      </c>
      <c r="I2633" s="74" t="s">
        <v>71</v>
      </c>
      <c r="J2633" s="74" t="s">
        <v>71</v>
      </c>
      <c r="K2633" s="74" t="s">
        <v>71</v>
      </c>
      <c r="L2633" s="74" t="s">
        <v>71</v>
      </c>
      <c r="M2633" s="74" t="s">
        <v>71</v>
      </c>
      <c r="N2633" s="74" t="s">
        <v>71</v>
      </c>
      <c r="O2633" s="74" t="s">
        <v>71</v>
      </c>
      <c r="P2633" s="74" t="s">
        <v>71</v>
      </c>
      <c r="Q2633" s="74" t="s">
        <v>71</v>
      </c>
      <c r="R2633" s="74" t="s">
        <v>71</v>
      </c>
      <c r="S2633" s="74" t="s">
        <v>71</v>
      </c>
      <c r="T2633" s="74" t="s">
        <v>71</v>
      </c>
      <c r="U2633" s="74" t="s">
        <v>71</v>
      </c>
      <c r="V2633" s="74" t="s">
        <v>71</v>
      </c>
      <c r="W2633" s="74" t="s">
        <v>71</v>
      </c>
      <c r="X2633" s="74" t="s">
        <v>71</v>
      </c>
      <c r="Y2633" s="74" t="s">
        <v>71</v>
      </c>
      <c r="Z2633" s="74" t="s">
        <v>71</v>
      </c>
      <c r="AA2633" s="74" t="s">
        <v>71</v>
      </c>
      <c r="AB2633" s="74" t="s">
        <v>71</v>
      </c>
      <c r="AC2633" s="74" t="s">
        <v>71</v>
      </c>
      <c r="AD2633" s="74" t="s">
        <v>71</v>
      </c>
    </row>
    <row r="2634" spans="1:30" x14ac:dyDescent="0.2">
      <c r="A2634" s="72" t="s">
        <v>47</v>
      </c>
      <c r="B2634" s="74" t="s">
        <v>71</v>
      </c>
      <c r="C2634" s="74" t="s">
        <v>71</v>
      </c>
      <c r="D2634" s="74" t="s">
        <v>71</v>
      </c>
      <c r="E2634" s="74" t="s">
        <v>71</v>
      </c>
      <c r="F2634" s="74" t="s">
        <v>71</v>
      </c>
      <c r="G2634" s="74" t="s">
        <v>71</v>
      </c>
      <c r="H2634" s="74" t="s">
        <v>71</v>
      </c>
      <c r="I2634" s="74" t="s">
        <v>71</v>
      </c>
      <c r="J2634" s="74" t="s">
        <v>71</v>
      </c>
      <c r="K2634" s="74" t="s">
        <v>71</v>
      </c>
      <c r="L2634" s="74" t="s">
        <v>71</v>
      </c>
      <c r="M2634" s="74" t="s">
        <v>71</v>
      </c>
      <c r="N2634" s="74" t="s">
        <v>71</v>
      </c>
      <c r="O2634" s="74" t="s">
        <v>71</v>
      </c>
      <c r="P2634" s="74" t="s">
        <v>71</v>
      </c>
      <c r="Q2634" s="74" t="s">
        <v>71</v>
      </c>
      <c r="R2634" s="74" t="s">
        <v>71</v>
      </c>
      <c r="S2634" s="74" t="s">
        <v>71</v>
      </c>
      <c r="T2634" s="74" t="s">
        <v>71</v>
      </c>
      <c r="U2634" s="74" t="s">
        <v>71</v>
      </c>
      <c r="V2634" s="74" t="s">
        <v>71</v>
      </c>
      <c r="W2634" s="74" t="s">
        <v>71</v>
      </c>
      <c r="X2634" s="74" t="s">
        <v>71</v>
      </c>
      <c r="Y2634" s="74" t="s">
        <v>71</v>
      </c>
      <c r="Z2634" s="74" t="s">
        <v>71</v>
      </c>
      <c r="AA2634" s="74" t="s">
        <v>71</v>
      </c>
      <c r="AB2634" s="74" t="s">
        <v>71</v>
      </c>
      <c r="AC2634" s="74" t="s">
        <v>71</v>
      </c>
      <c r="AD2634" s="74" t="s">
        <v>71</v>
      </c>
    </row>
    <row r="2635" spans="1:30" x14ac:dyDescent="0.2">
      <c r="A2635" s="72" t="s">
        <v>48</v>
      </c>
      <c r="B2635" s="74" t="s">
        <v>71</v>
      </c>
      <c r="C2635" s="74" t="s">
        <v>71</v>
      </c>
      <c r="D2635" s="74" t="s">
        <v>71</v>
      </c>
      <c r="E2635" s="74" t="s">
        <v>71</v>
      </c>
      <c r="F2635" s="74" t="s">
        <v>71</v>
      </c>
      <c r="G2635" s="74" t="s">
        <v>71</v>
      </c>
      <c r="H2635" s="74" t="s">
        <v>71</v>
      </c>
      <c r="I2635" s="74" t="s">
        <v>71</v>
      </c>
      <c r="J2635" s="74" t="s">
        <v>71</v>
      </c>
      <c r="K2635" s="74" t="s">
        <v>71</v>
      </c>
      <c r="L2635" s="74" t="s">
        <v>71</v>
      </c>
      <c r="M2635" s="74" t="s">
        <v>71</v>
      </c>
      <c r="N2635" s="74" t="s">
        <v>71</v>
      </c>
      <c r="O2635" s="74" t="s">
        <v>71</v>
      </c>
      <c r="P2635" s="74" t="s">
        <v>71</v>
      </c>
      <c r="Q2635" s="74" t="s">
        <v>71</v>
      </c>
      <c r="R2635" s="74" t="s">
        <v>71</v>
      </c>
      <c r="S2635" s="74" t="s">
        <v>71</v>
      </c>
      <c r="T2635" s="74" t="s">
        <v>71</v>
      </c>
      <c r="U2635" s="74" t="s">
        <v>71</v>
      </c>
      <c r="V2635" s="74" t="s">
        <v>71</v>
      </c>
      <c r="W2635" s="74" t="s">
        <v>71</v>
      </c>
      <c r="X2635" s="74" t="s">
        <v>71</v>
      </c>
      <c r="Y2635" s="74" t="s">
        <v>71</v>
      </c>
      <c r="Z2635" s="74" t="s">
        <v>71</v>
      </c>
      <c r="AA2635" s="74" t="s">
        <v>71</v>
      </c>
      <c r="AB2635" s="74" t="s">
        <v>71</v>
      </c>
      <c r="AC2635" s="74" t="s">
        <v>71</v>
      </c>
      <c r="AD2635" s="74" t="s">
        <v>71</v>
      </c>
    </row>
    <row r="2636" spans="1:30" x14ac:dyDescent="0.2">
      <c r="A2636" s="72" t="s">
        <v>49</v>
      </c>
      <c r="B2636" s="74" t="s">
        <v>71</v>
      </c>
      <c r="C2636" s="74" t="s">
        <v>71</v>
      </c>
      <c r="D2636" s="74" t="s">
        <v>71</v>
      </c>
      <c r="E2636" s="74" t="s">
        <v>71</v>
      </c>
      <c r="F2636" s="74" t="s">
        <v>71</v>
      </c>
      <c r="G2636" s="74" t="s">
        <v>71</v>
      </c>
      <c r="H2636" s="74" t="s">
        <v>71</v>
      </c>
      <c r="I2636" s="74" t="s">
        <v>71</v>
      </c>
      <c r="J2636" s="74" t="s">
        <v>71</v>
      </c>
      <c r="K2636" s="74" t="s">
        <v>71</v>
      </c>
      <c r="L2636" s="74" t="s">
        <v>71</v>
      </c>
      <c r="M2636" s="74" t="s">
        <v>71</v>
      </c>
      <c r="N2636" s="74" t="s">
        <v>71</v>
      </c>
      <c r="O2636" s="74" t="s">
        <v>71</v>
      </c>
      <c r="P2636" s="74" t="s">
        <v>71</v>
      </c>
      <c r="Q2636" s="74" t="s">
        <v>71</v>
      </c>
      <c r="R2636" s="74" t="s">
        <v>71</v>
      </c>
      <c r="S2636" s="74" t="s">
        <v>71</v>
      </c>
      <c r="T2636" s="74" t="s">
        <v>71</v>
      </c>
      <c r="U2636" s="74" t="s">
        <v>71</v>
      </c>
      <c r="V2636" s="74" t="s">
        <v>71</v>
      </c>
      <c r="W2636" s="74" t="s">
        <v>71</v>
      </c>
      <c r="X2636" s="74" t="s">
        <v>71</v>
      </c>
      <c r="Y2636" s="74" t="s">
        <v>71</v>
      </c>
      <c r="Z2636" s="74" t="s">
        <v>71</v>
      </c>
      <c r="AA2636" s="74" t="s">
        <v>71</v>
      </c>
      <c r="AB2636" s="74" t="s">
        <v>71</v>
      </c>
      <c r="AC2636" s="74" t="s">
        <v>71</v>
      </c>
      <c r="AD2636" s="74" t="s">
        <v>71</v>
      </c>
    </row>
    <row r="2637" spans="1:30" x14ac:dyDescent="0.2">
      <c r="A2637" s="72" t="s">
        <v>50</v>
      </c>
      <c r="B2637" s="74" t="s">
        <v>71</v>
      </c>
      <c r="C2637" s="74" t="s">
        <v>71</v>
      </c>
      <c r="D2637" s="74" t="s">
        <v>71</v>
      </c>
      <c r="E2637" s="74" t="s">
        <v>71</v>
      </c>
      <c r="F2637" s="74" t="s">
        <v>71</v>
      </c>
      <c r="G2637" s="74" t="s">
        <v>71</v>
      </c>
      <c r="H2637" s="74" t="s">
        <v>71</v>
      </c>
      <c r="I2637" s="74" t="s">
        <v>71</v>
      </c>
      <c r="J2637" s="74" t="s">
        <v>71</v>
      </c>
      <c r="K2637" s="74" t="s">
        <v>71</v>
      </c>
      <c r="L2637" s="74" t="s">
        <v>71</v>
      </c>
      <c r="M2637" s="74" t="s">
        <v>71</v>
      </c>
      <c r="N2637" s="74" t="s">
        <v>71</v>
      </c>
      <c r="O2637" s="74" t="s">
        <v>71</v>
      </c>
      <c r="P2637" s="74" t="s">
        <v>71</v>
      </c>
      <c r="Q2637" s="74" t="s">
        <v>71</v>
      </c>
      <c r="R2637" s="74" t="s">
        <v>71</v>
      </c>
      <c r="S2637" s="74" t="s">
        <v>71</v>
      </c>
      <c r="T2637" s="74" t="s">
        <v>71</v>
      </c>
      <c r="U2637" s="74" t="s">
        <v>71</v>
      </c>
      <c r="V2637" s="74" t="s">
        <v>71</v>
      </c>
      <c r="W2637" s="74" t="s">
        <v>71</v>
      </c>
      <c r="X2637" s="74" t="s">
        <v>71</v>
      </c>
      <c r="Y2637" s="74" t="s">
        <v>71</v>
      </c>
      <c r="Z2637" s="74" t="s">
        <v>71</v>
      </c>
      <c r="AA2637" s="74" t="s">
        <v>71</v>
      </c>
      <c r="AB2637" s="74" t="s">
        <v>71</v>
      </c>
      <c r="AC2637" s="74" t="s">
        <v>71</v>
      </c>
      <c r="AD2637" s="74" t="s">
        <v>71</v>
      </c>
    </row>
    <row r="2638" spans="1:30" x14ac:dyDescent="0.2">
      <c r="A2638" s="72" t="s">
        <v>51</v>
      </c>
      <c r="B2638" s="74" t="s">
        <v>71</v>
      </c>
      <c r="C2638" s="74" t="s">
        <v>71</v>
      </c>
      <c r="D2638" s="74" t="s">
        <v>71</v>
      </c>
      <c r="E2638" s="74" t="s">
        <v>71</v>
      </c>
      <c r="F2638" s="74" t="s">
        <v>71</v>
      </c>
      <c r="G2638" s="74" t="s">
        <v>71</v>
      </c>
      <c r="H2638" s="74" t="s">
        <v>71</v>
      </c>
      <c r="I2638" s="74" t="s">
        <v>71</v>
      </c>
      <c r="J2638" s="74" t="s">
        <v>71</v>
      </c>
      <c r="K2638" s="74" t="s">
        <v>71</v>
      </c>
      <c r="L2638" s="74" t="s">
        <v>71</v>
      </c>
      <c r="M2638" s="74" t="s">
        <v>71</v>
      </c>
      <c r="N2638" s="74" t="s">
        <v>71</v>
      </c>
      <c r="O2638" s="74" t="s">
        <v>71</v>
      </c>
      <c r="P2638" s="74" t="s">
        <v>71</v>
      </c>
      <c r="Q2638" s="74" t="s">
        <v>71</v>
      </c>
      <c r="R2638" s="74" t="s">
        <v>71</v>
      </c>
      <c r="S2638" s="74" t="s">
        <v>71</v>
      </c>
      <c r="T2638" s="74" t="s">
        <v>71</v>
      </c>
      <c r="U2638" s="74" t="s">
        <v>71</v>
      </c>
      <c r="V2638" s="74" t="s">
        <v>71</v>
      </c>
      <c r="W2638" s="74" t="s">
        <v>71</v>
      </c>
      <c r="X2638" s="74" t="s">
        <v>71</v>
      </c>
      <c r="Y2638" s="74" t="s">
        <v>71</v>
      </c>
      <c r="Z2638" s="74" t="s">
        <v>71</v>
      </c>
      <c r="AA2638" s="74" t="s">
        <v>71</v>
      </c>
      <c r="AB2638" s="74" t="s">
        <v>71</v>
      </c>
      <c r="AC2638" s="74" t="s">
        <v>71</v>
      </c>
      <c r="AD2638" s="74" t="s">
        <v>71</v>
      </c>
    </row>
    <row r="2639" spans="1:30" x14ac:dyDescent="0.2">
      <c r="A2639" s="72" t="s">
        <v>52</v>
      </c>
      <c r="B2639" s="74" t="s">
        <v>71</v>
      </c>
      <c r="C2639" s="74" t="s">
        <v>71</v>
      </c>
      <c r="D2639" s="74" t="s">
        <v>71</v>
      </c>
      <c r="E2639" s="74" t="s">
        <v>71</v>
      </c>
      <c r="F2639" s="74" t="s">
        <v>71</v>
      </c>
      <c r="G2639" s="74" t="s">
        <v>71</v>
      </c>
      <c r="H2639" s="74" t="s">
        <v>71</v>
      </c>
      <c r="I2639" s="74" t="s">
        <v>71</v>
      </c>
      <c r="J2639" s="74" t="s">
        <v>71</v>
      </c>
      <c r="K2639" s="74" t="s">
        <v>71</v>
      </c>
      <c r="L2639" s="74" t="s">
        <v>71</v>
      </c>
      <c r="M2639" s="74" t="s">
        <v>71</v>
      </c>
      <c r="N2639" s="74" t="s">
        <v>71</v>
      </c>
      <c r="O2639" s="74" t="s">
        <v>71</v>
      </c>
      <c r="P2639" s="74" t="s">
        <v>71</v>
      </c>
      <c r="Q2639" s="74" t="s">
        <v>71</v>
      </c>
      <c r="R2639" s="74" t="s">
        <v>71</v>
      </c>
      <c r="S2639" s="74" t="s">
        <v>71</v>
      </c>
      <c r="T2639" s="74" t="s">
        <v>71</v>
      </c>
      <c r="U2639" s="74" t="s">
        <v>71</v>
      </c>
      <c r="V2639" s="74" t="s">
        <v>71</v>
      </c>
      <c r="W2639" s="74" t="s">
        <v>71</v>
      </c>
      <c r="X2639" s="74" t="s">
        <v>71</v>
      </c>
      <c r="Y2639" s="74" t="s">
        <v>71</v>
      </c>
      <c r="Z2639" s="74" t="s">
        <v>71</v>
      </c>
      <c r="AA2639" s="74" t="s">
        <v>71</v>
      </c>
      <c r="AB2639" s="74" t="s">
        <v>71</v>
      </c>
      <c r="AC2639" s="74" t="s">
        <v>71</v>
      </c>
      <c r="AD2639" s="74" t="s">
        <v>71</v>
      </c>
    </row>
    <row r="2640" spans="1:30" x14ac:dyDescent="0.2">
      <c r="A2640" s="72" t="s">
        <v>53</v>
      </c>
      <c r="B2640" s="74" t="s">
        <v>71</v>
      </c>
      <c r="C2640" s="74" t="s">
        <v>71</v>
      </c>
      <c r="D2640" s="74" t="s">
        <v>71</v>
      </c>
      <c r="E2640" s="74" t="s">
        <v>71</v>
      </c>
      <c r="F2640" s="74" t="s">
        <v>71</v>
      </c>
      <c r="G2640" s="74" t="s">
        <v>71</v>
      </c>
      <c r="H2640" s="74" t="s">
        <v>71</v>
      </c>
      <c r="I2640" s="74" t="s">
        <v>71</v>
      </c>
      <c r="J2640" s="74" t="s">
        <v>71</v>
      </c>
      <c r="K2640" s="74" t="s">
        <v>71</v>
      </c>
      <c r="L2640" s="74" t="s">
        <v>71</v>
      </c>
      <c r="M2640" s="74" t="s">
        <v>71</v>
      </c>
      <c r="N2640" s="74" t="s">
        <v>71</v>
      </c>
      <c r="O2640" s="74" t="s">
        <v>71</v>
      </c>
      <c r="P2640" s="74" t="s">
        <v>71</v>
      </c>
      <c r="Q2640" s="74" t="s">
        <v>71</v>
      </c>
      <c r="R2640" s="74" t="s">
        <v>71</v>
      </c>
      <c r="S2640" s="74" t="s">
        <v>71</v>
      </c>
      <c r="T2640" s="74" t="s">
        <v>71</v>
      </c>
      <c r="U2640" s="74" t="s">
        <v>71</v>
      </c>
      <c r="V2640" s="74" t="s">
        <v>71</v>
      </c>
      <c r="W2640" s="74" t="s">
        <v>71</v>
      </c>
      <c r="X2640" s="74" t="s">
        <v>71</v>
      </c>
      <c r="Y2640" s="74" t="s">
        <v>71</v>
      </c>
      <c r="Z2640" s="74" t="s">
        <v>71</v>
      </c>
      <c r="AA2640" s="74" t="s">
        <v>71</v>
      </c>
      <c r="AB2640" s="74" t="s">
        <v>71</v>
      </c>
      <c r="AC2640" s="74" t="s">
        <v>71</v>
      </c>
      <c r="AD2640" s="74" t="s">
        <v>71</v>
      </c>
    </row>
    <row r="2641" spans="1:30" x14ac:dyDescent="0.2">
      <c r="A2641" s="72" t="s">
        <v>54</v>
      </c>
      <c r="B2641" s="74" t="s">
        <v>71</v>
      </c>
      <c r="C2641" s="74" t="s">
        <v>71</v>
      </c>
      <c r="D2641" s="74" t="s">
        <v>71</v>
      </c>
      <c r="E2641" s="74" t="s">
        <v>71</v>
      </c>
      <c r="F2641" s="74" t="s">
        <v>71</v>
      </c>
      <c r="G2641" s="74" t="s">
        <v>71</v>
      </c>
      <c r="H2641" s="74" t="s">
        <v>71</v>
      </c>
      <c r="I2641" s="74" t="s">
        <v>71</v>
      </c>
      <c r="J2641" s="74" t="s">
        <v>71</v>
      </c>
      <c r="K2641" s="74" t="s">
        <v>71</v>
      </c>
      <c r="L2641" s="74" t="s">
        <v>71</v>
      </c>
      <c r="M2641" s="74" t="s">
        <v>71</v>
      </c>
      <c r="N2641" s="74" t="s">
        <v>71</v>
      </c>
      <c r="O2641" s="74" t="s">
        <v>71</v>
      </c>
      <c r="P2641" s="74" t="s">
        <v>71</v>
      </c>
      <c r="Q2641" s="74" t="s">
        <v>71</v>
      </c>
      <c r="R2641" s="74" t="s">
        <v>71</v>
      </c>
      <c r="S2641" s="74" t="s">
        <v>71</v>
      </c>
      <c r="T2641" s="74" t="s">
        <v>71</v>
      </c>
      <c r="U2641" s="74" t="s">
        <v>71</v>
      </c>
      <c r="V2641" s="74" t="s">
        <v>71</v>
      </c>
      <c r="W2641" s="74" t="s">
        <v>71</v>
      </c>
      <c r="X2641" s="74" t="s">
        <v>71</v>
      </c>
      <c r="Y2641" s="74" t="s">
        <v>71</v>
      </c>
      <c r="Z2641" s="74" t="s">
        <v>71</v>
      </c>
      <c r="AA2641" s="74" t="s">
        <v>71</v>
      </c>
      <c r="AB2641" s="74" t="s">
        <v>71</v>
      </c>
      <c r="AC2641" s="74" t="s">
        <v>71</v>
      </c>
      <c r="AD2641" s="74" t="s">
        <v>71</v>
      </c>
    </row>
    <row r="2642" spans="1:30" x14ac:dyDescent="0.2">
      <c r="A2642" s="72" t="s">
        <v>55</v>
      </c>
      <c r="B2642" s="74" t="s">
        <v>71</v>
      </c>
      <c r="C2642" s="74" t="s">
        <v>71</v>
      </c>
      <c r="D2642" s="74" t="s">
        <v>71</v>
      </c>
      <c r="E2642" s="74" t="s">
        <v>71</v>
      </c>
      <c r="F2642" s="74" t="s">
        <v>71</v>
      </c>
      <c r="G2642" s="74" t="s">
        <v>71</v>
      </c>
      <c r="H2642" s="74" t="s">
        <v>71</v>
      </c>
      <c r="I2642" s="74" t="s">
        <v>71</v>
      </c>
      <c r="J2642" s="74" t="s">
        <v>71</v>
      </c>
      <c r="K2642" s="74" t="s">
        <v>71</v>
      </c>
      <c r="L2642" s="74" t="s">
        <v>71</v>
      </c>
      <c r="M2642" s="74" t="s">
        <v>71</v>
      </c>
      <c r="N2642" s="74" t="s">
        <v>71</v>
      </c>
      <c r="O2642" s="74" t="s">
        <v>71</v>
      </c>
      <c r="P2642" s="74" t="s">
        <v>71</v>
      </c>
      <c r="Q2642" s="74" t="s">
        <v>71</v>
      </c>
      <c r="R2642" s="74" t="s">
        <v>71</v>
      </c>
      <c r="S2642" s="74" t="s">
        <v>71</v>
      </c>
      <c r="T2642" s="74" t="s">
        <v>71</v>
      </c>
      <c r="U2642" s="74" t="s">
        <v>71</v>
      </c>
      <c r="V2642" s="74" t="s">
        <v>71</v>
      </c>
      <c r="W2642" s="74" t="s">
        <v>71</v>
      </c>
      <c r="X2642" s="74" t="s">
        <v>71</v>
      </c>
      <c r="Y2642" s="74" t="s">
        <v>71</v>
      </c>
      <c r="Z2642" s="74" t="s">
        <v>71</v>
      </c>
      <c r="AA2642" s="74" t="s">
        <v>71</v>
      </c>
      <c r="AB2642" s="74" t="s">
        <v>71</v>
      </c>
      <c r="AC2642" s="74" t="s">
        <v>71</v>
      </c>
      <c r="AD2642" s="74" t="s">
        <v>71</v>
      </c>
    </row>
    <row r="2643" spans="1:30" x14ac:dyDescent="0.2">
      <c r="A2643" s="72" t="s">
        <v>56</v>
      </c>
      <c r="B2643" s="74" t="s">
        <v>71</v>
      </c>
      <c r="C2643" s="74" t="s">
        <v>71</v>
      </c>
      <c r="D2643" s="74" t="s">
        <v>71</v>
      </c>
      <c r="E2643" s="74" t="s">
        <v>71</v>
      </c>
      <c r="F2643" s="74" t="s">
        <v>71</v>
      </c>
      <c r="G2643" s="74" t="s">
        <v>71</v>
      </c>
      <c r="H2643" s="74" t="s">
        <v>71</v>
      </c>
      <c r="I2643" s="74" t="s">
        <v>71</v>
      </c>
      <c r="J2643" s="74" t="s">
        <v>71</v>
      </c>
      <c r="K2643" s="74" t="s">
        <v>71</v>
      </c>
      <c r="L2643" s="74" t="s">
        <v>71</v>
      </c>
      <c r="M2643" s="74" t="s">
        <v>71</v>
      </c>
      <c r="N2643" s="74" t="s">
        <v>71</v>
      </c>
      <c r="O2643" s="74" t="s">
        <v>71</v>
      </c>
      <c r="P2643" s="74" t="s">
        <v>71</v>
      </c>
      <c r="Q2643" s="74" t="s">
        <v>71</v>
      </c>
      <c r="R2643" s="74" t="s">
        <v>71</v>
      </c>
      <c r="S2643" s="74" t="s">
        <v>71</v>
      </c>
      <c r="T2643" s="74" t="s">
        <v>71</v>
      </c>
      <c r="U2643" s="74" t="s">
        <v>71</v>
      </c>
      <c r="V2643" s="74" t="s">
        <v>71</v>
      </c>
      <c r="W2643" s="74" t="s">
        <v>71</v>
      </c>
      <c r="X2643" s="74" t="s">
        <v>71</v>
      </c>
      <c r="Y2643" s="74" t="s">
        <v>71</v>
      </c>
      <c r="Z2643" s="74" t="s">
        <v>71</v>
      </c>
      <c r="AA2643" s="74" t="s">
        <v>71</v>
      </c>
      <c r="AB2643" s="74" t="s">
        <v>71</v>
      </c>
      <c r="AC2643" s="74" t="s">
        <v>71</v>
      </c>
      <c r="AD2643" s="74" t="s">
        <v>71</v>
      </c>
    </row>
    <row r="2644" spans="1:30" x14ac:dyDescent="0.2">
      <c r="A2644" s="72" t="s">
        <v>57</v>
      </c>
      <c r="B2644" s="74" t="s">
        <v>71</v>
      </c>
      <c r="C2644" s="74" t="s">
        <v>71</v>
      </c>
      <c r="D2644" s="74" t="s">
        <v>71</v>
      </c>
      <c r="E2644" s="74" t="s">
        <v>71</v>
      </c>
      <c r="F2644" s="74" t="s">
        <v>71</v>
      </c>
      <c r="G2644" s="74" t="s">
        <v>71</v>
      </c>
      <c r="H2644" s="74" t="s">
        <v>71</v>
      </c>
      <c r="I2644" s="74" t="s">
        <v>71</v>
      </c>
      <c r="J2644" s="74" t="s">
        <v>71</v>
      </c>
      <c r="K2644" s="74" t="s">
        <v>71</v>
      </c>
      <c r="L2644" s="74" t="s">
        <v>71</v>
      </c>
      <c r="M2644" s="74" t="s">
        <v>71</v>
      </c>
      <c r="N2644" s="74" t="s">
        <v>71</v>
      </c>
      <c r="O2644" s="74" t="s">
        <v>71</v>
      </c>
      <c r="P2644" s="74" t="s">
        <v>71</v>
      </c>
      <c r="Q2644" s="74" t="s">
        <v>71</v>
      </c>
      <c r="R2644" s="74" t="s">
        <v>71</v>
      </c>
      <c r="S2644" s="74" t="s">
        <v>71</v>
      </c>
      <c r="T2644" s="74" t="s">
        <v>71</v>
      </c>
      <c r="U2644" s="74" t="s">
        <v>71</v>
      </c>
      <c r="V2644" s="74" t="s">
        <v>71</v>
      </c>
      <c r="W2644" s="74" t="s">
        <v>71</v>
      </c>
      <c r="X2644" s="74" t="s">
        <v>71</v>
      </c>
      <c r="Y2644" s="74" t="s">
        <v>71</v>
      </c>
      <c r="Z2644" s="74" t="s">
        <v>71</v>
      </c>
      <c r="AA2644" s="74" t="s">
        <v>71</v>
      </c>
      <c r="AB2644" s="74" t="s">
        <v>71</v>
      </c>
      <c r="AC2644" s="74" t="s">
        <v>71</v>
      </c>
      <c r="AD2644" s="74" t="s">
        <v>71</v>
      </c>
    </row>
    <row r="2645" spans="1:30" x14ac:dyDescent="0.2">
      <c r="A2645" s="72" t="s">
        <v>58</v>
      </c>
      <c r="B2645" s="74" t="s">
        <v>71</v>
      </c>
      <c r="C2645" s="74" t="s">
        <v>71</v>
      </c>
      <c r="D2645" s="74" t="s">
        <v>71</v>
      </c>
      <c r="E2645" s="74" t="s">
        <v>71</v>
      </c>
      <c r="F2645" s="74" t="s">
        <v>71</v>
      </c>
      <c r="G2645" s="74" t="s">
        <v>71</v>
      </c>
      <c r="H2645" s="74" t="s">
        <v>71</v>
      </c>
      <c r="I2645" s="74" t="s">
        <v>71</v>
      </c>
      <c r="J2645" s="74" t="s">
        <v>71</v>
      </c>
      <c r="K2645" s="74" t="s">
        <v>71</v>
      </c>
      <c r="L2645" s="74" t="s">
        <v>71</v>
      </c>
      <c r="M2645" s="74" t="s">
        <v>71</v>
      </c>
      <c r="N2645" s="74" t="s">
        <v>71</v>
      </c>
      <c r="O2645" s="74" t="s">
        <v>71</v>
      </c>
      <c r="P2645" s="74" t="s">
        <v>71</v>
      </c>
      <c r="Q2645" s="74" t="s">
        <v>71</v>
      </c>
      <c r="R2645" s="74" t="s">
        <v>71</v>
      </c>
      <c r="S2645" s="74" t="s">
        <v>71</v>
      </c>
      <c r="T2645" s="74" t="s">
        <v>71</v>
      </c>
      <c r="U2645" s="74" t="s">
        <v>71</v>
      </c>
      <c r="V2645" s="74" t="s">
        <v>71</v>
      </c>
      <c r="W2645" s="74" t="s">
        <v>71</v>
      </c>
      <c r="X2645" s="74" t="s">
        <v>71</v>
      </c>
      <c r="Y2645" s="74" t="s">
        <v>71</v>
      </c>
      <c r="Z2645" s="74" t="s">
        <v>71</v>
      </c>
      <c r="AA2645" s="74" t="s">
        <v>71</v>
      </c>
      <c r="AB2645" s="74" t="s">
        <v>71</v>
      </c>
      <c r="AC2645" s="74" t="s">
        <v>71</v>
      </c>
      <c r="AD2645" s="74" t="s">
        <v>71</v>
      </c>
    </row>
    <row r="2646" spans="1:30" x14ac:dyDescent="0.2">
      <c r="A2646" s="72" t="s">
        <v>59</v>
      </c>
      <c r="B2646" s="74" t="s">
        <v>71</v>
      </c>
      <c r="C2646" s="74" t="s">
        <v>71</v>
      </c>
      <c r="D2646" s="74" t="s">
        <v>71</v>
      </c>
      <c r="E2646" s="74" t="s">
        <v>71</v>
      </c>
      <c r="F2646" s="74" t="s">
        <v>71</v>
      </c>
      <c r="G2646" s="74" t="s">
        <v>71</v>
      </c>
      <c r="H2646" s="74" t="s">
        <v>71</v>
      </c>
      <c r="I2646" s="74" t="s">
        <v>71</v>
      </c>
      <c r="J2646" s="74" t="s">
        <v>71</v>
      </c>
      <c r="K2646" s="74" t="s">
        <v>71</v>
      </c>
      <c r="L2646" s="74" t="s">
        <v>71</v>
      </c>
      <c r="M2646" s="74" t="s">
        <v>71</v>
      </c>
      <c r="N2646" s="74" t="s">
        <v>71</v>
      </c>
      <c r="O2646" s="74" t="s">
        <v>71</v>
      </c>
      <c r="P2646" s="74" t="s">
        <v>71</v>
      </c>
      <c r="Q2646" s="74" t="s">
        <v>71</v>
      </c>
      <c r="R2646" s="74" t="s">
        <v>71</v>
      </c>
      <c r="S2646" s="74" t="s">
        <v>71</v>
      </c>
      <c r="T2646" s="74" t="s">
        <v>71</v>
      </c>
      <c r="U2646" s="74" t="s">
        <v>71</v>
      </c>
      <c r="V2646" s="74" t="s">
        <v>71</v>
      </c>
      <c r="W2646" s="74" t="s">
        <v>71</v>
      </c>
      <c r="X2646" s="74" t="s">
        <v>71</v>
      </c>
      <c r="Y2646" s="74" t="s">
        <v>71</v>
      </c>
      <c r="Z2646" s="74" t="s">
        <v>71</v>
      </c>
      <c r="AA2646" s="74" t="s">
        <v>71</v>
      </c>
      <c r="AB2646" s="74" t="s">
        <v>71</v>
      </c>
      <c r="AC2646" s="74" t="s">
        <v>71</v>
      </c>
      <c r="AD2646" s="74" t="s">
        <v>71</v>
      </c>
    </row>
    <row r="2647" spans="1:30" x14ac:dyDescent="0.2">
      <c r="A2647" s="72" t="s">
        <v>60</v>
      </c>
      <c r="B2647" s="74" t="s">
        <v>71</v>
      </c>
      <c r="C2647" s="74" t="s">
        <v>71</v>
      </c>
      <c r="D2647" s="74" t="s">
        <v>71</v>
      </c>
      <c r="E2647" s="74" t="s">
        <v>71</v>
      </c>
      <c r="F2647" s="74" t="s">
        <v>71</v>
      </c>
      <c r="G2647" s="74" t="s">
        <v>71</v>
      </c>
      <c r="H2647" s="74" t="s">
        <v>71</v>
      </c>
      <c r="I2647" s="74" t="s">
        <v>71</v>
      </c>
      <c r="J2647" s="74" t="s">
        <v>71</v>
      </c>
      <c r="K2647" s="74" t="s">
        <v>71</v>
      </c>
      <c r="L2647" s="74" t="s">
        <v>71</v>
      </c>
      <c r="M2647" s="74" t="s">
        <v>71</v>
      </c>
      <c r="N2647" s="74" t="s">
        <v>71</v>
      </c>
      <c r="O2647" s="74" t="s">
        <v>71</v>
      </c>
      <c r="P2647" s="74" t="s">
        <v>71</v>
      </c>
      <c r="Q2647" s="74" t="s">
        <v>71</v>
      </c>
      <c r="R2647" s="74" t="s">
        <v>71</v>
      </c>
      <c r="S2647" s="74" t="s">
        <v>71</v>
      </c>
      <c r="T2647" s="74" t="s">
        <v>71</v>
      </c>
      <c r="U2647" s="74" t="s">
        <v>71</v>
      </c>
      <c r="V2647" s="74" t="s">
        <v>71</v>
      </c>
      <c r="W2647" s="74" t="s">
        <v>71</v>
      </c>
      <c r="X2647" s="74" t="s">
        <v>71</v>
      </c>
      <c r="Y2647" s="74" t="s">
        <v>71</v>
      </c>
      <c r="Z2647" s="74" t="s">
        <v>71</v>
      </c>
      <c r="AA2647" s="74" t="s">
        <v>71</v>
      </c>
      <c r="AB2647" s="74" t="s">
        <v>71</v>
      </c>
      <c r="AC2647" s="74" t="s">
        <v>71</v>
      </c>
      <c r="AD2647" s="74" t="s">
        <v>71</v>
      </c>
    </row>
    <row r="2648" spans="1:30" x14ac:dyDescent="0.2">
      <c r="A2648" s="72" t="s">
        <v>61</v>
      </c>
      <c r="B2648" s="74" t="s">
        <v>71</v>
      </c>
      <c r="C2648" s="74" t="s">
        <v>71</v>
      </c>
      <c r="D2648" s="74" t="s">
        <v>71</v>
      </c>
      <c r="E2648" s="74" t="s">
        <v>71</v>
      </c>
      <c r="F2648" s="74" t="s">
        <v>71</v>
      </c>
      <c r="G2648" s="74" t="s">
        <v>71</v>
      </c>
      <c r="H2648" s="74" t="s">
        <v>71</v>
      </c>
      <c r="I2648" s="74" t="s">
        <v>71</v>
      </c>
      <c r="J2648" s="74" t="s">
        <v>71</v>
      </c>
      <c r="K2648" s="74" t="s">
        <v>71</v>
      </c>
      <c r="L2648" s="74" t="s">
        <v>71</v>
      </c>
      <c r="M2648" s="74" t="s">
        <v>71</v>
      </c>
      <c r="N2648" s="74" t="s">
        <v>71</v>
      </c>
      <c r="O2648" s="74" t="s">
        <v>71</v>
      </c>
      <c r="P2648" s="74" t="s">
        <v>71</v>
      </c>
      <c r="Q2648" s="74" t="s">
        <v>71</v>
      </c>
      <c r="R2648" s="74" t="s">
        <v>71</v>
      </c>
      <c r="S2648" s="74" t="s">
        <v>71</v>
      </c>
      <c r="T2648" s="74" t="s">
        <v>71</v>
      </c>
      <c r="U2648" s="74" t="s">
        <v>71</v>
      </c>
      <c r="V2648" s="74" t="s">
        <v>71</v>
      </c>
      <c r="W2648" s="74" t="s">
        <v>71</v>
      </c>
      <c r="X2648" s="74" t="s">
        <v>71</v>
      </c>
      <c r="Y2648" s="74" t="s">
        <v>71</v>
      </c>
      <c r="Z2648" s="74" t="s">
        <v>71</v>
      </c>
      <c r="AA2648" s="74" t="s">
        <v>71</v>
      </c>
      <c r="AB2648" s="74" t="s">
        <v>71</v>
      </c>
      <c r="AC2648" s="74" t="s">
        <v>71</v>
      </c>
      <c r="AD2648" s="74" t="s">
        <v>71</v>
      </c>
    </row>
    <row r="2649" spans="1:30" x14ac:dyDescent="0.2">
      <c r="A2649" s="72" t="s">
        <v>62</v>
      </c>
      <c r="B2649" s="74" t="s">
        <v>71</v>
      </c>
      <c r="C2649" s="74" t="s">
        <v>71</v>
      </c>
      <c r="D2649" s="74" t="s">
        <v>71</v>
      </c>
      <c r="E2649" s="74" t="s">
        <v>71</v>
      </c>
      <c r="F2649" s="74" t="s">
        <v>71</v>
      </c>
      <c r="G2649" s="74" t="s">
        <v>71</v>
      </c>
      <c r="H2649" s="74" t="s">
        <v>71</v>
      </c>
      <c r="I2649" s="74" t="s">
        <v>71</v>
      </c>
      <c r="J2649" s="74" t="s">
        <v>71</v>
      </c>
      <c r="K2649" s="74" t="s">
        <v>71</v>
      </c>
      <c r="L2649" s="74" t="s">
        <v>71</v>
      </c>
      <c r="M2649" s="74" t="s">
        <v>71</v>
      </c>
      <c r="N2649" s="74" t="s">
        <v>71</v>
      </c>
      <c r="O2649" s="74" t="s">
        <v>71</v>
      </c>
      <c r="P2649" s="74" t="s">
        <v>71</v>
      </c>
      <c r="Q2649" s="74" t="s">
        <v>71</v>
      </c>
      <c r="R2649" s="74" t="s">
        <v>71</v>
      </c>
      <c r="S2649" s="74" t="s">
        <v>71</v>
      </c>
      <c r="T2649" s="74" t="s">
        <v>71</v>
      </c>
      <c r="U2649" s="74" t="s">
        <v>71</v>
      </c>
      <c r="V2649" s="74" t="s">
        <v>71</v>
      </c>
      <c r="W2649" s="74" t="s">
        <v>71</v>
      </c>
      <c r="X2649" s="74" t="s">
        <v>71</v>
      </c>
      <c r="Y2649" s="74" t="s">
        <v>71</v>
      </c>
      <c r="Z2649" s="74" t="s">
        <v>71</v>
      </c>
      <c r="AA2649" s="74" t="s">
        <v>71</v>
      </c>
      <c r="AB2649" s="74" t="s">
        <v>71</v>
      </c>
      <c r="AC2649" s="74" t="s">
        <v>71</v>
      </c>
      <c r="AD2649" s="74" t="s">
        <v>71</v>
      </c>
    </row>
    <row r="2650" spans="1:30" x14ac:dyDescent="0.2">
      <c r="A2650" s="72" t="s">
        <v>63</v>
      </c>
      <c r="B2650" s="74" t="s">
        <v>71</v>
      </c>
      <c r="C2650" s="74" t="s">
        <v>71</v>
      </c>
      <c r="D2650" s="74" t="s">
        <v>71</v>
      </c>
      <c r="E2650" s="74" t="s">
        <v>71</v>
      </c>
      <c r="F2650" s="74" t="s">
        <v>71</v>
      </c>
      <c r="G2650" s="74" t="s">
        <v>71</v>
      </c>
      <c r="H2650" s="74" t="s">
        <v>71</v>
      </c>
      <c r="I2650" s="74" t="s">
        <v>71</v>
      </c>
      <c r="J2650" s="74" t="s">
        <v>71</v>
      </c>
      <c r="K2650" s="74" t="s">
        <v>71</v>
      </c>
      <c r="L2650" s="74" t="s">
        <v>71</v>
      </c>
      <c r="M2650" s="74" t="s">
        <v>71</v>
      </c>
      <c r="N2650" s="74" t="s">
        <v>71</v>
      </c>
      <c r="O2650" s="74" t="s">
        <v>71</v>
      </c>
      <c r="P2650" s="74" t="s">
        <v>71</v>
      </c>
      <c r="Q2650" s="74" t="s">
        <v>71</v>
      </c>
      <c r="R2650" s="74" t="s">
        <v>71</v>
      </c>
      <c r="S2650" s="74" t="s">
        <v>71</v>
      </c>
      <c r="T2650" s="74" t="s">
        <v>71</v>
      </c>
      <c r="U2650" s="74" t="s">
        <v>71</v>
      </c>
      <c r="V2650" s="74" t="s">
        <v>71</v>
      </c>
      <c r="W2650" s="74" t="s">
        <v>71</v>
      </c>
      <c r="X2650" s="74" t="s">
        <v>71</v>
      </c>
      <c r="Y2650" s="74" t="s">
        <v>71</v>
      </c>
      <c r="Z2650" s="74" t="s">
        <v>71</v>
      </c>
      <c r="AA2650" s="74" t="s">
        <v>71</v>
      </c>
      <c r="AB2650" s="74" t="s">
        <v>71</v>
      </c>
      <c r="AC2650" s="74" t="s">
        <v>71</v>
      </c>
      <c r="AD2650" s="74" t="s">
        <v>71</v>
      </c>
    </row>
    <row r="2651" spans="1:30" x14ac:dyDescent="0.2">
      <c r="A2651" s="72" t="s">
        <v>64</v>
      </c>
      <c r="B2651" s="74" t="s">
        <v>71</v>
      </c>
      <c r="C2651" s="74" t="s">
        <v>71</v>
      </c>
      <c r="D2651" s="74" t="s">
        <v>71</v>
      </c>
      <c r="E2651" s="74" t="s">
        <v>71</v>
      </c>
      <c r="F2651" s="74" t="s">
        <v>71</v>
      </c>
      <c r="G2651" s="74" t="s">
        <v>71</v>
      </c>
      <c r="H2651" s="74" t="s">
        <v>71</v>
      </c>
      <c r="I2651" s="74" t="s">
        <v>71</v>
      </c>
      <c r="J2651" s="74" t="s">
        <v>71</v>
      </c>
      <c r="K2651" s="74" t="s">
        <v>71</v>
      </c>
      <c r="L2651" s="74" t="s">
        <v>71</v>
      </c>
      <c r="M2651" s="74" t="s">
        <v>71</v>
      </c>
      <c r="N2651" s="74" t="s">
        <v>71</v>
      </c>
      <c r="O2651" s="74" t="s">
        <v>71</v>
      </c>
      <c r="P2651" s="74" t="s">
        <v>71</v>
      </c>
      <c r="Q2651" s="74" t="s">
        <v>71</v>
      </c>
      <c r="R2651" s="74" t="s">
        <v>71</v>
      </c>
      <c r="S2651" s="74" t="s">
        <v>71</v>
      </c>
      <c r="T2651" s="74" t="s">
        <v>71</v>
      </c>
      <c r="U2651" s="74" t="s">
        <v>71</v>
      </c>
      <c r="V2651" s="74" t="s">
        <v>71</v>
      </c>
      <c r="W2651" s="74" t="s">
        <v>71</v>
      </c>
      <c r="X2651" s="74" t="s">
        <v>71</v>
      </c>
      <c r="Y2651" s="74" t="s">
        <v>71</v>
      </c>
      <c r="Z2651" s="74" t="s">
        <v>71</v>
      </c>
      <c r="AA2651" s="74" t="s">
        <v>71</v>
      </c>
      <c r="AB2651" s="74" t="s">
        <v>71</v>
      </c>
      <c r="AC2651" s="74" t="s">
        <v>71</v>
      </c>
      <c r="AD2651" s="74" t="s">
        <v>71</v>
      </c>
    </row>
    <row r="2652" spans="1:30" x14ac:dyDescent="0.2">
      <c r="A2652" s="72" t="s">
        <v>65</v>
      </c>
      <c r="B2652" s="74" t="s">
        <v>71</v>
      </c>
      <c r="C2652" s="74" t="s">
        <v>71</v>
      </c>
      <c r="D2652" s="74" t="s">
        <v>71</v>
      </c>
      <c r="E2652" s="74" t="s">
        <v>71</v>
      </c>
      <c r="F2652" s="74" t="s">
        <v>71</v>
      </c>
      <c r="G2652" s="74" t="s">
        <v>71</v>
      </c>
      <c r="H2652" s="74" t="s">
        <v>71</v>
      </c>
      <c r="I2652" s="74" t="s">
        <v>71</v>
      </c>
      <c r="J2652" s="74" t="s">
        <v>71</v>
      </c>
      <c r="K2652" s="74" t="s">
        <v>71</v>
      </c>
      <c r="L2652" s="74" t="s">
        <v>71</v>
      </c>
      <c r="M2652" s="74" t="s">
        <v>71</v>
      </c>
      <c r="N2652" s="74" t="s">
        <v>71</v>
      </c>
      <c r="O2652" s="74" t="s">
        <v>71</v>
      </c>
      <c r="P2652" s="74" t="s">
        <v>71</v>
      </c>
      <c r="Q2652" s="74" t="s">
        <v>71</v>
      </c>
      <c r="R2652" s="74" t="s">
        <v>71</v>
      </c>
      <c r="S2652" s="74" t="s">
        <v>71</v>
      </c>
      <c r="T2652" s="74" t="s">
        <v>71</v>
      </c>
      <c r="U2652" s="74" t="s">
        <v>71</v>
      </c>
      <c r="V2652" s="74" t="s">
        <v>71</v>
      </c>
      <c r="W2652" s="74" t="s">
        <v>71</v>
      </c>
      <c r="X2652" s="74" t="s">
        <v>71</v>
      </c>
      <c r="Y2652" s="74" t="s">
        <v>71</v>
      </c>
      <c r="Z2652" s="74" t="s">
        <v>71</v>
      </c>
      <c r="AA2652" s="74" t="s">
        <v>71</v>
      </c>
      <c r="AB2652" s="74" t="s">
        <v>71</v>
      </c>
      <c r="AC2652" s="74" t="s">
        <v>71</v>
      </c>
      <c r="AD2652" s="74" t="s">
        <v>71</v>
      </c>
    </row>
    <row r="2653" spans="1:30" x14ac:dyDescent="0.2">
      <c r="A2653" s="72" t="s">
        <v>66</v>
      </c>
      <c r="B2653" s="74" t="s">
        <v>71</v>
      </c>
      <c r="C2653" s="74" t="s">
        <v>71</v>
      </c>
      <c r="D2653" s="74" t="s">
        <v>71</v>
      </c>
      <c r="E2653" s="74" t="s">
        <v>71</v>
      </c>
      <c r="F2653" s="74" t="s">
        <v>71</v>
      </c>
      <c r="G2653" s="74" t="s">
        <v>71</v>
      </c>
      <c r="H2653" s="74" t="s">
        <v>71</v>
      </c>
      <c r="I2653" s="74" t="s">
        <v>71</v>
      </c>
      <c r="J2653" s="74" t="s">
        <v>71</v>
      </c>
      <c r="K2653" s="74" t="s">
        <v>71</v>
      </c>
      <c r="L2653" s="74" t="s">
        <v>71</v>
      </c>
      <c r="M2653" s="74" t="s">
        <v>71</v>
      </c>
      <c r="N2653" s="74" t="s">
        <v>71</v>
      </c>
      <c r="O2653" s="74" t="s">
        <v>71</v>
      </c>
      <c r="P2653" s="74" t="s">
        <v>71</v>
      </c>
      <c r="Q2653" s="74" t="s">
        <v>71</v>
      </c>
      <c r="R2653" s="74" t="s">
        <v>71</v>
      </c>
      <c r="S2653" s="74" t="s">
        <v>71</v>
      </c>
      <c r="T2653" s="74" t="s">
        <v>71</v>
      </c>
      <c r="U2653" s="74" t="s">
        <v>71</v>
      </c>
      <c r="V2653" s="74" t="s">
        <v>71</v>
      </c>
      <c r="W2653" s="74" t="s">
        <v>71</v>
      </c>
      <c r="X2653" s="74" t="s">
        <v>71</v>
      </c>
      <c r="Y2653" s="74" t="s">
        <v>71</v>
      </c>
      <c r="Z2653" s="74" t="s">
        <v>71</v>
      </c>
      <c r="AA2653" s="74" t="s">
        <v>71</v>
      </c>
      <c r="AB2653" s="74" t="s">
        <v>71</v>
      </c>
      <c r="AC2653" s="74" t="s">
        <v>71</v>
      </c>
      <c r="AD2653" s="74" t="s">
        <v>71</v>
      </c>
    </row>
    <row r="2654" spans="1:30" x14ac:dyDescent="0.2">
      <c r="A2654" s="72" t="s">
        <v>67</v>
      </c>
      <c r="B2654" s="74" t="s">
        <v>71</v>
      </c>
      <c r="C2654" s="74" t="s">
        <v>71</v>
      </c>
      <c r="D2654" s="74" t="s">
        <v>71</v>
      </c>
      <c r="E2654" s="74" t="s">
        <v>71</v>
      </c>
      <c r="F2654" s="74" t="s">
        <v>71</v>
      </c>
      <c r="G2654" s="74" t="s">
        <v>71</v>
      </c>
      <c r="H2654" s="74" t="s">
        <v>71</v>
      </c>
      <c r="I2654" s="74" t="s">
        <v>71</v>
      </c>
      <c r="J2654" s="74" t="s">
        <v>71</v>
      </c>
      <c r="K2654" s="74" t="s">
        <v>71</v>
      </c>
      <c r="L2654" s="74" t="s">
        <v>71</v>
      </c>
      <c r="M2654" s="74" t="s">
        <v>71</v>
      </c>
      <c r="N2654" s="74" t="s">
        <v>71</v>
      </c>
      <c r="O2654" s="74" t="s">
        <v>71</v>
      </c>
      <c r="P2654" s="74" t="s">
        <v>71</v>
      </c>
      <c r="Q2654" s="74" t="s">
        <v>71</v>
      </c>
      <c r="R2654" s="74" t="s">
        <v>71</v>
      </c>
      <c r="S2654" s="74" t="s">
        <v>71</v>
      </c>
      <c r="T2654" s="74" t="s">
        <v>71</v>
      </c>
      <c r="U2654" s="74" t="s">
        <v>71</v>
      </c>
      <c r="V2654" s="74" t="s">
        <v>71</v>
      </c>
      <c r="W2654" s="74" t="s">
        <v>71</v>
      </c>
      <c r="X2654" s="74" t="s">
        <v>71</v>
      </c>
      <c r="Y2654" s="74" t="s">
        <v>71</v>
      </c>
      <c r="Z2654" s="74" t="s">
        <v>71</v>
      </c>
      <c r="AA2654" s="74" t="s">
        <v>71</v>
      </c>
      <c r="AB2654" s="74" t="s">
        <v>71</v>
      </c>
      <c r="AC2654" s="74" t="s">
        <v>71</v>
      </c>
      <c r="AD2654" s="74" t="s">
        <v>71</v>
      </c>
    </row>
    <row r="2655" spans="1:30" x14ac:dyDescent="0.2">
      <c r="A2655" s="72" t="s">
        <v>68</v>
      </c>
      <c r="B2655" s="74" t="s">
        <v>71</v>
      </c>
      <c r="C2655" s="74" t="s">
        <v>71</v>
      </c>
      <c r="D2655" s="74" t="s">
        <v>71</v>
      </c>
      <c r="E2655" s="74" t="s">
        <v>71</v>
      </c>
      <c r="F2655" s="74" t="s">
        <v>71</v>
      </c>
      <c r="G2655" s="74" t="s">
        <v>71</v>
      </c>
      <c r="H2655" s="74" t="s">
        <v>71</v>
      </c>
      <c r="I2655" s="74" t="s">
        <v>71</v>
      </c>
      <c r="J2655" s="74" t="s">
        <v>71</v>
      </c>
      <c r="K2655" s="74" t="s">
        <v>71</v>
      </c>
      <c r="L2655" s="74" t="s">
        <v>71</v>
      </c>
      <c r="M2655" s="74" t="s">
        <v>71</v>
      </c>
      <c r="N2655" s="74" t="s">
        <v>71</v>
      </c>
      <c r="O2655" s="74" t="s">
        <v>71</v>
      </c>
      <c r="P2655" s="74" t="s">
        <v>71</v>
      </c>
      <c r="Q2655" s="74" t="s">
        <v>71</v>
      </c>
      <c r="R2655" s="74" t="s">
        <v>71</v>
      </c>
      <c r="S2655" s="74" t="s">
        <v>71</v>
      </c>
      <c r="T2655" s="74" t="s">
        <v>71</v>
      </c>
      <c r="U2655" s="74" t="s">
        <v>71</v>
      </c>
      <c r="V2655" s="74" t="s">
        <v>71</v>
      </c>
      <c r="W2655" s="74" t="s">
        <v>71</v>
      </c>
      <c r="X2655" s="74" t="s">
        <v>71</v>
      </c>
      <c r="Y2655" s="74" t="s">
        <v>71</v>
      </c>
      <c r="Z2655" s="74" t="s">
        <v>71</v>
      </c>
      <c r="AA2655" s="74" t="s">
        <v>71</v>
      </c>
      <c r="AB2655" s="74" t="s">
        <v>71</v>
      </c>
      <c r="AC2655" s="74" t="s">
        <v>71</v>
      </c>
      <c r="AD2655" s="74" t="s">
        <v>71</v>
      </c>
    </row>
    <row r="2656" spans="1:30" x14ac:dyDescent="0.2">
      <c r="A2656" s="72" t="s">
        <v>69</v>
      </c>
      <c r="B2656" s="74" t="s">
        <v>71</v>
      </c>
      <c r="C2656" s="74" t="s">
        <v>71</v>
      </c>
      <c r="D2656" s="74" t="s">
        <v>71</v>
      </c>
      <c r="E2656" s="74" t="s">
        <v>71</v>
      </c>
      <c r="F2656" s="74" t="s">
        <v>71</v>
      </c>
      <c r="G2656" s="74" t="s">
        <v>71</v>
      </c>
      <c r="H2656" s="74" t="s">
        <v>71</v>
      </c>
      <c r="I2656" s="74" t="s">
        <v>71</v>
      </c>
      <c r="J2656" s="74" t="s">
        <v>71</v>
      </c>
      <c r="K2656" s="74" t="s">
        <v>71</v>
      </c>
      <c r="L2656" s="74" t="s">
        <v>71</v>
      </c>
      <c r="M2656" s="74" t="s">
        <v>71</v>
      </c>
      <c r="N2656" s="74" t="s">
        <v>71</v>
      </c>
      <c r="O2656" s="74" t="s">
        <v>71</v>
      </c>
      <c r="P2656" s="74" t="s">
        <v>71</v>
      </c>
      <c r="Q2656" s="74" t="s">
        <v>71</v>
      </c>
      <c r="R2656" s="74" t="s">
        <v>71</v>
      </c>
      <c r="S2656" s="74" t="s">
        <v>71</v>
      </c>
      <c r="T2656" s="74" t="s">
        <v>71</v>
      </c>
      <c r="U2656" s="74" t="s">
        <v>71</v>
      </c>
      <c r="V2656" s="74" t="s">
        <v>71</v>
      </c>
      <c r="W2656" s="74" t="s">
        <v>71</v>
      </c>
      <c r="X2656" s="74" t="s">
        <v>71</v>
      </c>
      <c r="Y2656" s="74" t="s">
        <v>71</v>
      </c>
      <c r="Z2656" s="74" t="s">
        <v>71</v>
      </c>
      <c r="AA2656" s="74" t="s">
        <v>71</v>
      </c>
      <c r="AB2656" s="74" t="s">
        <v>71</v>
      </c>
      <c r="AC2656" s="74" t="s">
        <v>71</v>
      </c>
      <c r="AD2656" s="74" t="s">
        <v>71</v>
      </c>
    </row>
    <row r="2658" spans="1:30" x14ac:dyDescent="0.2">
      <c r="A2658" s="72" t="s">
        <v>70</v>
      </c>
    </row>
    <row r="2659" spans="1:30" x14ac:dyDescent="0.2">
      <c r="A2659" s="72" t="s">
        <v>71</v>
      </c>
      <c r="B2659" s="74" t="s">
        <v>72</v>
      </c>
    </row>
    <row r="2661" spans="1:30" x14ac:dyDescent="0.2">
      <c r="A2661" s="72" t="s">
        <v>5</v>
      </c>
      <c r="B2661" s="74" t="s">
        <v>6</v>
      </c>
    </row>
    <row r="2662" spans="1:30" x14ac:dyDescent="0.2">
      <c r="A2662" s="72" t="s">
        <v>7</v>
      </c>
      <c r="B2662" s="74" t="s">
        <v>87</v>
      </c>
    </row>
    <row r="2663" spans="1:30" x14ac:dyDescent="0.2">
      <c r="A2663" s="72" t="s">
        <v>9</v>
      </c>
      <c r="B2663" s="74" t="s">
        <v>78</v>
      </c>
    </row>
    <row r="2665" spans="1:30" x14ac:dyDescent="0.2">
      <c r="A2665" s="72" t="s">
        <v>11</v>
      </c>
      <c r="B2665" s="74" t="s">
        <v>12</v>
      </c>
      <c r="C2665" s="74" t="s">
        <v>13</v>
      </c>
      <c r="D2665" s="74" t="s">
        <v>14</v>
      </c>
      <c r="E2665" s="74" t="s">
        <v>15</v>
      </c>
      <c r="F2665" s="74" t="s">
        <v>16</v>
      </c>
      <c r="G2665" s="74" t="s">
        <v>17</v>
      </c>
      <c r="H2665" s="74" t="s">
        <v>18</v>
      </c>
      <c r="I2665" s="74" t="s">
        <v>19</v>
      </c>
      <c r="J2665" s="74" t="s">
        <v>20</v>
      </c>
      <c r="K2665" s="74" t="s">
        <v>21</v>
      </c>
      <c r="L2665" s="74" t="s">
        <v>22</v>
      </c>
      <c r="M2665" s="74" t="s">
        <v>23</v>
      </c>
      <c r="N2665" s="74" t="s">
        <v>24</v>
      </c>
      <c r="O2665" s="74" t="s">
        <v>25</v>
      </c>
      <c r="P2665" s="74" t="s">
        <v>26</v>
      </c>
      <c r="Q2665" s="74" t="s">
        <v>27</v>
      </c>
      <c r="R2665" s="74" t="s">
        <v>28</v>
      </c>
      <c r="S2665" s="74" t="s">
        <v>29</v>
      </c>
      <c r="T2665" s="74" t="s">
        <v>30</v>
      </c>
      <c r="U2665" s="74" t="s">
        <v>31</v>
      </c>
      <c r="V2665" s="74" t="s">
        <v>32</v>
      </c>
      <c r="W2665" s="74" t="s">
        <v>33</v>
      </c>
      <c r="X2665" s="74" t="s">
        <v>34</v>
      </c>
      <c r="Y2665" s="74" t="s">
        <v>35</v>
      </c>
      <c r="Z2665" s="74" t="s">
        <v>36</v>
      </c>
      <c r="AA2665" s="74" t="s">
        <v>37</v>
      </c>
      <c r="AB2665" s="74" t="s">
        <v>38</v>
      </c>
      <c r="AC2665" s="74" t="s">
        <v>39</v>
      </c>
      <c r="AD2665" s="74" t="s">
        <v>40</v>
      </c>
    </row>
    <row r="2666" spans="1:30" x14ac:dyDescent="0.2">
      <c r="A2666" s="72" t="s">
        <v>41</v>
      </c>
      <c r="B2666" s="74" t="s">
        <v>71</v>
      </c>
      <c r="C2666" s="74" t="s">
        <v>71</v>
      </c>
      <c r="D2666" s="74" t="s">
        <v>71</v>
      </c>
      <c r="E2666" s="74" t="s">
        <v>71</v>
      </c>
      <c r="F2666" s="74" t="s">
        <v>71</v>
      </c>
      <c r="G2666" s="74" t="s">
        <v>71</v>
      </c>
      <c r="H2666" s="74" t="s">
        <v>71</v>
      </c>
      <c r="I2666" s="74" t="s">
        <v>71</v>
      </c>
      <c r="J2666" s="74" t="s">
        <v>71</v>
      </c>
      <c r="K2666" s="74" t="s">
        <v>71</v>
      </c>
      <c r="L2666" s="74" t="s">
        <v>71</v>
      </c>
      <c r="M2666" s="74" t="s">
        <v>71</v>
      </c>
      <c r="N2666" s="74" t="s">
        <v>71</v>
      </c>
      <c r="O2666" s="74" t="s">
        <v>71</v>
      </c>
      <c r="P2666" s="74" t="s">
        <v>71</v>
      </c>
      <c r="Q2666" s="74" t="s">
        <v>71</v>
      </c>
      <c r="R2666" s="74" t="s">
        <v>71</v>
      </c>
      <c r="S2666" s="74" t="s">
        <v>71</v>
      </c>
      <c r="T2666" s="74" t="s">
        <v>71</v>
      </c>
      <c r="U2666" s="74" t="s">
        <v>71</v>
      </c>
      <c r="V2666" s="74" t="s">
        <v>71</v>
      </c>
      <c r="W2666" s="74" t="s">
        <v>71</v>
      </c>
      <c r="X2666" s="74" t="s">
        <v>71</v>
      </c>
      <c r="Y2666" s="74" t="s">
        <v>71</v>
      </c>
      <c r="Z2666" s="74" t="s">
        <v>71</v>
      </c>
      <c r="AA2666" s="74" t="s">
        <v>71</v>
      </c>
      <c r="AB2666" s="74" t="s">
        <v>71</v>
      </c>
      <c r="AC2666" s="74" t="s">
        <v>71</v>
      </c>
      <c r="AD2666" s="74" t="s">
        <v>71</v>
      </c>
    </row>
    <row r="2667" spans="1:30" x14ac:dyDescent="0.2">
      <c r="A2667" s="72" t="s">
        <v>42</v>
      </c>
      <c r="B2667" s="74" t="s">
        <v>71</v>
      </c>
      <c r="C2667" s="74" t="s">
        <v>71</v>
      </c>
      <c r="D2667" s="74" t="s">
        <v>71</v>
      </c>
      <c r="E2667" s="74" t="s">
        <v>71</v>
      </c>
      <c r="F2667" s="74" t="s">
        <v>71</v>
      </c>
      <c r="G2667" s="74" t="s">
        <v>71</v>
      </c>
      <c r="H2667" s="74" t="s">
        <v>71</v>
      </c>
      <c r="I2667" s="74" t="s">
        <v>71</v>
      </c>
      <c r="J2667" s="74" t="s">
        <v>71</v>
      </c>
      <c r="K2667" s="74" t="s">
        <v>71</v>
      </c>
      <c r="L2667" s="74" t="s">
        <v>71</v>
      </c>
      <c r="M2667" s="74" t="s">
        <v>71</v>
      </c>
      <c r="N2667" s="74" t="s">
        <v>71</v>
      </c>
      <c r="O2667" s="74" t="s">
        <v>71</v>
      </c>
      <c r="P2667" s="74" t="s">
        <v>71</v>
      </c>
      <c r="Q2667" s="74" t="s">
        <v>71</v>
      </c>
      <c r="R2667" s="74" t="s">
        <v>71</v>
      </c>
      <c r="S2667" s="74" t="s">
        <v>71</v>
      </c>
      <c r="T2667" s="74" t="s">
        <v>71</v>
      </c>
      <c r="U2667" s="74" t="s">
        <v>71</v>
      </c>
      <c r="V2667" s="74" t="s">
        <v>71</v>
      </c>
      <c r="W2667" s="74" t="s">
        <v>71</v>
      </c>
      <c r="X2667" s="74" t="s">
        <v>71</v>
      </c>
      <c r="Y2667" s="74" t="s">
        <v>71</v>
      </c>
      <c r="Z2667" s="74" t="s">
        <v>71</v>
      </c>
      <c r="AA2667" s="74" t="s">
        <v>71</v>
      </c>
      <c r="AB2667" s="74" t="s">
        <v>71</v>
      </c>
      <c r="AC2667" s="74" t="s">
        <v>71</v>
      </c>
      <c r="AD2667" s="74" t="s">
        <v>71</v>
      </c>
    </row>
    <row r="2668" spans="1:30" x14ac:dyDescent="0.2">
      <c r="A2668" s="72" t="s">
        <v>43</v>
      </c>
      <c r="B2668" s="74" t="s">
        <v>71</v>
      </c>
      <c r="C2668" s="74" t="s">
        <v>71</v>
      </c>
      <c r="D2668" s="74" t="s">
        <v>71</v>
      </c>
      <c r="E2668" s="74" t="s">
        <v>71</v>
      </c>
      <c r="F2668" s="74" t="s">
        <v>71</v>
      </c>
      <c r="G2668" s="74" t="s">
        <v>71</v>
      </c>
      <c r="H2668" s="74" t="s">
        <v>71</v>
      </c>
      <c r="I2668" s="74" t="s">
        <v>71</v>
      </c>
      <c r="J2668" s="74" t="s">
        <v>71</v>
      </c>
      <c r="K2668" s="74" t="s">
        <v>71</v>
      </c>
      <c r="L2668" s="74" t="s">
        <v>71</v>
      </c>
      <c r="M2668" s="74" t="s">
        <v>71</v>
      </c>
      <c r="N2668" s="74" t="s">
        <v>71</v>
      </c>
      <c r="O2668" s="74" t="s">
        <v>71</v>
      </c>
      <c r="P2668" s="74" t="s">
        <v>71</v>
      </c>
      <c r="Q2668" s="74" t="s">
        <v>71</v>
      </c>
      <c r="R2668" s="74" t="s">
        <v>71</v>
      </c>
      <c r="S2668" s="74" t="s">
        <v>71</v>
      </c>
      <c r="T2668" s="74" t="s">
        <v>71</v>
      </c>
      <c r="U2668" s="74" t="s">
        <v>71</v>
      </c>
      <c r="V2668" s="74" t="s">
        <v>71</v>
      </c>
      <c r="W2668" s="74" t="s">
        <v>71</v>
      </c>
      <c r="X2668" s="74" t="s">
        <v>71</v>
      </c>
      <c r="Y2668" s="74" t="s">
        <v>71</v>
      </c>
      <c r="Z2668" s="74" t="s">
        <v>71</v>
      </c>
      <c r="AA2668" s="74" t="s">
        <v>71</v>
      </c>
      <c r="AB2668" s="74" t="s">
        <v>71</v>
      </c>
      <c r="AC2668" s="74" t="s">
        <v>71</v>
      </c>
      <c r="AD2668" s="74" t="s">
        <v>71</v>
      </c>
    </row>
    <row r="2669" spans="1:30" x14ac:dyDescent="0.2">
      <c r="A2669" s="72" t="s">
        <v>44</v>
      </c>
      <c r="B2669" s="74" t="s">
        <v>71</v>
      </c>
      <c r="C2669" s="74" t="s">
        <v>71</v>
      </c>
      <c r="D2669" s="74" t="s">
        <v>71</v>
      </c>
      <c r="E2669" s="74" t="s">
        <v>71</v>
      </c>
      <c r="F2669" s="74" t="s">
        <v>71</v>
      </c>
      <c r="G2669" s="74" t="s">
        <v>71</v>
      </c>
      <c r="H2669" s="74" t="s">
        <v>71</v>
      </c>
      <c r="I2669" s="74" t="s">
        <v>71</v>
      </c>
      <c r="J2669" s="74" t="s">
        <v>71</v>
      </c>
      <c r="K2669" s="74" t="s">
        <v>71</v>
      </c>
      <c r="L2669" s="74" t="s">
        <v>71</v>
      </c>
      <c r="M2669" s="74" t="s">
        <v>71</v>
      </c>
      <c r="N2669" s="74" t="s">
        <v>71</v>
      </c>
      <c r="O2669" s="74" t="s">
        <v>71</v>
      </c>
      <c r="P2669" s="74" t="s">
        <v>71</v>
      </c>
      <c r="Q2669" s="74" t="s">
        <v>71</v>
      </c>
      <c r="R2669" s="74" t="s">
        <v>71</v>
      </c>
      <c r="S2669" s="74" t="s">
        <v>71</v>
      </c>
      <c r="T2669" s="74" t="s">
        <v>71</v>
      </c>
      <c r="U2669" s="74" t="s">
        <v>71</v>
      </c>
      <c r="V2669" s="74" t="s">
        <v>71</v>
      </c>
      <c r="W2669" s="74" t="s">
        <v>71</v>
      </c>
      <c r="X2669" s="74" t="s">
        <v>71</v>
      </c>
      <c r="Y2669" s="74" t="s">
        <v>71</v>
      </c>
      <c r="Z2669" s="74" t="s">
        <v>71</v>
      </c>
      <c r="AA2669" s="74" t="s">
        <v>71</v>
      </c>
      <c r="AB2669" s="74" t="s">
        <v>71</v>
      </c>
      <c r="AC2669" s="74" t="s">
        <v>71</v>
      </c>
      <c r="AD2669" s="74" t="s">
        <v>71</v>
      </c>
    </row>
    <row r="2670" spans="1:30" x14ac:dyDescent="0.2">
      <c r="A2670" s="72" t="s">
        <v>45</v>
      </c>
      <c r="B2670" s="74" t="s">
        <v>71</v>
      </c>
      <c r="C2670" s="74" t="s">
        <v>71</v>
      </c>
      <c r="D2670" s="74" t="s">
        <v>71</v>
      </c>
      <c r="E2670" s="74" t="s">
        <v>71</v>
      </c>
      <c r="F2670" s="74" t="s">
        <v>71</v>
      </c>
      <c r="G2670" s="74" t="s">
        <v>71</v>
      </c>
      <c r="H2670" s="74" t="s">
        <v>71</v>
      </c>
      <c r="I2670" s="74" t="s">
        <v>71</v>
      </c>
      <c r="J2670" s="74" t="s">
        <v>71</v>
      </c>
      <c r="K2670" s="74" t="s">
        <v>71</v>
      </c>
      <c r="L2670" s="74" t="s">
        <v>71</v>
      </c>
      <c r="M2670" s="74" t="s">
        <v>71</v>
      </c>
      <c r="N2670" s="74" t="s">
        <v>71</v>
      </c>
      <c r="O2670" s="74" t="s">
        <v>71</v>
      </c>
      <c r="P2670" s="74" t="s">
        <v>71</v>
      </c>
      <c r="Q2670" s="74" t="s">
        <v>71</v>
      </c>
      <c r="R2670" s="74" t="s">
        <v>71</v>
      </c>
      <c r="S2670" s="74" t="s">
        <v>71</v>
      </c>
      <c r="T2670" s="74" t="s">
        <v>71</v>
      </c>
      <c r="U2670" s="74" t="s">
        <v>71</v>
      </c>
      <c r="V2670" s="74" t="s">
        <v>71</v>
      </c>
      <c r="W2670" s="74" t="s">
        <v>71</v>
      </c>
      <c r="X2670" s="74" t="s">
        <v>71</v>
      </c>
      <c r="Y2670" s="74" t="s">
        <v>71</v>
      </c>
      <c r="Z2670" s="74" t="s">
        <v>71</v>
      </c>
      <c r="AA2670" s="74" t="s">
        <v>71</v>
      </c>
      <c r="AB2670" s="74" t="s">
        <v>71</v>
      </c>
      <c r="AC2670" s="74" t="s">
        <v>71</v>
      </c>
      <c r="AD2670" s="74" t="s">
        <v>71</v>
      </c>
    </row>
    <row r="2671" spans="1:30" x14ac:dyDescent="0.2">
      <c r="A2671" s="72" t="s">
        <v>46</v>
      </c>
      <c r="B2671" s="74" t="s">
        <v>71</v>
      </c>
      <c r="C2671" s="74" t="s">
        <v>71</v>
      </c>
      <c r="D2671" s="74" t="s">
        <v>71</v>
      </c>
      <c r="E2671" s="74" t="s">
        <v>71</v>
      </c>
      <c r="F2671" s="74" t="s">
        <v>71</v>
      </c>
      <c r="G2671" s="74" t="s">
        <v>71</v>
      </c>
      <c r="H2671" s="74" t="s">
        <v>71</v>
      </c>
      <c r="I2671" s="74" t="s">
        <v>71</v>
      </c>
      <c r="J2671" s="74" t="s">
        <v>71</v>
      </c>
      <c r="K2671" s="74" t="s">
        <v>71</v>
      </c>
      <c r="L2671" s="74" t="s">
        <v>71</v>
      </c>
      <c r="M2671" s="74" t="s">
        <v>71</v>
      </c>
      <c r="N2671" s="74" t="s">
        <v>71</v>
      </c>
      <c r="O2671" s="74" t="s">
        <v>71</v>
      </c>
      <c r="P2671" s="74" t="s">
        <v>71</v>
      </c>
      <c r="Q2671" s="74" t="s">
        <v>71</v>
      </c>
      <c r="R2671" s="74" t="s">
        <v>71</v>
      </c>
      <c r="S2671" s="74" t="s">
        <v>71</v>
      </c>
      <c r="T2671" s="74" t="s">
        <v>71</v>
      </c>
      <c r="U2671" s="74" t="s">
        <v>71</v>
      </c>
      <c r="V2671" s="74" t="s">
        <v>71</v>
      </c>
      <c r="W2671" s="74" t="s">
        <v>71</v>
      </c>
      <c r="X2671" s="74" t="s">
        <v>71</v>
      </c>
      <c r="Y2671" s="74" t="s">
        <v>71</v>
      </c>
      <c r="Z2671" s="74" t="s">
        <v>71</v>
      </c>
      <c r="AA2671" s="74" t="s">
        <v>71</v>
      </c>
      <c r="AB2671" s="74" t="s">
        <v>71</v>
      </c>
      <c r="AC2671" s="74" t="s">
        <v>71</v>
      </c>
      <c r="AD2671" s="74" t="s">
        <v>71</v>
      </c>
    </row>
    <row r="2672" spans="1:30" x14ac:dyDescent="0.2">
      <c r="A2672" s="72" t="s">
        <v>47</v>
      </c>
      <c r="B2672" s="74" t="s">
        <v>71</v>
      </c>
      <c r="C2672" s="74" t="s">
        <v>71</v>
      </c>
      <c r="D2672" s="74" t="s">
        <v>71</v>
      </c>
      <c r="E2672" s="74" t="s">
        <v>71</v>
      </c>
      <c r="F2672" s="74" t="s">
        <v>71</v>
      </c>
      <c r="G2672" s="74" t="s">
        <v>71</v>
      </c>
      <c r="H2672" s="74" t="s">
        <v>71</v>
      </c>
      <c r="I2672" s="74" t="s">
        <v>71</v>
      </c>
      <c r="J2672" s="74" t="s">
        <v>71</v>
      </c>
      <c r="K2672" s="74" t="s">
        <v>71</v>
      </c>
      <c r="L2672" s="74" t="s">
        <v>71</v>
      </c>
      <c r="M2672" s="74" t="s">
        <v>71</v>
      </c>
      <c r="N2672" s="74" t="s">
        <v>71</v>
      </c>
      <c r="O2672" s="74" t="s">
        <v>71</v>
      </c>
      <c r="P2672" s="74" t="s">
        <v>71</v>
      </c>
      <c r="Q2672" s="74" t="s">
        <v>71</v>
      </c>
      <c r="R2672" s="74" t="s">
        <v>71</v>
      </c>
      <c r="S2672" s="74" t="s">
        <v>71</v>
      </c>
      <c r="T2672" s="74" t="s">
        <v>71</v>
      </c>
      <c r="U2672" s="74" t="s">
        <v>71</v>
      </c>
      <c r="V2672" s="74" t="s">
        <v>71</v>
      </c>
      <c r="W2672" s="74" t="s">
        <v>71</v>
      </c>
      <c r="X2672" s="74" t="s">
        <v>71</v>
      </c>
      <c r="Y2672" s="74" t="s">
        <v>71</v>
      </c>
      <c r="Z2672" s="74" t="s">
        <v>71</v>
      </c>
      <c r="AA2672" s="74" t="s">
        <v>71</v>
      </c>
      <c r="AB2672" s="74" t="s">
        <v>71</v>
      </c>
      <c r="AC2672" s="74" t="s">
        <v>71</v>
      </c>
      <c r="AD2672" s="74" t="s">
        <v>71</v>
      </c>
    </row>
    <row r="2673" spans="1:30" x14ac:dyDescent="0.2">
      <c r="A2673" s="72" t="s">
        <v>48</v>
      </c>
      <c r="B2673" s="74" t="s">
        <v>71</v>
      </c>
      <c r="C2673" s="74" t="s">
        <v>71</v>
      </c>
      <c r="D2673" s="74" t="s">
        <v>71</v>
      </c>
      <c r="E2673" s="74" t="s">
        <v>71</v>
      </c>
      <c r="F2673" s="74" t="s">
        <v>71</v>
      </c>
      <c r="G2673" s="74" t="s">
        <v>71</v>
      </c>
      <c r="H2673" s="74" t="s">
        <v>71</v>
      </c>
      <c r="I2673" s="74" t="s">
        <v>71</v>
      </c>
      <c r="J2673" s="74" t="s">
        <v>71</v>
      </c>
      <c r="K2673" s="74" t="s">
        <v>71</v>
      </c>
      <c r="L2673" s="74" t="s">
        <v>71</v>
      </c>
      <c r="M2673" s="74" t="s">
        <v>71</v>
      </c>
      <c r="N2673" s="74" t="s">
        <v>71</v>
      </c>
      <c r="O2673" s="74" t="s">
        <v>71</v>
      </c>
      <c r="P2673" s="74" t="s">
        <v>71</v>
      </c>
      <c r="Q2673" s="74" t="s">
        <v>71</v>
      </c>
      <c r="R2673" s="74" t="s">
        <v>71</v>
      </c>
      <c r="S2673" s="74" t="s">
        <v>71</v>
      </c>
      <c r="T2673" s="74" t="s">
        <v>71</v>
      </c>
      <c r="U2673" s="74" t="s">
        <v>71</v>
      </c>
      <c r="V2673" s="74" t="s">
        <v>71</v>
      </c>
      <c r="W2673" s="74" t="s">
        <v>71</v>
      </c>
      <c r="X2673" s="74" t="s">
        <v>71</v>
      </c>
      <c r="Y2673" s="74" t="s">
        <v>71</v>
      </c>
      <c r="Z2673" s="74" t="s">
        <v>71</v>
      </c>
      <c r="AA2673" s="74" t="s">
        <v>71</v>
      </c>
      <c r="AB2673" s="74" t="s">
        <v>71</v>
      </c>
      <c r="AC2673" s="74" t="s">
        <v>71</v>
      </c>
      <c r="AD2673" s="74" t="s">
        <v>71</v>
      </c>
    </row>
    <row r="2674" spans="1:30" x14ac:dyDescent="0.2">
      <c r="A2674" s="72" t="s">
        <v>49</v>
      </c>
      <c r="B2674" s="74" t="s">
        <v>71</v>
      </c>
      <c r="C2674" s="74" t="s">
        <v>71</v>
      </c>
      <c r="D2674" s="74" t="s">
        <v>71</v>
      </c>
      <c r="E2674" s="74" t="s">
        <v>71</v>
      </c>
      <c r="F2674" s="74" t="s">
        <v>71</v>
      </c>
      <c r="G2674" s="74" t="s">
        <v>71</v>
      </c>
      <c r="H2674" s="74" t="s">
        <v>71</v>
      </c>
      <c r="I2674" s="74" t="s">
        <v>71</v>
      </c>
      <c r="J2674" s="74" t="s">
        <v>71</v>
      </c>
      <c r="K2674" s="74" t="s">
        <v>71</v>
      </c>
      <c r="L2674" s="74" t="s">
        <v>71</v>
      </c>
      <c r="M2674" s="74" t="s">
        <v>71</v>
      </c>
      <c r="N2674" s="74" t="s">
        <v>71</v>
      </c>
      <c r="O2674" s="74" t="s">
        <v>71</v>
      </c>
      <c r="P2674" s="74" t="s">
        <v>71</v>
      </c>
      <c r="Q2674" s="74" t="s">
        <v>71</v>
      </c>
      <c r="R2674" s="74" t="s">
        <v>71</v>
      </c>
      <c r="S2674" s="74" t="s">
        <v>71</v>
      </c>
      <c r="T2674" s="74" t="s">
        <v>71</v>
      </c>
      <c r="U2674" s="74" t="s">
        <v>71</v>
      </c>
      <c r="V2674" s="74" t="s">
        <v>71</v>
      </c>
      <c r="W2674" s="74" t="s">
        <v>71</v>
      </c>
      <c r="X2674" s="74" t="s">
        <v>71</v>
      </c>
      <c r="Y2674" s="74" t="s">
        <v>71</v>
      </c>
      <c r="Z2674" s="74" t="s">
        <v>71</v>
      </c>
      <c r="AA2674" s="74" t="s">
        <v>71</v>
      </c>
      <c r="AB2674" s="74" t="s">
        <v>71</v>
      </c>
      <c r="AC2674" s="74" t="s">
        <v>71</v>
      </c>
      <c r="AD2674" s="74" t="s">
        <v>71</v>
      </c>
    </row>
    <row r="2675" spans="1:30" x14ac:dyDescent="0.2">
      <c r="A2675" s="72" t="s">
        <v>50</v>
      </c>
      <c r="B2675" s="74" t="s">
        <v>71</v>
      </c>
      <c r="C2675" s="74" t="s">
        <v>71</v>
      </c>
      <c r="D2675" s="74" t="s">
        <v>71</v>
      </c>
      <c r="E2675" s="74" t="s">
        <v>71</v>
      </c>
      <c r="F2675" s="74" t="s">
        <v>71</v>
      </c>
      <c r="G2675" s="74" t="s">
        <v>71</v>
      </c>
      <c r="H2675" s="74" t="s">
        <v>71</v>
      </c>
      <c r="I2675" s="74" t="s">
        <v>71</v>
      </c>
      <c r="J2675" s="74" t="s">
        <v>71</v>
      </c>
      <c r="K2675" s="74" t="s">
        <v>71</v>
      </c>
      <c r="L2675" s="74" t="s">
        <v>71</v>
      </c>
      <c r="M2675" s="74" t="s">
        <v>71</v>
      </c>
      <c r="N2675" s="74" t="s">
        <v>71</v>
      </c>
      <c r="O2675" s="74" t="s">
        <v>71</v>
      </c>
      <c r="P2675" s="74" t="s">
        <v>71</v>
      </c>
      <c r="Q2675" s="74" t="s">
        <v>71</v>
      </c>
      <c r="R2675" s="74" t="s">
        <v>71</v>
      </c>
      <c r="S2675" s="74" t="s">
        <v>71</v>
      </c>
      <c r="T2675" s="74" t="s">
        <v>71</v>
      </c>
      <c r="U2675" s="74" t="s">
        <v>71</v>
      </c>
      <c r="V2675" s="74" t="s">
        <v>71</v>
      </c>
      <c r="W2675" s="74" t="s">
        <v>71</v>
      </c>
      <c r="X2675" s="74" t="s">
        <v>71</v>
      </c>
      <c r="Y2675" s="74" t="s">
        <v>71</v>
      </c>
      <c r="Z2675" s="74" t="s">
        <v>71</v>
      </c>
      <c r="AA2675" s="74" t="s">
        <v>71</v>
      </c>
      <c r="AB2675" s="74" t="s">
        <v>71</v>
      </c>
      <c r="AC2675" s="74" t="s">
        <v>71</v>
      </c>
      <c r="AD2675" s="74" t="s">
        <v>71</v>
      </c>
    </row>
    <row r="2676" spans="1:30" x14ac:dyDescent="0.2">
      <c r="A2676" s="72" t="s">
        <v>51</v>
      </c>
      <c r="B2676" s="74" t="s">
        <v>71</v>
      </c>
      <c r="C2676" s="74" t="s">
        <v>71</v>
      </c>
      <c r="D2676" s="74" t="s">
        <v>71</v>
      </c>
      <c r="E2676" s="74" t="s">
        <v>71</v>
      </c>
      <c r="F2676" s="74" t="s">
        <v>71</v>
      </c>
      <c r="G2676" s="74" t="s">
        <v>71</v>
      </c>
      <c r="H2676" s="74" t="s">
        <v>71</v>
      </c>
      <c r="I2676" s="74" t="s">
        <v>71</v>
      </c>
      <c r="J2676" s="74" t="s">
        <v>71</v>
      </c>
      <c r="K2676" s="74" t="s">
        <v>71</v>
      </c>
      <c r="L2676" s="74" t="s">
        <v>71</v>
      </c>
      <c r="M2676" s="74" t="s">
        <v>71</v>
      </c>
      <c r="N2676" s="74" t="s">
        <v>71</v>
      </c>
      <c r="O2676" s="74" t="s">
        <v>71</v>
      </c>
      <c r="P2676" s="74" t="s">
        <v>71</v>
      </c>
      <c r="Q2676" s="74" t="s">
        <v>71</v>
      </c>
      <c r="R2676" s="74" t="s">
        <v>71</v>
      </c>
      <c r="S2676" s="74" t="s">
        <v>71</v>
      </c>
      <c r="T2676" s="74" t="s">
        <v>71</v>
      </c>
      <c r="U2676" s="74" t="s">
        <v>71</v>
      </c>
      <c r="V2676" s="74" t="s">
        <v>71</v>
      </c>
      <c r="W2676" s="74" t="s">
        <v>71</v>
      </c>
      <c r="X2676" s="74" t="s">
        <v>71</v>
      </c>
      <c r="Y2676" s="74" t="s">
        <v>71</v>
      </c>
      <c r="Z2676" s="74" t="s">
        <v>71</v>
      </c>
      <c r="AA2676" s="74" t="s">
        <v>71</v>
      </c>
      <c r="AB2676" s="74" t="s">
        <v>71</v>
      </c>
      <c r="AC2676" s="74" t="s">
        <v>71</v>
      </c>
      <c r="AD2676" s="74" t="s">
        <v>71</v>
      </c>
    </row>
    <row r="2677" spans="1:30" x14ac:dyDescent="0.2">
      <c r="A2677" s="72" t="s">
        <v>52</v>
      </c>
      <c r="B2677" s="74" t="s">
        <v>71</v>
      </c>
      <c r="C2677" s="74" t="s">
        <v>71</v>
      </c>
      <c r="D2677" s="74" t="s">
        <v>71</v>
      </c>
      <c r="E2677" s="74" t="s">
        <v>71</v>
      </c>
      <c r="F2677" s="74" t="s">
        <v>71</v>
      </c>
      <c r="G2677" s="74" t="s">
        <v>71</v>
      </c>
      <c r="H2677" s="74" t="s">
        <v>71</v>
      </c>
      <c r="I2677" s="74" t="s">
        <v>71</v>
      </c>
      <c r="J2677" s="74" t="s">
        <v>71</v>
      </c>
      <c r="K2677" s="74" t="s">
        <v>71</v>
      </c>
      <c r="L2677" s="74" t="s">
        <v>71</v>
      </c>
      <c r="M2677" s="74" t="s">
        <v>71</v>
      </c>
      <c r="N2677" s="74" t="s">
        <v>71</v>
      </c>
      <c r="O2677" s="74" t="s">
        <v>71</v>
      </c>
      <c r="P2677" s="74" t="s">
        <v>71</v>
      </c>
      <c r="Q2677" s="74" t="s">
        <v>71</v>
      </c>
      <c r="R2677" s="74" t="s">
        <v>71</v>
      </c>
      <c r="S2677" s="74" t="s">
        <v>71</v>
      </c>
      <c r="T2677" s="74" t="s">
        <v>71</v>
      </c>
      <c r="U2677" s="74" t="s">
        <v>71</v>
      </c>
      <c r="V2677" s="74" t="s">
        <v>71</v>
      </c>
      <c r="W2677" s="74" t="s">
        <v>71</v>
      </c>
      <c r="X2677" s="74" t="s">
        <v>71</v>
      </c>
      <c r="Y2677" s="74" t="s">
        <v>71</v>
      </c>
      <c r="Z2677" s="74" t="s">
        <v>71</v>
      </c>
      <c r="AA2677" s="74" t="s">
        <v>71</v>
      </c>
      <c r="AB2677" s="74" t="s">
        <v>71</v>
      </c>
      <c r="AC2677" s="74" t="s">
        <v>71</v>
      </c>
      <c r="AD2677" s="74" t="s">
        <v>71</v>
      </c>
    </row>
    <row r="2678" spans="1:30" x14ac:dyDescent="0.2">
      <c r="A2678" s="72" t="s">
        <v>53</v>
      </c>
      <c r="B2678" s="74" t="s">
        <v>71</v>
      </c>
      <c r="C2678" s="74" t="s">
        <v>71</v>
      </c>
      <c r="D2678" s="74" t="s">
        <v>71</v>
      </c>
      <c r="E2678" s="74" t="s">
        <v>71</v>
      </c>
      <c r="F2678" s="74" t="s">
        <v>71</v>
      </c>
      <c r="G2678" s="74" t="s">
        <v>71</v>
      </c>
      <c r="H2678" s="74" t="s">
        <v>71</v>
      </c>
      <c r="I2678" s="74" t="s">
        <v>71</v>
      </c>
      <c r="J2678" s="74" t="s">
        <v>71</v>
      </c>
      <c r="K2678" s="74" t="s">
        <v>71</v>
      </c>
      <c r="L2678" s="74" t="s">
        <v>71</v>
      </c>
      <c r="M2678" s="74" t="s">
        <v>71</v>
      </c>
      <c r="N2678" s="74" t="s">
        <v>71</v>
      </c>
      <c r="O2678" s="74" t="s">
        <v>71</v>
      </c>
      <c r="P2678" s="74" t="s">
        <v>71</v>
      </c>
      <c r="Q2678" s="74" t="s">
        <v>71</v>
      </c>
      <c r="R2678" s="74" t="s">
        <v>71</v>
      </c>
      <c r="S2678" s="74" t="s">
        <v>71</v>
      </c>
      <c r="T2678" s="74" t="s">
        <v>71</v>
      </c>
      <c r="U2678" s="74" t="s">
        <v>71</v>
      </c>
      <c r="V2678" s="74" t="s">
        <v>71</v>
      </c>
      <c r="W2678" s="74" t="s">
        <v>71</v>
      </c>
      <c r="X2678" s="74" t="s">
        <v>71</v>
      </c>
      <c r="Y2678" s="74" t="s">
        <v>71</v>
      </c>
      <c r="Z2678" s="74" t="s">
        <v>71</v>
      </c>
      <c r="AA2678" s="74" t="s">
        <v>71</v>
      </c>
      <c r="AB2678" s="74" t="s">
        <v>71</v>
      </c>
      <c r="AC2678" s="74" t="s">
        <v>71</v>
      </c>
      <c r="AD2678" s="74" t="s">
        <v>71</v>
      </c>
    </row>
    <row r="2679" spans="1:30" x14ac:dyDescent="0.2">
      <c r="A2679" s="72" t="s">
        <v>54</v>
      </c>
      <c r="B2679" s="74" t="s">
        <v>71</v>
      </c>
      <c r="C2679" s="74" t="s">
        <v>71</v>
      </c>
      <c r="D2679" s="74" t="s">
        <v>71</v>
      </c>
      <c r="E2679" s="74" t="s">
        <v>71</v>
      </c>
      <c r="F2679" s="74" t="s">
        <v>71</v>
      </c>
      <c r="G2679" s="74" t="s">
        <v>71</v>
      </c>
      <c r="H2679" s="74" t="s">
        <v>71</v>
      </c>
      <c r="I2679" s="74" t="s">
        <v>71</v>
      </c>
      <c r="J2679" s="74" t="s">
        <v>71</v>
      </c>
      <c r="K2679" s="74" t="s">
        <v>71</v>
      </c>
      <c r="L2679" s="74" t="s">
        <v>71</v>
      </c>
      <c r="M2679" s="74" t="s">
        <v>71</v>
      </c>
      <c r="N2679" s="74" t="s">
        <v>71</v>
      </c>
      <c r="O2679" s="74" t="s">
        <v>71</v>
      </c>
      <c r="P2679" s="74" t="s">
        <v>71</v>
      </c>
      <c r="Q2679" s="74" t="s">
        <v>71</v>
      </c>
      <c r="R2679" s="74" t="s">
        <v>71</v>
      </c>
      <c r="S2679" s="74" t="s">
        <v>71</v>
      </c>
      <c r="T2679" s="74" t="s">
        <v>71</v>
      </c>
      <c r="U2679" s="74" t="s">
        <v>71</v>
      </c>
      <c r="V2679" s="74" t="s">
        <v>71</v>
      </c>
      <c r="W2679" s="74" t="s">
        <v>71</v>
      </c>
      <c r="X2679" s="74" t="s">
        <v>71</v>
      </c>
      <c r="Y2679" s="74" t="s">
        <v>71</v>
      </c>
      <c r="Z2679" s="74" t="s">
        <v>71</v>
      </c>
      <c r="AA2679" s="74" t="s">
        <v>71</v>
      </c>
      <c r="AB2679" s="74" t="s">
        <v>71</v>
      </c>
      <c r="AC2679" s="74" t="s">
        <v>71</v>
      </c>
      <c r="AD2679" s="74" t="s">
        <v>71</v>
      </c>
    </row>
    <row r="2680" spans="1:30" x14ac:dyDescent="0.2">
      <c r="A2680" s="72" t="s">
        <v>55</v>
      </c>
      <c r="B2680" s="74" t="s">
        <v>71</v>
      </c>
      <c r="C2680" s="74" t="s">
        <v>71</v>
      </c>
      <c r="D2680" s="74" t="s">
        <v>71</v>
      </c>
      <c r="E2680" s="74" t="s">
        <v>71</v>
      </c>
      <c r="F2680" s="74" t="s">
        <v>71</v>
      </c>
      <c r="G2680" s="74" t="s">
        <v>71</v>
      </c>
      <c r="H2680" s="74" t="s">
        <v>71</v>
      </c>
      <c r="I2680" s="74" t="s">
        <v>71</v>
      </c>
      <c r="J2680" s="74" t="s">
        <v>71</v>
      </c>
      <c r="K2680" s="74" t="s">
        <v>71</v>
      </c>
      <c r="L2680" s="74" t="s">
        <v>71</v>
      </c>
      <c r="M2680" s="74" t="s">
        <v>71</v>
      </c>
      <c r="N2680" s="74" t="s">
        <v>71</v>
      </c>
      <c r="O2680" s="74" t="s">
        <v>71</v>
      </c>
      <c r="P2680" s="74" t="s">
        <v>71</v>
      </c>
      <c r="Q2680" s="74" t="s">
        <v>71</v>
      </c>
      <c r="R2680" s="74" t="s">
        <v>71</v>
      </c>
      <c r="S2680" s="74" t="s">
        <v>71</v>
      </c>
      <c r="T2680" s="74" t="s">
        <v>71</v>
      </c>
      <c r="U2680" s="74" t="s">
        <v>71</v>
      </c>
      <c r="V2680" s="74" t="s">
        <v>71</v>
      </c>
      <c r="W2680" s="74" t="s">
        <v>71</v>
      </c>
      <c r="X2680" s="74" t="s">
        <v>71</v>
      </c>
      <c r="Y2680" s="74" t="s">
        <v>71</v>
      </c>
      <c r="Z2680" s="74" t="s">
        <v>71</v>
      </c>
      <c r="AA2680" s="74" t="s">
        <v>71</v>
      </c>
      <c r="AB2680" s="74" t="s">
        <v>71</v>
      </c>
      <c r="AC2680" s="74" t="s">
        <v>71</v>
      </c>
      <c r="AD2680" s="74" t="s">
        <v>71</v>
      </c>
    </row>
    <row r="2681" spans="1:30" x14ac:dyDescent="0.2">
      <c r="A2681" s="72" t="s">
        <v>56</v>
      </c>
      <c r="B2681" s="74" t="s">
        <v>71</v>
      </c>
      <c r="C2681" s="74" t="s">
        <v>71</v>
      </c>
      <c r="D2681" s="74" t="s">
        <v>71</v>
      </c>
      <c r="E2681" s="74" t="s">
        <v>71</v>
      </c>
      <c r="F2681" s="74" t="s">
        <v>71</v>
      </c>
      <c r="G2681" s="74" t="s">
        <v>71</v>
      </c>
      <c r="H2681" s="74" t="s">
        <v>71</v>
      </c>
      <c r="I2681" s="74" t="s">
        <v>71</v>
      </c>
      <c r="J2681" s="74" t="s">
        <v>71</v>
      </c>
      <c r="K2681" s="74" t="s">
        <v>71</v>
      </c>
      <c r="L2681" s="74" t="s">
        <v>71</v>
      </c>
      <c r="M2681" s="74" t="s">
        <v>71</v>
      </c>
      <c r="N2681" s="74" t="s">
        <v>71</v>
      </c>
      <c r="O2681" s="74" t="s">
        <v>71</v>
      </c>
      <c r="P2681" s="74" t="s">
        <v>71</v>
      </c>
      <c r="Q2681" s="74" t="s">
        <v>71</v>
      </c>
      <c r="R2681" s="74" t="s">
        <v>71</v>
      </c>
      <c r="S2681" s="74" t="s">
        <v>71</v>
      </c>
      <c r="T2681" s="74" t="s">
        <v>71</v>
      </c>
      <c r="U2681" s="74" t="s">
        <v>71</v>
      </c>
      <c r="V2681" s="74" t="s">
        <v>71</v>
      </c>
      <c r="W2681" s="74" t="s">
        <v>71</v>
      </c>
      <c r="X2681" s="74" t="s">
        <v>71</v>
      </c>
      <c r="Y2681" s="74" t="s">
        <v>71</v>
      </c>
      <c r="Z2681" s="74" t="s">
        <v>71</v>
      </c>
      <c r="AA2681" s="74" t="s">
        <v>71</v>
      </c>
      <c r="AB2681" s="74" t="s">
        <v>71</v>
      </c>
      <c r="AC2681" s="74" t="s">
        <v>71</v>
      </c>
      <c r="AD2681" s="74" t="s">
        <v>71</v>
      </c>
    </row>
    <row r="2682" spans="1:30" x14ac:dyDescent="0.2">
      <c r="A2682" s="72" t="s">
        <v>57</v>
      </c>
      <c r="B2682" s="74" t="s">
        <v>71</v>
      </c>
      <c r="C2682" s="74" t="s">
        <v>71</v>
      </c>
      <c r="D2682" s="74" t="s">
        <v>71</v>
      </c>
      <c r="E2682" s="74" t="s">
        <v>71</v>
      </c>
      <c r="F2682" s="74" t="s">
        <v>71</v>
      </c>
      <c r="G2682" s="74" t="s">
        <v>71</v>
      </c>
      <c r="H2682" s="74" t="s">
        <v>71</v>
      </c>
      <c r="I2682" s="74" t="s">
        <v>71</v>
      </c>
      <c r="J2682" s="74" t="s">
        <v>71</v>
      </c>
      <c r="K2682" s="74" t="s">
        <v>71</v>
      </c>
      <c r="L2682" s="74" t="s">
        <v>71</v>
      </c>
      <c r="M2682" s="74" t="s">
        <v>71</v>
      </c>
      <c r="N2682" s="74" t="s">
        <v>71</v>
      </c>
      <c r="O2682" s="74" t="s">
        <v>71</v>
      </c>
      <c r="P2682" s="74" t="s">
        <v>71</v>
      </c>
      <c r="Q2682" s="74" t="s">
        <v>71</v>
      </c>
      <c r="R2682" s="74" t="s">
        <v>71</v>
      </c>
      <c r="S2682" s="74" t="s">
        <v>71</v>
      </c>
      <c r="T2682" s="74" t="s">
        <v>71</v>
      </c>
      <c r="U2682" s="74" t="s">
        <v>71</v>
      </c>
      <c r="V2682" s="74" t="s">
        <v>71</v>
      </c>
      <c r="W2682" s="74" t="s">
        <v>71</v>
      </c>
      <c r="X2682" s="74" t="s">
        <v>71</v>
      </c>
      <c r="Y2682" s="74" t="s">
        <v>71</v>
      </c>
      <c r="Z2682" s="74" t="s">
        <v>71</v>
      </c>
      <c r="AA2682" s="74" t="s">
        <v>71</v>
      </c>
      <c r="AB2682" s="74" t="s">
        <v>71</v>
      </c>
      <c r="AC2682" s="74" t="s">
        <v>71</v>
      </c>
      <c r="AD2682" s="74" t="s">
        <v>71</v>
      </c>
    </row>
    <row r="2683" spans="1:30" x14ac:dyDescent="0.2">
      <c r="A2683" s="72" t="s">
        <v>58</v>
      </c>
      <c r="B2683" s="74" t="s">
        <v>71</v>
      </c>
      <c r="C2683" s="74" t="s">
        <v>71</v>
      </c>
      <c r="D2683" s="74" t="s">
        <v>71</v>
      </c>
      <c r="E2683" s="74" t="s">
        <v>71</v>
      </c>
      <c r="F2683" s="74" t="s">
        <v>71</v>
      </c>
      <c r="G2683" s="74" t="s">
        <v>71</v>
      </c>
      <c r="H2683" s="74" t="s">
        <v>71</v>
      </c>
      <c r="I2683" s="74" t="s">
        <v>71</v>
      </c>
      <c r="J2683" s="74" t="s">
        <v>71</v>
      </c>
      <c r="K2683" s="74" t="s">
        <v>71</v>
      </c>
      <c r="L2683" s="74" t="s">
        <v>71</v>
      </c>
      <c r="M2683" s="74" t="s">
        <v>71</v>
      </c>
      <c r="N2683" s="74" t="s">
        <v>71</v>
      </c>
      <c r="O2683" s="74" t="s">
        <v>71</v>
      </c>
      <c r="P2683" s="74" t="s">
        <v>71</v>
      </c>
      <c r="Q2683" s="74" t="s">
        <v>71</v>
      </c>
      <c r="R2683" s="74" t="s">
        <v>71</v>
      </c>
      <c r="S2683" s="74" t="s">
        <v>71</v>
      </c>
      <c r="T2683" s="74" t="s">
        <v>71</v>
      </c>
      <c r="U2683" s="74" t="s">
        <v>71</v>
      </c>
      <c r="V2683" s="74" t="s">
        <v>71</v>
      </c>
      <c r="W2683" s="74" t="s">
        <v>71</v>
      </c>
      <c r="X2683" s="74" t="s">
        <v>71</v>
      </c>
      <c r="Y2683" s="74" t="s">
        <v>71</v>
      </c>
      <c r="Z2683" s="74" t="s">
        <v>71</v>
      </c>
      <c r="AA2683" s="74" t="s">
        <v>71</v>
      </c>
      <c r="AB2683" s="74" t="s">
        <v>71</v>
      </c>
      <c r="AC2683" s="74" t="s">
        <v>71</v>
      </c>
      <c r="AD2683" s="74" t="s">
        <v>71</v>
      </c>
    </row>
    <row r="2684" spans="1:30" x14ac:dyDescent="0.2">
      <c r="A2684" s="72" t="s">
        <v>59</v>
      </c>
      <c r="B2684" s="74" t="s">
        <v>71</v>
      </c>
      <c r="C2684" s="74" t="s">
        <v>71</v>
      </c>
      <c r="D2684" s="74" t="s">
        <v>71</v>
      </c>
      <c r="E2684" s="74" t="s">
        <v>71</v>
      </c>
      <c r="F2684" s="74" t="s">
        <v>71</v>
      </c>
      <c r="G2684" s="74" t="s">
        <v>71</v>
      </c>
      <c r="H2684" s="74" t="s">
        <v>71</v>
      </c>
      <c r="I2684" s="74" t="s">
        <v>71</v>
      </c>
      <c r="J2684" s="74" t="s">
        <v>71</v>
      </c>
      <c r="K2684" s="74" t="s">
        <v>71</v>
      </c>
      <c r="L2684" s="74" t="s">
        <v>71</v>
      </c>
      <c r="M2684" s="74" t="s">
        <v>71</v>
      </c>
      <c r="N2684" s="74" t="s">
        <v>71</v>
      </c>
      <c r="O2684" s="74" t="s">
        <v>71</v>
      </c>
      <c r="P2684" s="74" t="s">
        <v>71</v>
      </c>
      <c r="Q2684" s="74" t="s">
        <v>71</v>
      </c>
      <c r="R2684" s="74" t="s">
        <v>71</v>
      </c>
      <c r="S2684" s="74" t="s">
        <v>71</v>
      </c>
      <c r="T2684" s="74" t="s">
        <v>71</v>
      </c>
      <c r="U2684" s="74" t="s">
        <v>71</v>
      </c>
      <c r="V2684" s="74" t="s">
        <v>71</v>
      </c>
      <c r="W2684" s="74" t="s">
        <v>71</v>
      </c>
      <c r="X2684" s="74" t="s">
        <v>71</v>
      </c>
      <c r="Y2684" s="74" t="s">
        <v>71</v>
      </c>
      <c r="Z2684" s="74" t="s">
        <v>71</v>
      </c>
      <c r="AA2684" s="74" t="s">
        <v>71</v>
      </c>
      <c r="AB2684" s="74" t="s">
        <v>71</v>
      </c>
      <c r="AC2684" s="74" t="s">
        <v>71</v>
      </c>
      <c r="AD2684" s="74" t="s">
        <v>71</v>
      </c>
    </row>
    <row r="2685" spans="1:30" x14ac:dyDescent="0.2">
      <c r="A2685" s="72" t="s">
        <v>60</v>
      </c>
      <c r="B2685" s="74" t="s">
        <v>71</v>
      </c>
      <c r="C2685" s="74" t="s">
        <v>71</v>
      </c>
      <c r="D2685" s="74" t="s">
        <v>71</v>
      </c>
      <c r="E2685" s="74" t="s">
        <v>71</v>
      </c>
      <c r="F2685" s="74" t="s">
        <v>71</v>
      </c>
      <c r="G2685" s="74" t="s">
        <v>71</v>
      </c>
      <c r="H2685" s="74" t="s">
        <v>71</v>
      </c>
      <c r="I2685" s="74" t="s">
        <v>71</v>
      </c>
      <c r="J2685" s="74" t="s">
        <v>71</v>
      </c>
      <c r="K2685" s="74" t="s">
        <v>71</v>
      </c>
      <c r="L2685" s="74" t="s">
        <v>71</v>
      </c>
      <c r="M2685" s="74" t="s">
        <v>71</v>
      </c>
      <c r="N2685" s="74" t="s">
        <v>71</v>
      </c>
      <c r="O2685" s="74" t="s">
        <v>71</v>
      </c>
      <c r="P2685" s="74" t="s">
        <v>71</v>
      </c>
      <c r="Q2685" s="74" t="s">
        <v>71</v>
      </c>
      <c r="R2685" s="74" t="s">
        <v>71</v>
      </c>
      <c r="S2685" s="74" t="s">
        <v>71</v>
      </c>
      <c r="T2685" s="74" t="s">
        <v>71</v>
      </c>
      <c r="U2685" s="74" t="s">
        <v>71</v>
      </c>
      <c r="V2685" s="74" t="s">
        <v>71</v>
      </c>
      <c r="W2685" s="74" t="s">
        <v>71</v>
      </c>
      <c r="X2685" s="74" t="s">
        <v>71</v>
      </c>
      <c r="Y2685" s="74" t="s">
        <v>71</v>
      </c>
      <c r="Z2685" s="74" t="s">
        <v>71</v>
      </c>
      <c r="AA2685" s="74" t="s">
        <v>71</v>
      </c>
      <c r="AB2685" s="74" t="s">
        <v>71</v>
      </c>
      <c r="AC2685" s="74" t="s">
        <v>71</v>
      </c>
      <c r="AD2685" s="74" t="s">
        <v>71</v>
      </c>
    </row>
    <row r="2686" spans="1:30" x14ac:dyDescent="0.2">
      <c r="A2686" s="72" t="s">
        <v>61</v>
      </c>
      <c r="B2686" s="74" t="s">
        <v>71</v>
      </c>
      <c r="C2686" s="74" t="s">
        <v>71</v>
      </c>
      <c r="D2686" s="74" t="s">
        <v>71</v>
      </c>
      <c r="E2686" s="74" t="s">
        <v>71</v>
      </c>
      <c r="F2686" s="74" t="s">
        <v>71</v>
      </c>
      <c r="G2686" s="74" t="s">
        <v>71</v>
      </c>
      <c r="H2686" s="74" t="s">
        <v>71</v>
      </c>
      <c r="I2686" s="74" t="s">
        <v>71</v>
      </c>
      <c r="J2686" s="74" t="s">
        <v>71</v>
      </c>
      <c r="K2686" s="74" t="s">
        <v>71</v>
      </c>
      <c r="L2686" s="74" t="s">
        <v>71</v>
      </c>
      <c r="M2686" s="74" t="s">
        <v>71</v>
      </c>
      <c r="N2686" s="74" t="s">
        <v>71</v>
      </c>
      <c r="O2686" s="74" t="s">
        <v>71</v>
      </c>
      <c r="P2686" s="74" t="s">
        <v>71</v>
      </c>
      <c r="Q2686" s="74" t="s">
        <v>71</v>
      </c>
      <c r="R2686" s="74" t="s">
        <v>71</v>
      </c>
      <c r="S2686" s="74" t="s">
        <v>71</v>
      </c>
      <c r="T2686" s="74" t="s">
        <v>71</v>
      </c>
      <c r="U2686" s="74" t="s">
        <v>71</v>
      </c>
      <c r="V2686" s="74" t="s">
        <v>71</v>
      </c>
      <c r="W2686" s="74" t="s">
        <v>71</v>
      </c>
      <c r="X2686" s="74" t="s">
        <v>71</v>
      </c>
      <c r="Y2686" s="74" t="s">
        <v>71</v>
      </c>
      <c r="Z2686" s="74" t="s">
        <v>71</v>
      </c>
      <c r="AA2686" s="74" t="s">
        <v>71</v>
      </c>
      <c r="AB2686" s="74" t="s">
        <v>71</v>
      </c>
      <c r="AC2686" s="74" t="s">
        <v>71</v>
      </c>
      <c r="AD2686" s="74" t="s">
        <v>71</v>
      </c>
    </row>
    <row r="2687" spans="1:30" x14ac:dyDescent="0.2">
      <c r="A2687" s="72" t="s">
        <v>62</v>
      </c>
      <c r="B2687" s="74" t="s">
        <v>71</v>
      </c>
      <c r="C2687" s="74" t="s">
        <v>71</v>
      </c>
      <c r="D2687" s="74" t="s">
        <v>71</v>
      </c>
      <c r="E2687" s="74" t="s">
        <v>71</v>
      </c>
      <c r="F2687" s="74" t="s">
        <v>71</v>
      </c>
      <c r="G2687" s="74" t="s">
        <v>71</v>
      </c>
      <c r="H2687" s="74" t="s">
        <v>71</v>
      </c>
      <c r="I2687" s="74" t="s">
        <v>71</v>
      </c>
      <c r="J2687" s="74" t="s">
        <v>71</v>
      </c>
      <c r="K2687" s="74" t="s">
        <v>71</v>
      </c>
      <c r="L2687" s="74" t="s">
        <v>71</v>
      </c>
      <c r="M2687" s="74" t="s">
        <v>71</v>
      </c>
      <c r="N2687" s="74" t="s">
        <v>71</v>
      </c>
      <c r="O2687" s="74" t="s">
        <v>71</v>
      </c>
      <c r="P2687" s="74" t="s">
        <v>71</v>
      </c>
      <c r="Q2687" s="74" t="s">
        <v>71</v>
      </c>
      <c r="R2687" s="74" t="s">
        <v>71</v>
      </c>
      <c r="S2687" s="74" t="s">
        <v>71</v>
      </c>
      <c r="T2687" s="74" t="s">
        <v>71</v>
      </c>
      <c r="U2687" s="74" t="s">
        <v>71</v>
      </c>
      <c r="V2687" s="74" t="s">
        <v>71</v>
      </c>
      <c r="W2687" s="74" t="s">
        <v>71</v>
      </c>
      <c r="X2687" s="74" t="s">
        <v>71</v>
      </c>
      <c r="Y2687" s="74" t="s">
        <v>71</v>
      </c>
      <c r="Z2687" s="74" t="s">
        <v>71</v>
      </c>
      <c r="AA2687" s="74" t="s">
        <v>71</v>
      </c>
      <c r="AB2687" s="74" t="s">
        <v>71</v>
      </c>
      <c r="AC2687" s="74" t="s">
        <v>71</v>
      </c>
      <c r="AD2687" s="74" t="s">
        <v>71</v>
      </c>
    </row>
    <row r="2688" spans="1:30" x14ac:dyDescent="0.2">
      <c r="A2688" s="72" t="s">
        <v>63</v>
      </c>
      <c r="B2688" s="74" t="s">
        <v>71</v>
      </c>
      <c r="C2688" s="74" t="s">
        <v>71</v>
      </c>
      <c r="D2688" s="74" t="s">
        <v>71</v>
      </c>
      <c r="E2688" s="74" t="s">
        <v>71</v>
      </c>
      <c r="F2688" s="74" t="s">
        <v>71</v>
      </c>
      <c r="G2688" s="74" t="s">
        <v>71</v>
      </c>
      <c r="H2688" s="74" t="s">
        <v>71</v>
      </c>
      <c r="I2688" s="74" t="s">
        <v>71</v>
      </c>
      <c r="J2688" s="74" t="s">
        <v>71</v>
      </c>
      <c r="K2688" s="74" t="s">
        <v>71</v>
      </c>
      <c r="L2688" s="74" t="s">
        <v>71</v>
      </c>
      <c r="M2688" s="74" t="s">
        <v>71</v>
      </c>
      <c r="N2688" s="74" t="s">
        <v>71</v>
      </c>
      <c r="O2688" s="74" t="s">
        <v>71</v>
      </c>
      <c r="P2688" s="74" t="s">
        <v>71</v>
      </c>
      <c r="Q2688" s="74" t="s">
        <v>71</v>
      </c>
      <c r="R2688" s="74" t="s">
        <v>71</v>
      </c>
      <c r="S2688" s="74" t="s">
        <v>71</v>
      </c>
      <c r="T2688" s="74" t="s">
        <v>71</v>
      </c>
      <c r="U2688" s="74" t="s">
        <v>71</v>
      </c>
      <c r="V2688" s="74" t="s">
        <v>71</v>
      </c>
      <c r="W2688" s="74" t="s">
        <v>71</v>
      </c>
      <c r="X2688" s="74" t="s">
        <v>71</v>
      </c>
      <c r="Y2688" s="74" t="s">
        <v>71</v>
      </c>
      <c r="Z2688" s="74" t="s">
        <v>71</v>
      </c>
      <c r="AA2688" s="74" t="s">
        <v>71</v>
      </c>
      <c r="AB2688" s="74" t="s">
        <v>71</v>
      </c>
      <c r="AC2688" s="74" t="s">
        <v>71</v>
      </c>
      <c r="AD2688" s="74" t="s">
        <v>71</v>
      </c>
    </row>
    <row r="2689" spans="1:30" x14ac:dyDescent="0.2">
      <c r="A2689" s="72" t="s">
        <v>64</v>
      </c>
      <c r="B2689" s="74" t="s">
        <v>71</v>
      </c>
      <c r="C2689" s="74" t="s">
        <v>71</v>
      </c>
      <c r="D2689" s="74" t="s">
        <v>71</v>
      </c>
      <c r="E2689" s="74" t="s">
        <v>71</v>
      </c>
      <c r="F2689" s="74" t="s">
        <v>71</v>
      </c>
      <c r="G2689" s="74" t="s">
        <v>71</v>
      </c>
      <c r="H2689" s="74" t="s">
        <v>71</v>
      </c>
      <c r="I2689" s="74" t="s">
        <v>71</v>
      </c>
      <c r="J2689" s="74" t="s">
        <v>71</v>
      </c>
      <c r="K2689" s="74" t="s">
        <v>71</v>
      </c>
      <c r="L2689" s="74" t="s">
        <v>71</v>
      </c>
      <c r="M2689" s="74" t="s">
        <v>71</v>
      </c>
      <c r="N2689" s="74" t="s">
        <v>71</v>
      </c>
      <c r="O2689" s="74" t="s">
        <v>71</v>
      </c>
      <c r="P2689" s="74" t="s">
        <v>71</v>
      </c>
      <c r="Q2689" s="74" t="s">
        <v>71</v>
      </c>
      <c r="R2689" s="74" t="s">
        <v>71</v>
      </c>
      <c r="S2689" s="74" t="s">
        <v>71</v>
      </c>
      <c r="T2689" s="74" t="s">
        <v>71</v>
      </c>
      <c r="U2689" s="74" t="s">
        <v>71</v>
      </c>
      <c r="V2689" s="74" t="s">
        <v>71</v>
      </c>
      <c r="W2689" s="74" t="s">
        <v>71</v>
      </c>
      <c r="X2689" s="74" t="s">
        <v>71</v>
      </c>
      <c r="Y2689" s="74" t="s">
        <v>71</v>
      </c>
      <c r="Z2689" s="74" t="s">
        <v>71</v>
      </c>
      <c r="AA2689" s="74" t="s">
        <v>71</v>
      </c>
      <c r="AB2689" s="74" t="s">
        <v>71</v>
      </c>
      <c r="AC2689" s="74" t="s">
        <v>71</v>
      </c>
      <c r="AD2689" s="74" t="s">
        <v>71</v>
      </c>
    </row>
    <row r="2690" spans="1:30" x14ac:dyDescent="0.2">
      <c r="A2690" s="72" t="s">
        <v>65</v>
      </c>
      <c r="B2690" s="74" t="s">
        <v>71</v>
      </c>
      <c r="C2690" s="74" t="s">
        <v>71</v>
      </c>
      <c r="D2690" s="74" t="s">
        <v>71</v>
      </c>
      <c r="E2690" s="74" t="s">
        <v>71</v>
      </c>
      <c r="F2690" s="74" t="s">
        <v>71</v>
      </c>
      <c r="G2690" s="74" t="s">
        <v>71</v>
      </c>
      <c r="H2690" s="74" t="s">
        <v>71</v>
      </c>
      <c r="I2690" s="74" t="s">
        <v>71</v>
      </c>
      <c r="J2690" s="74" t="s">
        <v>71</v>
      </c>
      <c r="K2690" s="74" t="s">
        <v>71</v>
      </c>
      <c r="L2690" s="74" t="s">
        <v>71</v>
      </c>
      <c r="M2690" s="74" t="s">
        <v>71</v>
      </c>
      <c r="N2690" s="74" t="s">
        <v>71</v>
      </c>
      <c r="O2690" s="74" t="s">
        <v>71</v>
      </c>
      <c r="P2690" s="74" t="s">
        <v>71</v>
      </c>
      <c r="Q2690" s="74" t="s">
        <v>71</v>
      </c>
      <c r="R2690" s="74" t="s">
        <v>71</v>
      </c>
      <c r="S2690" s="74" t="s">
        <v>71</v>
      </c>
      <c r="T2690" s="74" t="s">
        <v>71</v>
      </c>
      <c r="U2690" s="74" t="s">
        <v>71</v>
      </c>
      <c r="V2690" s="74" t="s">
        <v>71</v>
      </c>
      <c r="W2690" s="74" t="s">
        <v>71</v>
      </c>
      <c r="X2690" s="74" t="s">
        <v>71</v>
      </c>
      <c r="Y2690" s="74" t="s">
        <v>71</v>
      </c>
      <c r="Z2690" s="74" t="s">
        <v>71</v>
      </c>
      <c r="AA2690" s="74" t="s">
        <v>71</v>
      </c>
      <c r="AB2690" s="74" t="s">
        <v>71</v>
      </c>
      <c r="AC2690" s="74" t="s">
        <v>71</v>
      </c>
      <c r="AD2690" s="74" t="s">
        <v>71</v>
      </c>
    </row>
    <row r="2691" spans="1:30" x14ac:dyDescent="0.2">
      <c r="A2691" s="72" t="s">
        <v>66</v>
      </c>
      <c r="B2691" s="74" t="s">
        <v>71</v>
      </c>
      <c r="C2691" s="74" t="s">
        <v>71</v>
      </c>
      <c r="D2691" s="74" t="s">
        <v>71</v>
      </c>
      <c r="E2691" s="74" t="s">
        <v>71</v>
      </c>
      <c r="F2691" s="74" t="s">
        <v>71</v>
      </c>
      <c r="G2691" s="74" t="s">
        <v>71</v>
      </c>
      <c r="H2691" s="74" t="s">
        <v>71</v>
      </c>
      <c r="I2691" s="74" t="s">
        <v>71</v>
      </c>
      <c r="J2691" s="74" t="s">
        <v>71</v>
      </c>
      <c r="K2691" s="74" t="s">
        <v>71</v>
      </c>
      <c r="L2691" s="74" t="s">
        <v>71</v>
      </c>
      <c r="M2691" s="74" t="s">
        <v>71</v>
      </c>
      <c r="N2691" s="74" t="s">
        <v>71</v>
      </c>
      <c r="O2691" s="74" t="s">
        <v>71</v>
      </c>
      <c r="P2691" s="74" t="s">
        <v>71</v>
      </c>
      <c r="Q2691" s="74" t="s">
        <v>71</v>
      </c>
      <c r="R2691" s="74" t="s">
        <v>71</v>
      </c>
      <c r="S2691" s="74" t="s">
        <v>71</v>
      </c>
      <c r="T2691" s="74" t="s">
        <v>71</v>
      </c>
      <c r="U2691" s="74" t="s">
        <v>71</v>
      </c>
      <c r="V2691" s="74" t="s">
        <v>71</v>
      </c>
      <c r="W2691" s="74" t="s">
        <v>71</v>
      </c>
      <c r="X2691" s="74" t="s">
        <v>71</v>
      </c>
      <c r="Y2691" s="74" t="s">
        <v>71</v>
      </c>
      <c r="Z2691" s="74" t="s">
        <v>71</v>
      </c>
      <c r="AA2691" s="74" t="s">
        <v>71</v>
      </c>
      <c r="AB2691" s="74" t="s">
        <v>71</v>
      </c>
      <c r="AC2691" s="74" t="s">
        <v>71</v>
      </c>
      <c r="AD2691" s="74" t="s">
        <v>71</v>
      </c>
    </row>
    <row r="2692" spans="1:30" x14ac:dyDescent="0.2">
      <c r="A2692" s="72" t="s">
        <v>67</v>
      </c>
      <c r="B2692" s="74" t="s">
        <v>71</v>
      </c>
      <c r="C2692" s="74" t="s">
        <v>71</v>
      </c>
      <c r="D2692" s="74" t="s">
        <v>71</v>
      </c>
      <c r="E2692" s="74" t="s">
        <v>71</v>
      </c>
      <c r="F2692" s="74" t="s">
        <v>71</v>
      </c>
      <c r="G2692" s="74" t="s">
        <v>71</v>
      </c>
      <c r="H2692" s="74" t="s">
        <v>71</v>
      </c>
      <c r="I2692" s="74" t="s">
        <v>71</v>
      </c>
      <c r="J2692" s="74" t="s">
        <v>71</v>
      </c>
      <c r="K2692" s="74" t="s">
        <v>71</v>
      </c>
      <c r="L2692" s="74" t="s">
        <v>71</v>
      </c>
      <c r="M2692" s="74" t="s">
        <v>71</v>
      </c>
      <c r="N2692" s="74" t="s">
        <v>71</v>
      </c>
      <c r="O2692" s="74" t="s">
        <v>71</v>
      </c>
      <c r="P2692" s="74" t="s">
        <v>71</v>
      </c>
      <c r="Q2692" s="74" t="s">
        <v>71</v>
      </c>
      <c r="R2692" s="74" t="s">
        <v>71</v>
      </c>
      <c r="S2692" s="74" t="s">
        <v>71</v>
      </c>
      <c r="T2692" s="74" t="s">
        <v>71</v>
      </c>
      <c r="U2692" s="74" t="s">
        <v>71</v>
      </c>
      <c r="V2692" s="74" t="s">
        <v>71</v>
      </c>
      <c r="W2692" s="74" t="s">
        <v>71</v>
      </c>
      <c r="X2692" s="74" t="s">
        <v>71</v>
      </c>
      <c r="Y2692" s="74" t="s">
        <v>71</v>
      </c>
      <c r="Z2692" s="74" t="s">
        <v>71</v>
      </c>
      <c r="AA2692" s="74" t="s">
        <v>71</v>
      </c>
      <c r="AB2692" s="74" t="s">
        <v>71</v>
      </c>
      <c r="AC2692" s="74" t="s">
        <v>71</v>
      </c>
      <c r="AD2692" s="74" t="s">
        <v>71</v>
      </c>
    </row>
    <row r="2693" spans="1:30" x14ac:dyDescent="0.2">
      <c r="A2693" s="72" t="s">
        <v>68</v>
      </c>
      <c r="B2693" s="74" t="s">
        <v>71</v>
      </c>
      <c r="C2693" s="74" t="s">
        <v>71</v>
      </c>
      <c r="D2693" s="74" t="s">
        <v>71</v>
      </c>
      <c r="E2693" s="74" t="s">
        <v>71</v>
      </c>
      <c r="F2693" s="74" t="s">
        <v>71</v>
      </c>
      <c r="G2693" s="74" t="s">
        <v>71</v>
      </c>
      <c r="H2693" s="74" t="s">
        <v>71</v>
      </c>
      <c r="I2693" s="74" t="s">
        <v>71</v>
      </c>
      <c r="J2693" s="74" t="s">
        <v>71</v>
      </c>
      <c r="K2693" s="74" t="s">
        <v>71</v>
      </c>
      <c r="L2693" s="74" t="s">
        <v>71</v>
      </c>
      <c r="M2693" s="74" t="s">
        <v>71</v>
      </c>
      <c r="N2693" s="74" t="s">
        <v>71</v>
      </c>
      <c r="O2693" s="74" t="s">
        <v>71</v>
      </c>
      <c r="P2693" s="74" t="s">
        <v>71</v>
      </c>
      <c r="Q2693" s="74" t="s">
        <v>71</v>
      </c>
      <c r="R2693" s="74" t="s">
        <v>71</v>
      </c>
      <c r="S2693" s="74" t="s">
        <v>71</v>
      </c>
      <c r="T2693" s="74" t="s">
        <v>71</v>
      </c>
      <c r="U2693" s="74" t="s">
        <v>71</v>
      </c>
      <c r="V2693" s="74" t="s">
        <v>71</v>
      </c>
      <c r="W2693" s="74" t="s">
        <v>71</v>
      </c>
      <c r="X2693" s="74" t="s">
        <v>71</v>
      </c>
      <c r="Y2693" s="74" t="s">
        <v>71</v>
      </c>
      <c r="Z2693" s="74" t="s">
        <v>71</v>
      </c>
      <c r="AA2693" s="74" t="s">
        <v>71</v>
      </c>
      <c r="AB2693" s="74" t="s">
        <v>71</v>
      </c>
      <c r="AC2693" s="74" t="s">
        <v>71</v>
      </c>
      <c r="AD2693" s="74" t="s">
        <v>71</v>
      </c>
    </row>
    <row r="2694" spans="1:30" x14ac:dyDescent="0.2">
      <c r="A2694" s="72" t="s">
        <v>69</v>
      </c>
      <c r="B2694" s="74" t="s">
        <v>71</v>
      </c>
      <c r="C2694" s="74" t="s">
        <v>71</v>
      </c>
      <c r="D2694" s="74" t="s">
        <v>71</v>
      </c>
      <c r="E2694" s="74" t="s">
        <v>71</v>
      </c>
      <c r="F2694" s="74" t="s">
        <v>71</v>
      </c>
      <c r="G2694" s="74" t="s">
        <v>71</v>
      </c>
      <c r="H2694" s="74" t="s">
        <v>71</v>
      </c>
      <c r="I2694" s="74" t="s">
        <v>71</v>
      </c>
      <c r="J2694" s="74" t="s">
        <v>71</v>
      </c>
      <c r="K2694" s="74" t="s">
        <v>71</v>
      </c>
      <c r="L2694" s="74" t="s">
        <v>71</v>
      </c>
      <c r="M2694" s="74" t="s">
        <v>71</v>
      </c>
      <c r="N2694" s="74" t="s">
        <v>71</v>
      </c>
      <c r="O2694" s="74" t="s">
        <v>71</v>
      </c>
      <c r="P2694" s="74" t="s">
        <v>71</v>
      </c>
      <c r="Q2694" s="74" t="s">
        <v>71</v>
      </c>
      <c r="R2694" s="74" t="s">
        <v>71</v>
      </c>
      <c r="S2694" s="74" t="s">
        <v>71</v>
      </c>
      <c r="T2694" s="74" t="s">
        <v>71</v>
      </c>
      <c r="U2694" s="74" t="s">
        <v>71</v>
      </c>
      <c r="V2694" s="74" t="s">
        <v>71</v>
      </c>
      <c r="W2694" s="74" t="s">
        <v>71</v>
      </c>
      <c r="X2694" s="74" t="s">
        <v>71</v>
      </c>
      <c r="Y2694" s="74" t="s">
        <v>71</v>
      </c>
      <c r="Z2694" s="74" t="s">
        <v>71</v>
      </c>
      <c r="AA2694" s="74" t="s">
        <v>71</v>
      </c>
      <c r="AB2694" s="74" t="s">
        <v>71</v>
      </c>
      <c r="AC2694" s="74" t="s">
        <v>71</v>
      </c>
      <c r="AD2694" s="74" t="s">
        <v>71</v>
      </c>
    </row>
    <row r="2696" spans="1:30" x14ac:dyDescent="0.2">
      <c r="A2696" s="72" t="s">
        <v>70</v>
      </c>
    </row>
    <row r="2697" spans="1:30" x14ac:dyDescent="0.2">
      <c r="A2697" s="72" t="s">
        <v>71</v>
      </c>
      <c r="B2697" s="74" t="s">
        <v>72</v>
      </c>
    </row>
    <row r="2699" spans="1:30" x14ac:dyDescent="0.2">
      <c r="A2699" s="72" t="s">
        <v>5</v>
      </c>
      <c r="B2699" s="74" t="s">
        <v>6</v>
      </c>
    </row>
    <row r="2700" spans="1:30" x14ac:dyDescent="0.2">
      <c r="A2700" s="72" t="s">
        <v>7</v>
      </c>
      <c r="B2700" s="74" t="s">
        <v>87</v>
      </c>
    </row>
    <row r="2701" spans="1:30" x14ac:dyDescent="0.2">
      <c r="A2701" s="72" t="s">
        <v>9</v>
      </c>
      <c r="B2701" s="74" t="s">
        <v>79</v>
      </c>
    </row>
    <row r="2703" spans="1:30" x14ac:dyDescent="0.2">
      <c r="A2703" s="72" t="s">
        <v>11</v>
      </c>
      <c r="B2703" s="74" t="s">
        <v>12</v>
      </c>
      <c r="C2703" s="74" t="s">
        <v>13</v>
      </c>
      <c r="D2703" s="74" t="s">
        <v>14</v>
      </c>
      <c r="E2703" s="74" t="s">
        <v>15</v>
      </c>
      <c r="F2703" s="74" t="s">
        <v>16</v>
      </c>
      <c r="G2703" s="74" t="s">
        <v>17</v>
      </c>
      <c r="H2703" s="74" t="s">
        <v>18</v>
      </c>
      <c r="I2703" s="74" t="s">
        <v>19</v>
      </c>
      <c r="J2703" s="74" t="s">
        <v>20</v>
      </c>
      <c r="K2703" s="74" t="s">
        <v>21</v>
      </c>
      <c r="L2703" s="74" t="s">
        <v>22</v>
      </c>
      <c r="M2703" s="74" t="s">
        <v>23</v>
      </c>
      <c r="N2703" s="74" t="s">
        <v>24</v>
      </c>
      <c r="O2703" s="74" t="s">
        <v>25</v>
      </c>
      <c r="P2703" s="74" t="s">
        <v>26</v>
      </c>
      <c r="Q2703" s="74" t="s">
        <v>27</v>
      </c>
      <c r="R2703" s="74" t="s">
        <v>28</v>
      </c>
      <c r="S2703" s="74" t="s">
        <v>29</v>
      </c>
      <c r="T2703" s="74" t="s">
        <v>30</v>
      </c>
      <c r="U2703" s="74" t="s">
        <v>31</v>
      </c>
      <c r="V2703" s="74" t="s">
        <v>32</v>
      </c>
      <c r="W2703" s="74" t="s">
        <v>33</v>
      </c>
      <c r="X2703" s="74" t="s">
        <v>34</v>
      </c>
      <c r="Y2703" s="74" t="s">
        <v>35</v>
      </c>
      <c r="Z2703" s="74" t="s">
        <v>36</v>
      </c>
      <c r="AA2703" s="74" t="s">
        <v>37</v>
      </c>
      <c r="AB2703" s="74" t="s">
        <v>38</v>
      </c>
      <c r="AC2703" s="74" t="s">
        <v>39</v>
      </c>
      <c r="AD2703" s="74" t="s">
        <v>40</v>
      </c>
    </row>
    <row r="2704" spans="1:30" x14ac:dyDescent="0.2">
      <c r="A2704" s="72" t="s">
        <v>41</v>
      </c>
      <c r="B2704" s="74" t="s">
        <v>71</v>
      </c>
      <c r="C2704" s="74" t="s">
        <v>71</v>
      </c>
      <c r="D2704" s="74" t="s">
        <v>71</v>
      </c>
      <c r="E2704" s="74" t="s">
        <v>71</v>
      </c>
      <c r="F2704" s="74" t="s">
        <v>71</v>
      </c>
      <c r="G2704" s="74" t="s">
        <v>71</v>
      </c>
      <c r="H2704" s="74" t="s">
        <v>71</v>
      </c>
      <c r="I2704" s="74" t="s">
        <v>71</v>
      </c>
      <c r="J2704" s="74" t="s">
        <v>71</v>
      </c>
      <c r="K2704" s="74" t="s">
        <v>71</v>
      </c>
      <c r="L2704" s="74" t="s">
        <v>71</v>
      </c>
      <c r="M2704" s="74" t="s">
        <v>71</v>
      </c>
      <c r="N2704" s="74" t="s">
        <v>71</v>
      </c>
      <c r="O2704" s="74" t="s">
        <v>71</v>
      </c>
      <c r="P2704" s="74" t="s">
        <v>71</v>
      </c>
      <c r="Q2704" s="74" t="s">
        <v>71</v>
      </c>
      <c r="R2704" s="74" t="s">
        <v>71</v>
      </c>
      <c r="S2704" s="74" t="s">
        <v>71</v>
      </c>
      <c r="T2704" s="74" t="s">
        <v>71</v>
      </c>
      <c r="U2704" s="74" t="s">
        <v>71</v>
      </c>
      <c r="V2704" s="74" t="s">
        <v>71</v>
      </c>
      <c r="W2704" s="74" t="s">
        <v>71</v>
      </c>
      <c r="X2704" s="74" t="s">
        <v>71</v>
      </c>
      <c r="Y2704" s="74" t="s">
        <v>71</v>
      </c>
      <c r="Z2704" s="74" t="s">
        <v>71</v>
      </c>
      <c r="AA2704" s="74" t="s">
        <v>71</v>
      </c>
      <c r="AB2704" s="74" t="s">
        <v>71</v>
      </c>
      <c r="AC2704" s="74" t="s">
        <v>71</v>
      </c>
      <c r="AD2704" s="74" t="s">
        <v>71</v>
      </c>
    </row>
    <row r="2705" spans="1:30" x14ac:dyDescent="0.2">
      <c r="A2705" s="72" t="s">
        <v>42</v>
      </c>
      <c r="B2705" s="74" t="s">
        <v>71</v>
      </c>
      <c r="C2705" s="74" t="s">
        <v>71</v>
      </c>
      <c r="D2705" s="74" t="s">
        <v>71</v>
      </c>
      <c r="E2705" s="74" t="s">
        <v>71</v>
      </c>
      <c r="F2705" s="74" t="s">
        <v>71</v>
      </c>
      <c r="G2705" s="74" t="s">
        <v>71</v>
      </c>
      <c r="H2705" s="74" t="s">
        <v>71</v>
      </c>
      <c r="I2705" s="74" t="s">
        <v>71</v>
      </c>
      <c r="J2705" s="74" t="s">
        <v>71</v>
      </c>
      <c r="K2705" s="74" t="s">
        <v>71</v>
      </c>
      <c r="L2705" s="74" t="s">
        <v>71</v>
      </c>
      <c r="M2705" s="74" t="s">
        <v>71</v>
      </c>
      <c r="N2705" s="74" t="s">
        <v>71</v>
      </c>
      <c r="O2705" s="74" t="s">
        <v>71</v>
      </c>
      <c r="P2705" s="74" t="s">
        <v>71</v>
      </c>
      <c r="Q2705" s="74" t="s">
        <v>71</v>
      </c>
      <c r="R2705" s="74" t="s">
        <v>71</v>
      </c>
      <c r="S2705" s="74" t="s">
        <v>71</v>
      </c>
      <c r="T2705" s="74" t="s">
        <v>71</v>
      </c>
      <c r="U2705" s="74" t="s">
        <v>71</v>
      </c>
      <c r="V2705" s="74" t="s">
        <v>71</v>
      </c>
      <c r="W2705" s="74" t="s">
        <v>71</v>
      </c>
      <c r="X2705" s="74" t="s">
        <v>71</v>
      </c>
      <c r="Y2705" s="74" t="s">
        <v>71</v>
      </c>
      <c r="Z2705" s="74" t="s">
        <v>71</v>
      </c>
      <c r="AA2705" s="74" t="s">
        <v>71</v>
      </c>
      <c r="AB2705" s="74" t="s">
        <v>71</v>
      </c>
      <c r="AC2705" s="74" t="s">
        <v>71</v>
      </c>
      <c r="AD2705" s="74" t="s">
        <v>71</v>
      </c>
    </row>
    <row r="2706" spans="1:30" x14ac:dyDescent="0.2">
      <c r="A2706" s="72" t="s">
        <v>43</v>
      </c>
      <c r="B2706" s="74" t="s">
        <v>71</v>
      </c>
      <c r="C2706" s="74" t="s">
        <v>71</v>
      </c>
      <c r="D2706" s="74" t="s">
        <v>71</v>
      </c>
      <c r="E2706" s="74" t="s">
        <v>71</v>
      </c>
      <c r="F2706" s="74" t="s">
        <v>71</v>
      </c>
      <c r="G2706" s="74" t="s">
        <v>71</v>
      </c>
      <c r="H2706" s="74" t="s">
        <v>71</v>
      </c>
      <c r="I2706" s="74" t="s">
        <v>71</v>
      </c>
      <c r="J2706" s="74" t="s">
        <v>71</v>
      </c>
      <c r="K2706" s="74" t="s">
        <v>71</v>
      </c>
      <c r="L2706" s="74" t="s">
        <v>71</v>
      </c>
      <c r="M2706" s="74" t="s">
        <v>71</v>
      </c>
      <c r="N2706" s="74" t="s">
        <v>71</v>
      </c>
      <c r="O2706" s="74" t="s">
        <v>71</v>
      </c>
      <c r="P2706" s="74" t="s">
        <v>71</v>
      </c>
      <c r="Q2706" s="74" t="s">
        <v>71</v>
      </c>
      <c r="R2706" s="74" t="s">
        <v>71</v>
      </c>
      <c r="S2706" s="74" t="s">
        <v>71</v>
      </c>
      <c r="T2706" s="74" t="s">
        <v>71</v>
      </c>
      <c r="U2706" s="74" t="s">
        <v>71</v>
      </c>
      <c r="V2706" s="74" t="s">
        <v>71</v>
      </c>
      <c r="W2706" s="74" t="s">
        <v>71</v>
      </c>
      <c r="X2706" s="74" t="s">
        <v>71</v>
      </c>
      <c r="Y2706" s="74" t="s">
        <v>71</v>
      </c>
      <c r="Z2706" s="74" t="s">
        <v>71</v>
      </c>
      <c r="AA2706" s="74" t="s">
        <v>71</v>
      </c>
      <c r="AB2706" s="74" t="s">
        <v>71</v>
      </c>
      <c r="AC2706" s="74" t="s">
        <v>71</v>
      </c>
      <c r="AD2706" s="74" t="s">
        <v>71</v>
      </c>
    </row>
    <row r="2707" spans="1:30" x14ac:dyDescent="0.2">
      <c r="A2707" s="72" t="s">
        <v>44</v>
      </c>
      <c r="B2707" s="74" t="s">
        <v>71</v>
      </c>
      <c r="C2707" s="74" t="s">
        <v>71</v>
      </c>
      <c r="D2707" s="74" t="s">
        <v>71</v>
      </c>
      <c r="E2707" s="74" t="s">
        <v>71</v>
      </c>
      <c r="F2707" s="74" t="s">
        <v>71</v>
      </c>
      <c r="G2707" s="74" t="s">
        <v>71</v>
      </c>
      <c r="H2707" s="74" t="s">
        <v>71</v>
      </c>
      <c r="I2707" s="74" t="s">
        <v>71</v>
      </c>
      <c r="J2707" s="74" t="s">
        <v>71</v>
      </c>
      <c r="K2707" s="74" t="s">
        <v>71</v>
      </c>
      <c r="L2707" s="74" t="s">
        <v>71</v>
      </c>
      <c r="M2707" s="74" t="s">
        <v>71</v>
      </c>
      <c r="N2707" s="74" t="s">
        <v>71</v>
      </c>
      <c r="O2707" s="74" t="s">
        <v>71</v>
      </c>
      <c r="P2707" s="74" t="s">
        <v>71</v>
      </c>
      <c r="Q2707" s="74" t="s">
        <v>71</v>
      </c>
      <c r="R2707" s="74" t="s">
        <v>71</v>
      </c>
      <c r="S2707" s="74" t="s">
        <v>71</v>
      </c>
      <c r="T2707" s="74" t="s">
        <v>71</v>
      </c>
      <c r="U2707" s="74" t="s">
        <v>71</v>
      </c>
      <c r="V2707" s="74" t="s">
        <v>71</v>
      </c>
      <c r="W2707" s="74" t="s">
        <v>71</v>
      </c>
      <c r="X2707" s="74" t="s">
        <v>71</v>
      </c>
      <c r="Y2707" s="74" t="s">
        <v>71</v>
      </c>
      <c r="Z2707" s="74" t="s">
        <v>71</v>
      </c>
      <c r="AA2707" s="74" t="s">
        <v>71</v>
      </c>
      <c r="AB2707" s="74" t="s">
        <v>71</v>
      </c>
      <c r="AC2707" s="74" t="s">
        <v>71</v>
      </c>
      <c r="AD2707" s="74" t="s">
        <v>71</v>
      </c>
    </row>
    <row r="2708" spans="1:30" x14ac:dyDescent="0.2">
      <c r="A2708" s="72" t="s">
        <v>45</v>
      </c>
      <c r="B2708" s="74" t="s">
        <v>71</v>
      </c>
      <c r="C2708" s="74" t="s">
        <v>71</v>
      </c>
      <c r="D2708" s="74" t="s">
        <v>71</v>
      </c>
      <c r="E2708" s="74" t="s">
        <v>71</v>
      </c>
      <c r="F2708" s="74" t="s">
        <v>71</v>
      </c>
      <c r="G2708" s="74" t="s">
        <v>71</v>
      </c>
      <c r="H2708" s="74" t="s">
        <v>71</v>
      </c>
      <c r="I2708" s="74" t="s">
        <v>71</v>
      </c>
      <c r="J2708" s="74" t="s">
        <v>71</v>
      </c>
      <c r="K2708" s="74" t="s">
        <v>71</v>
      </c>
      <c r="L2708" s="74" t="s">
        <v>71</v>
      </c>
      <c r="M2708" s="74" t="s">
        <v>71</v>
      </c>
      <c r="N2708" s="74" t="s">
        <v>71</v>
      </c>
      <c r="O2708" s="74" t="s">
        <v>71</v>
      </c>
      <c r="P2708" s="74" t="s">
        <v>71</v>
      </c>
      <c r="Q2708" s="74" t="s">
        <v>71</v>
      </c>
      <c r="R2708" s="74" t="s">
        <v>71</v>
      </c>
      <c r="S2708" s="74" t="s">
        <v>71</v>
      </c>
      <c r="T2708" s="74" t="s">
        <v>71</v>
      </c>
      <c r="U2708" s="74" t="s">
        <v>71</v>
      </c>
      <c r="V2708" s="74" t="s">
        <v>71</v>
      </c>
      <c r="W2708" s="74" t="s">
        <v>71</v>
      </c>
      <c r="X2708" s="74" t="s">
        <v>71</v>
      </c>
      <c r="Y2708" s="74" t="s">
        <v>71</v>
      </c>
      <c r="Z2708" s="74" t="s">
        <v>71</v>
      </c>
      <c r="AA2708" s="74" t="s">
        <v>71</v>
      </c>
      <c r="AB2708" s="74" t="s">
        <v>71</v>
      </c>
      <c r="AC2708" s="74" t="s">
        <v>71</v>
      </c>
      <c r="AD2708" s="74" t="s">
        <v>71</v>
      </c>
    </row>
    <row r="2709" spans="1:30" x14ac:dyDescent="0.2">
      <c r="A2709" s="72" t="s">
        <v>46</v>
      </c>
      <c r="B2709" s="74" t="s">
        <v>71</v>
      </c>
      <c r="C2709" s="74" t="s">
        <v>71</v>
      </c>
      <c r="D2709" s="74" t="s">
        <v>71</v>
      </c>
      <c r="E2709" s="74" t="s">
        <v>71</v>
      </c>
      <c r="F2709" s="74" t="s">
        <v>71</v>
      </c>
      <c r="G2709" s="74" t="s">
        <v>71</v>
      </c>
      <c r="H2709" s="74" t="s">
        <v>71</v>
      </c>
      <c r="I2709" s="74" t="s">
        <v>71</v>
      </c>
      <c r="J2709" s="74" t="s">
        <v>71</v>
      </c>
      <c r="K2709" s="74" t="s">
        <v>71</v>
      </c>
      <c r="L2709" s="74" t="s">
        <v>71</v>
      </c>
      <c r="M2709" s="74" t="s">
        <v>71</v>
      </c>
      <c r="N2709" s="74" t="s">
        <v>71</v>
      </c>
      <c r="O2709" s="74" t="s">
        <v>71</v>
      </c>
      <c r="P2709" s="74" t="s">
        <v>71</v>
      </c>
      <c r="Q2709" s="74" t="s">
        <v>71</v>
      </c>
      <c r="R2709" s="74" t="s">
        <v>71</v>
      </c>
      <c r="S2709" s="74" t="s">
        <v>71</v>
      </c>
      <c r="T2709" s="74" t="s">
        <v>71</v>
      </c>
      <c r="U2709" s="74" t="s">
        <v>71</v>
      </c>
      <c r="V2709" s="74" t="s">
        <v>71</v>
      </c>
      <c r="W2709" s="74" t="s">
        <v>71</v>
      </c>
      <c r="X2709" s="74" t="s">
        <v>71</v>
      </c>
      <c r="Y2709" s="74" t="s">
        <v>71</v>
      </c>
      <c r="Z2709" s="74" t="s">
        <v>71</v>
      </c>
      <c r="AA2709" s="74" t="s">
        <v>71</v>
      </c>
      <c r="AB2709" s="74" t="s">
        <v>71</v>
      </c>
      <c r="AC2709" s="74" t="s">
        <v>71</v>
      </c>
      <c r="AD2709" s="74" t="s">
        <v>71</v>
      </c>
    </row>
    <row r="2710" spans="1:30" x14ac:dyDescent="0.2">
      <c r="A2710" s="72" t="s">
        <v>47</v>
      </c>
      <c r="B2710" s="74" t="s">
        <v>71</v>
      </c>
      <c r="C2710" s="74" t="s">
        <v>71</v>
      </c>
      <c r="D2710" s="74" t="s">
        <v>71</v>
      </c>
      <c r="E2710" s="74" t="s">
        <v>71</v>
      </c>
      <c r="F2710" s="74" t="s">
        <v>71</v>
      </c>
      <c r="G2710" s="74" t="s">
        <v>71</v>
      </c>
      <c r="H2710" s="74" t="s">
        <v>71</v>
      </c>
      <c r="I2710" s="74" t="s">
        <v>71</v>
      </c>
      <c r="J2710" s="74" t="s">
        <v>71</v>
      </c>
      <c r="K2710" s="74" t="s">
        <v>71</v>
      </c>
      <c r="L2710" s="74" t="s">
        <v>71</v>
      </c>
      <c r="M2710" s="74" t="s">
        <v>71</v>
      </c>
      <c r="N2710" s="74" t="s">
        <v>71</v>
      </c>
      <c r="O2710" s="74" t="s">
        <v>71</v>
      </c>
      <c r="P2710" s="74" t="s">
        <v>71</v>
      </c>
      <c r="Q2710" s="74" t="s">
        <v>71</v>
      </c>
      <c r="R2710" s="74" t="s">
        <v>71</v>
      </c>
      <c r="S2710" s="74" t="s">
        <v>71</v>
      </c>
      <c r="T2710" s="74" t="s">
        <v>71</v>
      </c>
      <c r="U2710" s="74" t="s">
        <v>71</v>
      </c>
      <c r="V2710" s="74" t="s">
        <v>71</v>
      </c>
      <c r="W2710" s="74" t="s">
        <v>71</v>
      </c>
      <c r="X2710" s="74" t="s">
        <v>71</v>
      </c>
      <c r="Y2710" s="74" t="s">
        <v>71</v>
      </c>
      <c r="Z2710" s="74" t="s">
        <v>71</v>
      </c>
      <c r="AA2710" s="74" t="s">
        <v>71</v>
      </c>
      <c r="AB2710" s="74" t="s">
        <v>71</v>
      </c>
      <c r="AC2710" s="74" t="s">
        <v>71</v>
      </c>
      <c r="AD2710" s="74" t="s">
        <v>71</v>
      </c>
    </row>
    <row r="2711" spans="1:30" x14ac:dyDescent="0.2">
      <c r="A2711" s="72" t="s">
        <v>48</v>
      </c>
      <c r="B2711" s="74" t="s">
        <v>71</v>
      </c>
      <c r="C2711" s="74" t="s">
        <v>71</v>
      </c>
      <c r="D2711" s="74" t="s">
        <v>71</v>
      </c>
      <c r="E2711" s="74" t="s">
        <v>71</v>
      </c>
      <c r="F2711" s="74" t="s">
        <v>71</v>
      </c>
      <c r="G2711" s="74" t="s">
        <v>71</v>
      </c>
      <c r="H2711" s="74" t="s">
        <v>71</v>
      </c>
      <c r="I2711" s="74" t="s">
        <v>71</v>
      </c>
      <c r="J2711" s="74" t="s">
        <v>71</v>
      </c>
      <c r="K2711" s="74" t="s">
        <v>71</v>
      </c>
      <c r="L2711" s="74" t="s">
        <v>71</v>
      </c>
      <c r="M2711" s="74" t="s">
        <v>71</v>
      </c>
      <c r="N2711" s="74" t="s">
        <v>71</v>
      </c>
      <c r="O2711" s="74" t="s">
        <v>71</v>
      </c>
      <c r="P2711" s="74" t="s">
        <v>71</v>
      </c>
      <c r="Q2711" s="74" t="s">
        <v>71</v>
      </c>
      <c r="R2711" s="74" t="s">
        <v>71</v>
      </c>
      <c r="S2711" s="74" t="s">
        <v>71</v>
      </c>
      <c r="T2711" s="74" t="s">
        <v>71</v>
      </c>
      <c r="U2711" s="74" t="s">
        <v>71</v>
      </c>
      <c r="V2711" s="74" t="s">
        <v>71</v>
      </c>
      <c r="W2711" s="74" t="s">
        <v>71</v>
      </c>
      <c r="X2711" s="74" t="s">
        <v>71</v>
      </c>
      <c r="Y2711" s="74" t="s">
        <v>71</v>
      </c>
      <c r="Z2711" s="74" t="s">
        <v>71</v>
      </c>
      <c r="AA2711" s="74" t="s">
        <v>71</v>
      </c>
      <c r="AB2711" s="74" t="s">
        <v>71</v>
      </c>
      <c r="AC2711" s="74" t="s">
        <v>71</v>
      </c>
      <c r="AD2711" s="74" t="s">
        <v>71</v>
      </c>
    </row>
    <row r="2712" spans="1:30" x14ac:dyDescent="0.2">
      <c r="A2712" s="72" t="s">
        <v>49</v>
      </c>
      <c r="B2712" s="74" t="s">
        <v>71</v>
      </c>
      <c r="C2712" s="74" t="s">
        <v>71</v>
      </c>
      <c r="D2712" s="74" t="s">
        <v>71</v>
      </c>
      <c r="E2712" s="74" t="s">
        <v>71</v>
      </c>
      <c r="F2712" s="74" t="s">
        <v>71</v>
      </c>
      <c r="G2712" s="74" t="s">
        <v>71</v>
      </c>
      <c r="H2712" s="74" t="s">
        <v>71</v>
      </c>
      <c r="I2712" s="74" t="s">
        <v>71</v>
      </c>
      <c r="J2712" s="74" t="s">
        <v>71</v>
      </c>
      <c r="K2712" s="74" t="s">
        <v>71</v>
      </c>
      <c r="L2712" s="74" t="s">
        <v>71</v>
      </c>
      <c r="M2712" s="74" t="s">
        <v>71</v>
      </c>
      <c r="N2712" s="74" t="s">
        <v>71</v>
      </c>
      <c r="O2712" s="74" t="s">
        <v>71</v>
      </c>
      <c r="P2712" s="74" t="s">
        <v>71</v>
      </c>
      <c r="Q2712" s="74" t="s">
        <v>71</v>
      </c>
      <c r="R2712" s="74" t="s">
        <v>71</v>
      </c>
      <c r="S2712" s="74" t="s">
        <v>71</v>
      </c>
      <c r="T2712" s="74" t="s">
        <v>71</v>
      </c>
      <c r="U2712" s="74" t="s">
        <v>71</v>
      </c>
      <c r="V2712" s="74" t="s">
        <v>71</v>
      </c>
      <c r="W2712" s="74" t="s">
        <v>71</v>
      </c>
      <c r="X2712" s="74" t="s">
        <v>71</v>
      </c>
      <c r="Y2712" s="74" t="s">
        <v>71</v>
      </c>
      <c r="Z2712" s="74" t="s">
        <v>71</v>
      </c>
      <c r="AA2712" s="74" t="s">
        <v>71</v>
      </c>
      <c r="AB2712" s="74" t="s">
        <v>71</v>
      </c>
      <c r="AC2712" s="74" t="s">
        <v>71</v>
      </c>
      <c r="AD2712" s="74" t="s">
        <v>71</v>
      </c>
    </row>
    <row r="2713" spans="1:30" x14ac:dyDescent="0.2">
      <c r="A2713" s="72" t="s">
        <v>50</v>
      </c>
      <c r="B2713" s="74" t="s">
        <v>71</v>
      </c>
      <c r="C2713" s="74" t="s">
        <v>71</v>
      </c>
      <c r="D2713" s="74" t="s">
        <v>71</v>
      </c>
      <c r="E2713" s="74" t="s">
        <v>71</v>
      </c>
      <c r="F2713" s="74" t="s">
        <v>71</v>
      </c>
      <c r="G2713" s="74" t="s">
        <v>71</v>
      </c>
      <c r="H2713" s="74" t="s">
        <v>71</v>
      </c>
      <c r="I2713" s="74" t="s">
        <v>71</v>
      </c>
      <c r="J2713" s="74" t="s">
        <v>71</v>
      </c>
      <c r="K2713" s="74" t="s">
        <v>71</v>
      </c>
      <c r="L2713" s="74" t="s">
        <v>71</v>
      </c>
      <c r="M2713" s="74" t="s">
        <v>71</v>
      </c>
      <c r="N2713" s="74" t="s">
        <v>71</v>
      </c>
      <c r="O2713" s="74" t="s">
        <v>71</v>
      </c>
      <c r="P2713" s="74" t="s">
        <v>71</v>
      </c>
      <c r="Q2713" s="74" t="s">
        <v>71</v>
      </c>
      <c r="R2713" s="74" t="s">
        <v>71</v>
      </c>
      <c r="S2713" s="74" t="s">
        <v>71</v>
      </c>
      <c r="T2713" s="74" t="s">
        <v>71</v>
      </c>
      <c r="U2713" s="74" t="s">
        <v>71</v>
      </c>
      <c r="V2713" s="74" t="s">
        <v>71</v>
      </c>
      <c r="W2713" s="74" t="s">
        <v>71</v>
      </c>
      <c r="X2713" s="74" t="s">
        <v>71</v>
      </c>
      <c r="Y2713" s="74" t="s">
        <v>71</v>
      </c>
      <c r="Z2713" s="74" t="s">
        <v>71</v>
      </c>
      <c r="AA2713" s="74" t="s">
        <v>71</v>
      </c>
      <c r="AB2713" s="74" t="s">
        <v>71</v>
      </c>
      <c r="AC2713" s="74" t="s">
        <v>71</v>
      </c>
      <c r="AD2713" s="74" t="s">
        <v>71</v>
      </c>
    </row>
    <row r="2714" spans="1:30" x14ac:dyDescent="0.2">
      <c r="A2714" s="72" t="s">
        <v>51</v>
      </c>
      <c r="B2714" s="74" t="s">
        <v>71</v>
      </c>
      <c r="C2714" s="74" t="s">
        <v>71</v>
      </c>
      <c r="D2714" s="74" t="s">
        <v>71</v>
      </c>
      <c r="E2714" s="74" t="s">
        <v>71</v>
      </c>
      <c r="F2714" s="74" t="s">
        <v>71</v>
      </c>
      <c r="G2714" s="74" t="s">
        <v>71</v>
      </c>
      <c r="H2714" s="74" t="s">
        <v>71</v>
      </c>
      <c r="I2714" s="74" t="s">
        <v>71</v>
      </c>
      <c r="J2714" s="74" t="s">
        <v>71</v>
      </c>
      <c r="K2714" s="74" t="s">
        <v>71</v>
      </c>
      <c r="L2714" s="74" t="s">
        <v>71</v>
      </c>
      <c r="M2714" s="74" t="s">
        <v>71</v>
      </c>
      <c r="N2714" s="74" t="s">
        <v>71</v>
      </c>
      <c r="O2714" s="74" t="s">
        <v>71</v>
      </c>
      <c r="P2714" s="74" t="s">
        <v>71</v>
      </c>
      <c r="Q2714" s="74" t="s">
        <v>71</v>
      </c>
      <c r="R2714" s="74" t="s">
        <v>71</v>
      </c>
      <c r="S2714" s="74" t="s">
        <v>71</v>
      </c>
      <c r="T2714" s="74" t="s">
        <v>71</v>
      </c>
      <c r="U2714" s="74" t="s">
        <v>71</v>
      </c>
      <c r="V2714" s="74" t="s">
        <v>71</v>
      </c>
      <c r="W2714" s="74" t="s">
        <v>71</v>
      </c>
      <c r="X2714" s="74" t="s">
        <v>71</v>
      </c>
      <c r="Y2714" s="74" t="s">
        <v>71</v>
      </c>
      <c r="Z2714" s="74" t="s">
        <v>71</v>
      </c>
      <c r="AA2714" s="74" t="s">
        <v>71</v>
      </c>
      <c r="AB2714" s="74" t="s">
        <v>71</v>
      </c>
      <c r="AC2714" s="74" t="s">
        <v>71</v>
      </c>
      <c r="AD2714" s="74" t="s">
        <v>71</v>
      </c>
    </row>
    <row r="2715" spans="1:30" x14ac:dyDescent="0.2">
      <c r="A2715" s="72" t="s">
        <v>52</v>
      </c>
      <c r="B2715" s="74" t="s">
        <v>71</v>
      </c>
      <c r="C2715" s="74" t="s">
        <v>71</v>
      </c>
      <c r="D2715" s="74" t="s">
        <v>71</v>
      </c>
      <c r="E2715" s="74" t="s">
        <v>71</v>
      </c>
      <c r="F2715" s="74" t="s">
        <v>71</v>
      </c>
      <c r="G2715" s="74" t="s">
        <v>71</v>
      </c>
      <c r="H2715" s="74" t="s">
        <v>71</v>
      </c>
      <c r="I2715" s="74" t="s">
        <v>71</v>
      </c>
      <c r="J2715" s="74" t="s">
        <v>71</v>
      </c>
      <c r="K2715" s="74" t="s">
        <v>71</v>
      </c>
      <c r="L2715" s="74" t="s">
        <v>71</v>
      </c>
      <c r="M2715" s="74" t="s">
        <v>71</v>
      </c>
      <c r="N2715" s="74" t="s">
        <v>71</v>
      </c>
      <c r="O2715" s="74" t="s">
        <v>71</v>
      </c>
      <c r="P2715" s="74" t="s">
        <v>71</v>
      </c>
      <c r="Q2715" s="74" t="s">
        <v>71</v>
      </c>
      <c r="R2715" s="74" t="s">
        <v>71</v>
      </c>
      <c r="S2715" s="74" t="s">
        <v>71</v>
      </c>
      <c r="T2715" s="74" t="s">
        <v>71</v>
      </c>
      <c r="U2715" s="74" t="s">
        <v>71</v>
      </c>
      <c r="V2715" s="74" t="s">
        <v>71</v>
      </c>
      <c r="W2715" s="74" t="s">
        <v>71</v>
      </c>
      <c r="X2715" s="74" t="s">
        <v>71</v>
      </c>
      <c r="Y2715" s="74" t="s">
        <v>71</v>
      </c>
      <c r="Z2715" s="74" t="s">
        <v>71</v>
      </c>
      <c r="AA2715" s="74" t="s">
        <v>71</v>
      </c>
      <c r="AB2715" s="74" t="s">
        <v>71</v>
      </c>
      <c r="AC2715" s="74" t="s">
        <v>71</v>
      </c>
      <c r="AD2715" s="74" t="s">
        <v>71</v>
      </c>
    </row>
    <row r="2716" spans="1:30" x14ac:dyDescent="0.2">
      <c r="A2716" s="72" t="s">
        <v>53</v>
      </c>
      <c r="B2716" s="74" t="s">
        <v>71</v>
      </c>
      <c r="C2716" s="74" t="s">
        <v>71</v>
      </c>
      <c r="D2716" s="74" t="s">
        <v>71</v>
      </c>
      <c r="E2716" s="74" t="s">
        <v>71</v>
      </c>
      <c r="F2716" s="74" t="s">
        <v>71</v>
      </c>
      <c r="G2716" s="74" t="s">
        <v>71</v>
      </c>
      <c r="H2716" s="74" t="s">
        <v>71</v>
      </c>
      <c r="I2716" s="74" t="s">
        <v>71</v>
      </c>
      <c r="J2716" s="74" t="s">
        <v>71</v>
      </c>
      <c r="K2716" s="74" t="s">
        <v>71</v>
      </c>
      <c r="L2716" s="74" t="s">
        <v>71</v>
      </c>
      <c r="M2716" s="74" t="s">
        <v>71</v>
      </c>
      <c r="N2716" s="74" t="s">
        <v>71</v>
      </c>
      <c r="O2716" s="74" t="s">
        <v>71</v>
      </c>
      <c r="P2716" s="74" t="s">
        <v>71</v>
      </c>
      <c r="Q2716" s="74" t="s">
        <v>71</v>
      </c>
      <c r="R2716" s="74" t="s">
        <v>71</v>
      </c>
      <c r="S2716" s="74" t="s">
        <v>71</v>
      </c>
      <c r="T2716" s="74" t="s">
        <v>71</v>
      </c>
      <c r="U2716" s="74" t="s">
        <v>71</v>
      </c>
      <c r="V2716" s="74" t="s">
        <v>71</v>
      </c>
      <c r="W2716" s="74" t="s">
        <v>71</v>
      </c>
      <c r="X2716" s="74" t="s">
        <v>71</v>
      </c>
      <c r="Y2716" s="74" t="s">
        <v>71</v>
      </c>
      <c r="Z2716" s="74" t="s">
        <v>71</v>
      </c>
      <c r="AA2716" s="74" t="s">
        <v>71</v>
      </c>
      <c r="AB2716" s="74" t="s">
        <v>71</v>
      </c>
      <c r="AC2716" s="74" t="s">
        <v>71</v>
      </c>
      <c r="AD2716" s="74" t="s">
        <v>71</v>
      </c>
    </row>
    <row r="2717" spans="1:30" x14ac:dyDescent="0.2">
      <c r="A2717" s="72" t="s">
        <v>54</v>
      </c>
      <c r="B2717" s="74" t="s">
        <v>71</v>
      </c>
      <c r="C2717" s="74" t="s">
        <v>71</v>
      </c>
      <c r="D2717" s="74" t="s">
        <v>71</v>
      </c>
      <c r="E2717" s="74" t="s">
        <v>71</v>
      </c>
      <c r="F2717" s="74" t="s">
        <v>71</v>
      </c>
      <c r="G2717" s="74" t="s">
        <v>71</v>
      </c>
      <c r="H2717" s="74" t="s">
        <v>71</v>
      </c>
      <c r="I2717" s="74" t="s">
        <v>71</v>
      </c>
      <c r="J2717" s="74" t="s">
        <v>71</v>
      </c>
      <c r="K2717" s="74" t="s">
        <v>71</v>
      </c>
      <c r="L2717" s="74" t="s">
        <v>71</v>
      </c>
      <c r="M2717" s="74" t="s">
        <v>71</v>
      </c>
      <c r="N2717" s="74" t="s">
        <v>71</v>
      </c>
      <c r="O2717" s="74" t="s">
        <v>71</v>
      </c>
      <c r="P2717" s="74" t="s">
        <v>71</v>
      </c>
      <c r="Q2717" s="74" t="s">
        <v>71</v>
      </c>
      <c r="R2717" s="74" t="s">
        <v>71</v>
      </c>
      <c r="S2717" s="74" t="s">
        <v>71</v>
      </c>
      <c r="T2717" s="74" t="s">
        <v>71</v>
      </c>
      <c r="U2717" s="74" t="s">
        <v>71</v>
      </c>
      <c r="V2717" s="74" t="s">
        <v>71</v>
      </c>
      <c r="W2717" s="74" t="s">
        <v>71</v>
      </c>
      <c r="X2717" s="74" t="s">
        <v>71</v>
      </c>
      <c r="Y2717" s="74" t="s">
        <v>71</v>
      </c>
      <c r="Z2717" s="74" t="s">
        <v>71</v>
      </c>
      <c r="AA2717" s="74" t="s">
        <v>71</v>
      </c>
      <c r="AB2717" s="74" t="s">
        <v>71</v>
      </c>
      <c r="AC2717" s="74" t="s">
        <v>71</v>
      </c>
      <c r="AD2717" s="74" t="s">
        <v>71</v>
      </c>
    </row>
    <row r="2718" spans="1:30" x14ac:dyDescent="0.2">
      <c r="A2718" s="72" t="s">
        <v>55</v>
      </c>
      <c r="B2718" s="74" t="s">
        <v>71</v>
      </c>
      <c r="C2718" s="74" t="s">
        <v>71</v>
      </c>
      <c r="D2718" s="74" t="s">
        <v>71</v>
      </c>
      <c r="E2718" s="74" t="s">
        <v>71</v>
      </c>
      <c r="F2718" s="74" t="s">
        <v>71</v>
      </c>
      <c r="G2718" s="74" t="s">
        <v>71</v>
      </c>
      <c r="H2718" s="74" t="s">
        <v>71</v>
      </c>
      <c r="I2718" s="74" t="s">
        <v>71</v>
      </c>
      <c r="J2718" s="74" t="s">
        <v>71</v>
      </c>
      <c r="K2718" s="74" t="s">
        <v>71</v>
      </c>
      <c r="L2718" s="74" t="s">
        <v>71</v>
      </c>
      <c r="M2718" s="74" t="s">
        <v>71</v>
      </c>
      <c r="N2718" s="74" t="s">
        <v>71</v>
      </c>
      <c r="O2718" s="74" t="s">
        <v>71</v>
      </c>
      <c r="P2718" s="74" t="s">
        <v>71</v>
      </c>
      <c r="Q2718" s="74" t="s">
        <v>71</v>
      </c>
      <c r="R2718" s="74" t="s">
        <v>71</v>
      </c>
      <c r="S2718" s="74" t="s">
        <v>71</v>
      </c>
      <c r="T2718" s="74" t="s">
        <v>71</v>
      </c>
      <c r="U2718" s="74" t="s">
        <v>71</v>
      </c>
      <c r="V2718" s="74" t="s">
        <v>71</v>
      </c>
      <c r="W2718" s="74" t="s">
        <v>71</v>
      </c>
      <c r="X2718" s="74" t="s">
        <v>71</v>
      </c>
      <c r="Y2718" s="74" t="s">
        <v>71</v>
      </c>
      <c r="Z2718" s="74" t="s">
        <v>71</v>
      </c>
      <c r="AA2718" s="74" t="s">
        <v>71</v>
      </c>
      <c r="AB2718" s="74" t="s">
        <v>71</v>
      </c>
      <c r="AC2718" s="74" t="s">
        <v>71</v>
      </c>
      <c r="AD2718" s="74" t="s">
        <v>71</v>
      </c>
    </row>
    <row r="2719" spans="1:30" x14ac:dyDescent="0.2">
      <c r="A2719" s="72" t="s">
        <v>56</v>
      </c>
      <c r="B2719" s="74" t="s">
        <v>71</v>
      </c>
      <c r="C2719" s="74" t="s">
        <v>71</v>
      </c>
      <c r="D2719" s="74" t="s">
        <v>71</v>
      </c>
      <c r="E2719" s="74" t="s">
        <v>71</v>
      </c>
      <c r="F2719" s="74" t="s">
        <v>71</v>
      </c>
      <c r="G2719" s="74" t="s">
        <v>71</v>
      </c>
      <c r="H2719" s="74" t="s">
        <v>71</v>
      </c>
      <c r="I2719" s="74" t="s">
        <v>71</v>
      </c>
      <c r="J2719" s="74" t="s">
        <v>71</v>
      </c>
      <c r="K2719" s="74" t="s">
        <v>71</v>
      </c>
      <c r="L2719" s="74" t="s">
        <v>71</v>
      </c>
      <c r="M2719" s="74" t="s">
        <v>71</v>
      </c>
      <c r="N2719" s="74" t="s">
        <v>71</v>
      </c>
      <c r="O2719" s="74" t="s">
        <v>71</v>
      </c>
      <c r="P2719" s="74" t="s">
        <v>71</v>
      </c>
      <c r="Q2719" s="74" t="s">
        <v>71</v>
      </c>
      <c r="R2719" s="74" t="s">
        <v>71</v>
      </c>
      <c r="S2719" s="74" t="s">
        <v>71</v>
      </c>
      <c r="T2719" s="74" t="s">
        <v>71</v>
      </c>
      <c r="U2719" s="74" t="s">
        <v>71</v>
      </c>
      <c r="V2719" s="74" t="s">
        <v>71</v>
      </c>
      <c r="W2719" s="74" t="s">
        <v>71</v>
      </c>
      <c r="X2719" s="74" t="s">
        <v>71</v>
      </c>
      <c r="Y2719" s="74" t="s">
        <v>71</v>
      </c>
      <c r="Z2719" s="74" t="s">
        <v>71</v>
      </c>
      <c r="AA2719" s="74" t="s">
        <v>71</v>
      </c>
      <c r="AB2719" s="74" t="s">
        <v>71</v>
      </c>
      <c r="AC2719" s="74" t="s">
        <v>71</v>
      </c>
      <c r="AD2719" s="74" t="s">
        <v>71</v>
      </c>
    </row>
    <row r="2720" spans="1:30" x14ac:dyDescent="0.2">
      <c r="A2720" s="72" t="s">
        <v>57</v>
      </c>
      <c r="B2720" s="74" t="s">
        <v>71</v>
      </c>
      <c r="C2720" s="74" t="s">
        <v>71</v>
      </c>
      <c r="D2720" s="74" t="s">
        <v>71</v>
      </c>
      <c r="E2720" s="74" t="s">
        <v>71</v>
      </c>
      <c r="F2720" s="74" t="s">
        <v>71</v>
      </c>
      <c r="G2720" s="74" t="s">
        <v>71</v>
      </c>
      <c r="H2720" s="74" t="s">
        <v>71</v>
      </c>
      <c r="I2720" s="74" t="s">
        <v>71</v>
      </c>
      <c r="J2720" s="74" t="s">
        <v>71</v>
      </c>
      <c r="K2720" s="74" t="s">
        <v>71</v>
      </c>
      <c r="L2720" s="74" t="s">
        <v>71</v>
      </c>
      <c r="M2720" s="74" t="s">
        <v>71</v>
      </c>
      <c r="N2720" s="74" t="s">
        <v>71</v>
      </c>
      <c r="O2720" s="74" t="s">
        <v>71</v>
      </c>
      <c r="P2720" s="74" t="s">
        <v>71</v>
      </c>
      <c r="Q2720" s="74" t="s">
        <v>71</v>
      </c>
      <c r="R2720" s="74" t="s">
        <v>71</v>
      </c>
      <c r="S2720" s="74" t="s">
        <v>71</v>
      </c>
      <c r="T2720" s="74" t="s">
        <v>71</v>
      </c>
      <c r="U2720" s="74" t="s">
        <v>71</v>
      </c>
      <c r="V2720" s="74" t="s">
        <v>71</v>
      </c>
      <c r="W2720" s="74" t="s">
        <v>71</v>
      </c>
      <c r="X2720" s="74" t="s">
        <v>71</v>
      </c>
      <c r="Y2720" s="74" t="s">
        <v>71</v>
      </c>
      <c r="Z2720" s="74" t="s">
        <v>71</v>
      </c>
      <c r="AA2720" s="74" t="s">
        <v>71</v>
      </c>
      <c r="AB2720" s="74" t="s">
        <v>71</v>
      </c>
      <c r="AC2720" s="74" t="s">
        <v>71</v>
      </c>
      <c r="AD2720" s="74" t="s">
        <v>71</v>
      </c>
    </row>
    <row r="2721" spans="1:30" x14ac:dyDescent="0.2">
      <c r="A2721" s="72" t="s">
        <v>58</v>
      </c>
      <c r="B2721" s="74" t="s">
        <v>71</v>
      </c>
      <c r="C2721" s="74" t="s">
        <v>71</v>
      </c>
      <c r="D2721" s="74" t="s">
        <v>71</v>
      </c>
      <c r="E2721" s="74" t="s">
        <v>71</v>
      </c>
      <c r="F2721" s="74" t="s">
        <v>71</v>
      </c>
      <c r="G2721" s="74" t="s">
        <v>71</v>
      </c>
      <c r="H2721" s="74" t="s">
        <v>71</v>
      </c>
      <c r="I2721" s="74" t="s">
        <v>71</v>
      </c>
      <c r="J2721" s="74" t="s">
        <v>71</v>
      </c>
      <c r="K2721" s="74" t="s">
        <v>71</v>
      </c>
      <c r="L2721" s="74" t="s">
        <v>71</v>
      </c>
      <c r="M2721" s="74" t="s">
        <v>71</v>
      </c>
      <c r="N2721" s="74" t="s">
        <v>71</v>
      </c>
      <c r="O2721" s="74" t="s">
        <v>71</v>
      </c>
      <c r="P2721" s="74" t="s">
        <v>71</v>
      </c>
      <c r="Q2721" s="74" t="s">
        <v>71</v>
      </c>
      <c r="R2721" s="74" t="s">
        <v>71</v>
      </c>
      <c r="S2721" s="74" t="s">
        <v>71</v>
      </c>
      <c r="T2721" s="74" t="s">
        <v>71</v>
      </c>
      <c r="U2721" s="74" t="s">
        <v>71</v>
      </c>
      <c r="V2721" s="74" t="s">
        <v>71</v>
      </c>
      <c r="W2721" s="74" t="s">
        <v>71</v>
      </c>
      <c r="X2721" s="74" t="s">
        <v>71</v>
      </c>
      <c r="Y2721" s="74" t="s">
        <v>71</v>
      </c>
      <c r="Z2721" s="74" t="s">
        <v>71</v>
      </c>
      <c r="AA2721" s="74" t="s">
        <v>71</v>
      </c>
      <c r="AB2721" s="74" t="s">
        <v>71</v>
      </c>
      <c r="AC2721" s="74" t="s">
        <v>71</v>
      </c>
      <c r="AD2721" s="74" t="s">
        <v>71</v>
      </c>
    </row>
    <row r="2722" spans="1:30" x14ac:dyDescent="0.2">
      <c r="A2722" s="72" t="s">
        <v>59</v>
      </c>
      <c r="B2722" s="74" t="s">
        <v>71</v>
      </c>
      <c r="C2722" s="74" t="s">
        <v>71</v>
      </c>
      <c r="D2722" s="74" t="s">
        <v>71</v>
      </c>
      <c r="E2722" s="74" t="s">
        <v>71</v>
      </c>
      <c r="F2722" s="74" t="s">
        <v>71</v>
      </c>
      <c r="G2722" s="74" t="s">
        <v>71</v>
      </c>
      <c r="H2722" s="74" t="s">
        <v>71</v>
      </c>
      <c r="I2722" s="74" t="s">
        <v>71</v>
      </c>
      <c r="J2722" s="74" t="s">
        <v>71</v>
      </c>
      <c r="K2722" s="74" t="s">
        <v>71</v>
      </c>
      <c r="L2722" s="74" t="s">
        <v>71</v>
      </c>
      <c r="M2722" s="74" t="s">
        <v>71</v>
      </c>
      <c r="N2722" s="74" t="s">
        <v>71</v>
      </c>
      <c r="O2722" s="74" t="s">
        <v>71</v>
      </c>
      <c r="P2722" s="74" t="s">
        <v>71</v>
      </c>
      <c r="Q2722" s="74" t="s">
        <v>71</v>
      </c>
      <c r="R2722" s="74" t="s">
        <v>71</v>
      </c>
      <c r="S2722" s="74" t="s">
        <v>71</v>
      </c>
      <c r="T2722" s="74" t="s">
        <v>71</v>
      </c>
      <c r="U2722" s="74" t="s">
        <v>71</v>
      </c>
      <c r="V2722" s="74" t="s">
        <v>71</v>
      </c>
      <c r="W2722" s="74" t="s">
        <v>71</v>
      </c>
      <c r="X2722" s="74" t="s">
        <v>71</v>
      </c>
      <c r="Y2722" s="74" t="s">
        <v>71</v>
      </c>
      <c r="Z2722" s="74" t="s">
        <v>71</v>
      </c>
      <c r="AA2722" s="74" t="s">
        <v>71</v>
      </c>
      <c r="AB2722" s="74" t="s">
        <v>71</v>
      </c>
      <c r="AC2722" s="74" t="s">
        <v>71</v>
      </c>
      <c r="AD2722" s="74" t="s">
        <v>71</v>
      </c>
    </row>
    <row r="2723" spans="1:30" x14ac:dyDescent="0.2">
      <c r="A2723" s="72" t="s">
        <v>60</v>
      </c>
      <c r="B2723" s="74" t="s">
        <v>71</v>
      </c>
      <c r="C2723" s="74" t="s">
        <v>71</v>
      </c>
      <c r="D2723" s="74" t="s">
        <v>71</v>
      </c>
      <c r="E2723" s="74" t="s">
        <v>71</v>
      </c>
      <c r="F2723" s="74" t="s">
        <v>71</v>
      </c>
      <c r="G2723" s="74" t="s">
        <v>71</v>
      </c>
      <c r="H2723" s="74" t="s">
        <v>71</v>
      </c>
      <c r="I2723" s="74" t="s">
        <v>71</v>
      </c>
      <c r="J2723" s="74" t="s">
        <v>71</v>
      </c>
      <c r="K2723" s="74" t="s">
        <v>71</v>
      </c>
      <c r="L2723" s="74" t="s">
        <v>71</v>
      </c>
      <c r="M2723" s="74" t="s">
        <v>71</v>
      </c>
      <c r="N2723" s="74" t="s">
        <v>71</v>
      </c>
      <c r="O2723" s="74" t="s">
        <v>71</v>
      </c>
      <c r="P2723" s="74" t="s">
        <v>71</v>
      </c>
      <c r="Q2723" s="74" t="s">
        <v>71</v>
      </c>
      <c r="R2723" s="74" t="s">
        <v>71</v>
      </c>
      <c r="S2723" s="74" t="s">
        <v>71</v>
      </c>
      <c r="T2723" s="74" t="s">
        <v>71</v>
      </c>
      <c r="U2723" s="74" t="s">
        <v>71</v>
      </c>
      <c r="V2723" s="74" t="s">
        <v>71</v>
      </c>
      <c r="W2723" s="74" t="s">
        <v>71</v>
      </c>
      <c r="X2723" s="74" t="s">
        <v>71</v>
      </c>
      <c r="Y2723" s="74" t="s">
        <v>71</v>
      </c>
      <c r="Z2723" s="74" t="s">
        <v>71</v>
      </c>
      <c r="AA2723" s="74" t="s">
        <v>71</v>
      </c>
      <c r="AB2723" s="74" t="s">
        <v>71</v>
      </c>
      <c r="AC2723" s="74" t="s">
        <v>71</v>
      </c>
      <c r="AD2723" s="74" t="s">
        <v>71</v>
      </c>
    </row>
    <row r="2724" spans="1:30" x14ac:dyDescent="0.2">
      <c r="A2724" s="72" t="s">
        <v>61</v>
      </c>
      <c r="B2724" s="74" t="s">
        <v>71</v>
      </c>
      <c r="C2724" s="74" t="s">
        <v>71</v>
      </c>
      <c r="D2724" s="74" t="s">
        <v>71</v>
      </c>
      <c r="E2724" s="74" t="s">
        <v>71</v>
      </c>
      <c r="F2724" s="74" t="s">
        <v>71</v>
      </c>
      <c r="G2724" s="74" t="s">
        <v>71</v>
      </c>
      <c r="H2724" s="74" t="s">
        <v>71</v>
      </c>
      <c r="I2724" s="74" t="s">
        <v>71</v>
      </c>
      <c r="J2724" s="74" t="s">
        <v>71</v>
      </c>
      <c r="K2724" s="74" t="s">
        <v>71</v>
      </c>
      <c r="L2724" s="74" t="s">
        <v>71</v>
      </c>
      <c r="M2724" s="74" t="s">
        <v>71</v>
      </c>
      <c r="N2724" s="74" t="s">
        <v>71</v>
      </c>
      <c r="O2724" s="74" t="s">
        <v>71</v>
      </c>
      <c r="P2724" s="74" t="s">
        <v>71</v>
      </c>
      <c r="Q2724" s="74" t="s">
        <v>71</v>
      </c>
      <c r="R2724" s="74" t="s">
        <v>71</v>
      </c>
      <c r="S2724" s="74" t="s">
        <v>71</v>
      </c>
      <c r="T2724" s="74" t="s">
        <v>71</v>
      </c>
      <c r="U2724" s="74" t="s">
        <v>71</v>
      </c>
      <c r="V2724" s="74" t="s">
        <v>71</v>
      </c>
      <c r="W2724" s="74" t="s">
        <v>71</v>
      </c>
      <c r="X2724" s="74" t="s">
        <v>71</v>
      </c>
      <c r="Y2724" s="74" t="s">
        <v>71</v>
      </c>
      <c r="Z2724" s="74" t="s">
        <v>71</v>
      </c>
      <c r="AA2724" s="74" t="s">
        <v>71</v>
      </c>
      <c r="AB2724" s="74" t="s">
        <v>71</v>
      </c>
      <c r="AC2724" s="74" t="s">
        <v>71</v>
      </c>
      <c r="AD2724" s="74" t="s">
        <v>71</v>
      </c>
    </row>
    <row r="2725" spans="1:30" x14ac:dyDescent="0.2">
      <c r="A2725" s="72" t="s">
        <v>62</v>
      </c>
      <c r="B2725" s="74" t="s">
        <v>71</v>
      </c>
      <c r="C2725" s="74" t="s">
        <v>71</v>
      </c>
      <c r="D2725" s="74" t="s">
        <v>71</v>
      </c>
      <c r="E2725" s="74" t="s">
        <v>71</v>
      </c>
      <c r="F2725" s="74" t="s">
        <v>71</v>
      </c>
      <c r="G2725" s="74" t="s">
        <v>71</v>
      </c>
      <c r="H2725" s="74" t="s">
        <v>71</v>
      </c>
      <c r="I2725" s="74" t="s">
        <v>71</v>
      </c>
      <c r="J2725" s="74" t="s">
        <v>71</v>
      </c>
      <c r="K2725" s="74" t="s">
        <v>71</v>
      </c>
      <c r="L2725" s="74" t="s">
        <v>71</v>
      </c>
      <c r="M2725" s="74" t="s">
        <v>71</v>
      </c>
      <c r="N2725" s="74" t="s">
        <v>71</v>
      </c>
      <c r="O2725" s="74" t="s">
        <v>71</v>
      </c>
      <c r="P2725" s="74" t="s">
        <v>71</v>
      </c>
      <c r="Q2725" s="74" t="s">
        <v>71</v>
      </c>
      <c r="R2725" s="74" t="s">
        <v>71</v>
      </c>
      <c r="S2725" s="74" t="s">
        <v>71</v>
      </c>
      <c r="T2725" s="74" t="s">
        <v>71</v>
      </c>
      <c r="U2725" s="74" t="s">
        <v>71</v>
      </c>
      <c r="V2725" s="74" t="s">
        <v>71</v>
      </c>
      <c r="W2725" s="74" t="s">
        <v>71</v>
      </c>
      <c r="X2725" s="74" t="s">
        <v>71</v>
      </c>
      <c r="Y2725" s="74" t="s">
        <v>71</v>
      </c>
      <c r="Z2725" s="74" t="s">
        <v>71</v>
      </c>
      <c r="AA2725" s="74" t="s">
        <v>71</v>
      </c>
      <c r="AB2725" s="74" t="s">
        <v>71</v>
      </c>
      <c r="AC2725" s="74" t="s">
        <v>71</v>
      </c>
      <c r="AD2725" s="74" t="s">
        <v>71</v>
      </c>
    </row>
    <row r="2726" spans="1:30" x14ac:dyDescent="0.2">
      <c r="A2726" s="72" t="s">
        <v>63</v>
      </c>
      <c r="B2726" s="74" t="s">
        <v>71</v>
      </c>
      <c r="C2726" s="74" t="s">
        <v>71</v>
      </c>
      <c r="D2726" s="74" t="s">
        <v>71</v>
      </c>
      <c r="E2726" s="74" t="s">
        <v>71</v>
      </c>
      <c r="F2726" s="74" t="s">
        <v>71</v>
      </c>
      <c r="G2726" s="74" t="s">
        <v>71</v>
      </c>
      <c r="H2726" s="74" t="s">
        <v>71</v>
      </c>
      <c r="I2726" s="74" t="s">
        <v>71</v>
      </c>
      <c r="J2726" s="74" t="s">
        <v>71</v>
      </c>
      <c r="K2726" s="74" t="s">
        <v>71</v>
      </c>
      <c r="L2726" s="74" t="s">
        <v>71</v>
      </c>
      <c r="M2726" s="74" t="s">
        <v>71</v>
      </c>
      <c r="N2726" s="74" t="s">
        <v>71</v>
      </c>
      <c r="O2726" s="74" t="s">
        <v>71</v>
      </c>
      <c r="P2726" s="74" t="s">
        <v>71</v>
      </c>
      <c r="Q2726" s="74" t="s">
        <v>71</v>
      </c>
      <c r="R2726" s="74" t="s">
        <v>71</v>
      </c>
      <c r="S2726" s="74" t="s">
        <v>71</v>
      </c>
      <c r="T2726" s="74" t="s">
        <v>71</v>
      </c>
      <c r="U2726" s="74" t="s">
        <v>71</v>
      </c>
      <c r="V2726" s="74" t="s">
        <v>71</v>
      </c>
      <c r="W2726" s="74" t="s">
        <v>71</v>
      </c>
      <c r="X2726" s="74" t="s">
        <v>71</v>
      </c>
      <c r="Y2726" s="74" t="s">
        <v>71</v>
      </c>
      <c r="Z2726" s="74" t="s">
        <v>71</v>
      </c>
      <c r="AA2726" s="74" t="s">
        <v>71</v>
      </c>
      <c r="AB2726" s="74" t="s">
        <v>71</v>
      </c>
      <c r="AC2726" s="74" t="s">
        <v>71</v>
      </c>
      <c r="AD2726" s="74" t="s">
        <v>71</v>
      </c>
    </row>
    <row r="2727" spans="1:30" x14ac:dyDescent="0.2">
      <c r="A2727" s="72" t="s">
        <v>64</v>
      </c>
      <c r="B2727" s="74" t="s">
        <v>71</v>
      </c>
      <c r="C2727" s="74" t="s">
        <v>71</v>
      </c>
      <c r="D2727" s="74" t="s">
        <v>71</v>
      </c>
      <c r="E2727" s="74" t="s">
        <v>71</v>
      </c>
      <c r="F2727" s="74" t="s">
        <v>71</v>
      </c>
      <c r="G2727" s="74" t="s">
        <v>71</v>
      </c>
      <c r="H2727" s="74" t="s">
        <v>71</v>
      </c>
      <c r="I2727" s="74" t="s">
        <v>71</v>
      </c>
      <c r="J2727" s="74" t="s">
        <v>71</v>
      </c>
      <c r="K2727" s="74" t="s">
        <v>71</v>
      </c>
      <c r="L2727" s="74" t="s">
        <v>71</v>
      </c>
      <c r="M2727" s="74" t="s">
        <v>71</v>
      </c>
      <c r="N2727" s="74" t="s">
        <v>71</v>
      </c>
      <c r="O2727" s="74" t="s">
        <v>71</v>
      </c>
      <c r="P2727" s="74" t="s">
        <v>71</v>
      </c>
      <c r="Q2727" s="74" t="s">
        <v>71</v>
      </c>
      <c r="R2727" s="74" t="s">
        <v>71</v>
      </c>
      <c r="S2727" s="74" t="s">
        <v>71</v>
      </c>
      <c r="T2727" s="74" t="s">
        <v>71</v>
      </c>
      <c r="U2727" s="74" t="s">
        <v>71</v>
      </c>
      <c r="V2727" s="74" t="s">
        <v>71</v>
      </c>
      <c r="W2727" s="74" t="s">
        <v>71</v>
      </c>
      <c r="X2727" s="74" t="s">
        <v>71</v>
      </c>
      <c r="Y2727" s="74" t="s">
        <v>71</v>
      </c>
      <c r="Z2727" s="74" t="s">
        <v>71</v>
      </c>
      <c r="AA2727" s="74" t="s">
        <v>71</v>
      </c>
      <c r="AB2727" s="74" t="s">
        <v>71</v>
      </c>
      <c r="AC2727" s="74" t="s">
        <v>71</v>
      </c>
      <c r="AD2727" s="74" t="s">
        <v>71</v>
      </c>
    </row>
    <row r="2728" spans="1:30" x14ac:dyDescent="0.2">
      <c r="A2728" s="72" t="s">
        <v>65</v>
      </c>
      <c r="B2728" s="74" t="s">
        <v>71</v>
      </c>
      <c r="C2728" s="74" t="s">
        <v>71</v>
      </c>
      <c r="D2728" s="74" t="s">
        <v>71</v>
      </c>
      <c r="E2728" s="74" t="s">
        <v>71</v>
      </c>
      <c r="F2728" s="74" t="s">
        <v>71</v>
      </c>
      <c r="G2728" s="74" t="s">
        <v>71</v>
      </c>
      <c r="H2728" s="74" t="s">
        <v>71</v>
      </c>
      <c r="I2728" s="74" t="s">
        <v>71</v>
      </c>
      <c r="J2728" s="74" t="s">
        <v>71</v>
      </c>
      <c r="K2728" s="74" t="s">
        <v>71</v>
      </c>
      <c r="L2728" s="74" t="s">
        <v>71</v>
      </c>
      <c r="M2728" s="74" t="s">
        <v>71</v>
      </c>
      <c r="N2728" s="74" t="s">
        <v>71</v>
      </c>
      <c r="O2728" s="74" t="s">
        <v>71</v>
      </c>
      <c r="P2728" s="74" t="s">
        <v>71</v>
      </c>
      <c r="Q2728" s="74" t="s">
        <v>71</v>
      </c>
      <c r="R2728" s="74" t="s">
        <v>71</v>
      </c>
      <c r="S2728" s="74" t="s">
        <v>71</v>
      </c>
      <c r="T2728" s="74" t="s">
        <v>71</v>
      </c>
      <c r="U2728" s="74" t="s">
        <v>71</v>
      </c>
      <c r="V2728" s="74" t="s">
        <v>71</v>
      </c>
      <c r="W2728" s="74" t="s">
        <v>71</v>
      </c>
      <c r="X2728" s="74" t="s">
        <v>71</v>
      </c>
      <c r="Y2728" s="74" t="s">
        <v>71</v>
      </c>
      <c r="Z2728" s="74" t="s">
        <v>71</v>
      </c>
      <c r="AA2728" s="74" t="s">
        <v>71</v>
      </c>
      <c r="AB2728" s="74" t="s">
        <v>71</v>
      </c>
      <c r="AC2728" s="74" t="s">
        <v>71</v>
      </c>
      <c r="AD2728" s="74" t="s">
        <v>71</v>
      </c>
    </row>
    <row r="2729" spans="1:30" x14ac:dyDescent="0.2">
      <c r="A2729" s="72" t="s">
        <v>66</v>
      </c>
      <c r="B2729" s="74" t="s">
        <v>71</v>
      </c>
      <c r="C2729" s="74" t="s">
        <v>71</v>
      </c>
      <c r="D2729" s="74" t="s">
        <v>71</v>
      </c>
      <c r="E2729" s="74" t="s">
        <v>71</v>
      </c>
      <c r="F2729" s="74" t="s">
        <v>71</v>
      </c>
      <c r="G2729" s="74" t="s">
        <v>71</v>
      </c>
      <c r="H2729" s="74" t="s">
        <v>71</v>
      </c>
      <c r="I2729" s="74" t="s">
        <v>71</v>
      </c>
      <c r="J2729" s="74" t="s">
        <v>71</v>
      </c>
      <c r="K2729" s="74" t="s">
        <v>71</v>
      </c>
      <c r="L2729" s="74" t="s">
        <v>71</v>
      </c>
      <c r="M2729" s="74" t="s">
        <v>71</v>
      </c>
      <c r="N2729" s="74" t="s">
        <v>71</v>
      </c>
      <c r="O2729" s="74" t="s">
        <v>71</v>
      </c>
      <c r="P2729" s="74" t="s">
        <v>71</v>
      </c>
      <c r="Q2729" s="74" t="s">
        <v>71</v>
      </c>
      <c r="R2729" s="74" t="s">
        <v>71</v>
      </c>
      <c r="S2729" s="74" t="s">
        <v>71</v>
      </c>
      <c r="T2729" s="74" t="s">
        <v>71</v>
      </c>
      <c r="U2729" s="74" t="s">
        <v>71</v>
      </c>
      <c r="V2729" s="74" t="s">
        <v>71</v>
      </c>
      <c r="W2729" s="74" t="s">
        <v>71</v>
      </c>
      <c r="X2729" s="74" t="s">
        <v>71</v>
      </c>
      <c r="Y2729" s="74" t="s">
        <v>71</v>
      </c>
      <c r="Z2729" s="74" t="s">
        <v>71</v>
      </c>
      <c r="AA2729" s="74" t="s">
        <v>71</v>
      </c>
      <c r="AB2729" s="74" t="s">
        <v>71</v>
      </c>
      <c r="AC2729" s="74" t="s">
        <v>71</v>
      </c>
      <c r="AD2729" s="74" t="s">
        <v>71</v>
      </c>
    </row>
    <row r="2730" spans="1:30" x14ac:dyDescent="0.2">
      <c r="A2730" s="72" t="s">
        <v>67</v>
      </c>
      <c r="B2730" s="74" t="s">
        <v>71</v>
      </c>
      <c r="C2730" s="74" t="s">
        <v>71</v>
      </c>
      <c r="D2730" s="74" t="s">
        <v>71</v>
      </c>
      <c r="E2730" s="74" t="s">
        <v>71</v>
      </c>
      <c r="F2730" s="74" t="s">
        <v>71</v>
      </c>
      <c r="G2730" s="74" t="s">
        <v>71</v>
      </c>
      <c r="H2730" s="74" t="s">
        <v>71</v>
      </c>
      <c r="I2730" s="74" t="s">
        <v>71</v>
      </c>
      <c r="J2730" s="74" t="s">
        <v>71</v>
      </c>
      <c r="K2730" s="74" t="s">
        <v>71</v>
      </c>
      <c r="L2730" s="74" t="s">
        <v>71</v>
      </c>
      <c r="M2730" s="74" t="s">
        <v>71</v>
      </c>
      <c r="N2730" s="74" t="s">
        <v>71</v>
      </c>
      <c r="O2730" s="74" t="s">
        <v>71</v>
      </c>
      <c r="P2730" s="74" t="s">
        <v>71</v>
      </c>
      <c r="Q2730" s="74" t="s">
        <v>71</v>
      </c>
      <c r="R2730" s="74" t="s">
        <v>71</v>
      </c>
      <c r="S2730" s="74" t="s">
        <v>71</v>
      </c>
      <c r="T2730" s="74" t="s">
        <v>71</v>
      </c>
      <c r="U2730" s="74" t="s">
        <v>71</v>
      </c>
      <c r="V2730" s="74" t="s">
        <v>71</v>
      </c>
      <c r="W2730" s="74" t="s">
        <v>71</v>
      </c>
      <c r="X2730" s="74" t="s">
        <v>71</v>
      </c>
      <c r="Y2730" s="74" t="s">
        <v>71</v>
      </c>
      <c r="Z2730" s="74" t="s">
        <v>71</v>
      </c>
      <c r="AA2730" s="74" t="s">
        <v>71</v>
      </c>
      <c r="AB2730" s="74" t="s">
        <v>71</v>
      </c>
      <c r="AC2730" s="74" t="s">
        <v>71</v>
      </c>
      <c r="AD2730" s="74" t="s">
        <v>71</v>
      </c>
    </row>
    <row r="2731" spans="1:30" x14ac:dyDescent="0.2">
      <c r="A2731" s="72" t="s">
        <v>68</v>
      </c>
      <c r="B2731" s="74" t="s">
        <v>71</v>
      </c>
      <c r="C2731" s="74" t="s">
        <v>71</v>
      </c>
      <c r="D2731" s="74" t="s">
        <v>71</v>
      </c>
      <c r="E2731" s="74" t="s">
        <v>71</v>
      </c>
      <c r="F2731" s="74" t="s">
        <v>71</v>
      </c>
      <c r="G2731" s="74" t="s">
        <v>71</v>
      </c>
      <c r="H2731" s="74" t="s">
        <v>71</v>
      </c>
      <c r="I2731" s="74" t="s">
        <v>71</v>
      </c>
      <c r="J2731" s="74" t="s">
        <v>71</v>
      </c>
      <c r="K2731" s="74" t="s">
        <v>71</v>
      </c>
      <c r="L2731" s="74" t="s">
        <v>71</v>
      </c>
      <c r="M2731" s="74" t="s">
        <v>71</v>
      </c>
      <c r="N2731" s="74" t="s">
        <v>71</v>
      </c>
      <c r="O2731" s="74" t="s">
        <v>71</v>
      </c>
      <c r="P2731" s="74" t="s">
        <v>71</v>
      </c>
      <c r="Q2731" s="74" t="s">
        <v>71</v>
      </c>
      <c r="R2731" s="74" t="s">
        <v>71</v>
      </c>
      <c r="S2731" s="74" t="s">
        <v>71</v>
      </c>
      <c r="T2731" s="74" t="s">
        <v>71</v>
      </c>
      <c r="U2731" s="74" t="s">
        <v>71</v>
      </c>
      <c r="V2731" s="74" t="s">
        <v>71</v>
      </c>
      <c r="W2731" s="74" t="s">
        <v>71</v>
      </c>
      <c r="X2731" s="74" t="s">
        <v>71</v>
      </c>
      <c r="Y2731" s="74" t="s">
        <v>71</v>
      </c>
      <c r="Z2731" s="74" t="s">
        <v>71</v>
      </c>
      <c r="AA2731" s="74" t="s">
        <v>71</v>
      </c>
      <c r="AB2731" s="74" t="s">
        <v>71</v>
      </c>
      <c r="AC2731" s="74" t="s">
        <v>71</v>
      </c>
      <c r="AD2731" s="74" t="s">
        <v>71</v>
      </c>
    </row>
    <row r="2732" spans="1:30" x14ac:dyDescent="0.2">
      <c r="A2732" s="72" t="s">
        <v>69</v>
      </c>
      <c r="B2732" s="74" t="s">
        <v>71</v>
      </c>
      <c r="C2732" s="74" t="s">
        <v>71</v>
      </c>
      <c r="D2732" s="74" t="s">
        <v>71</v>
      </c>
      <c r="E2732" s="74" t="s">
        <v>71</v>
      </c>
      <c r="F2732" s="74" t="s">
        <v>71</v>
      </c>
      <c r="G2732" s="74" t="s">
        <v>71</v>
      </c>
      <c r="H2732" s="74" t="s">
        <v>71</v>
      </c>
      <c r="I2732" s="74" t="s">
        <v>71</v>
      </c>
      <c r="J2732" s="74" t="s">
        <v>71</v>
      </c>
      <c r="K2732" s="74" t="s">
        <v>71</v>
      </c>
      <c r="L2732" s="74" t="s">
        <v>71</v>
      </c>
      <c r="M2732" s="74" t="s">
        <v>71</v>
      </c>
      <c r="N2732" s="74" t="s">
        <v>71</v>
      </c>
      <c r="O2732" s="74" t="s">
        <v>71</v>
      </c>
      <c r="P2732" s="74" t="s">
        <v>71</v>
      </c>
      <c r="Q2732" s="74" t="s">
        <v>71</v>
      </c>
      <c r="R2732" s="74" t="s">
        <v>71</v>
      </c>
      <c r="S2732" s="74" t="s">
        <v>71</v>
      </c>
      <c r="T2732" s="74" t="s">
        <v>71</v>
      </c>
      <c r="U2732" s="74" t="s">
        <v>71</v>
      </c>
      <c r="V2732" s="74" t="s">
        <v>71</v>
      </c>
      <c r="W2732" s="74" t="s">
        <v>71</v>
      </c>
      <c r="X2732" s="74" t="s">
        <v>71</v>
      </c>
      <c r="Y2732" s="74" t="s">
        <v>71</v>
      </c>
      <c r="Z2732" s="74" t="s">
        <v>71</v>
      </c>
      <c r="AA2732" s="74" t="s">
        <v>71</v>
      </c>
      <c r="AB2732" s="74" t="s">
        <v>71</v>
      </c>
      <c r="AC2732" s="74" t="s">
        <v>71</v>
      </c>
      <c r="AD2732" s="74" t="s">
        <v>71</v>
      </c>
    </row>
    <row r="2734" spans="1:30" x14ac:dyDescent="0.2">
      <c r="A2734" s="72" t="s">
        <v>70</v>
      </c>
    </row>
    <row r="2735" spans="1:30" x14ac:dyDescent="0.2">
      <c r="A2735" s="72" t="s">
        <v>71</v>
      </c>
      <c r="B2735" s="74" t="s">
        <v>72</v>
      </c>
    </row>
    <row r="2737" spans="1:30" x14ac:dyDescent="0.2">
      <c r="A2737" s="72" t="s">
        <v>5</v>
      </c>
      <c r="B2737" s="74" t="s">
        <v>6</v>
      </c>
    </row>
    <row r="2738" spans="1:30" x14ac:dyDescent="0.2">
      <c r="A2738" s="72" t="s">
        <v>7</v>
      </c>
      <c r="B2738" s="74" t="s">
        <v>87</v>
      </c>
    </row>
    <row r="2739" spans="1:30" x14ac:dyDescent="0.2">
      <c r="A2739" s="72" t="s">
        <v>9</v>
      </c>
      <c r="B2739" s="74" t="s">
        <v>80</v>
      </c>
    </row>
    <row r="2741" spans="1:30" x14ac:dyDescent="0.2">
      <c r="A2741" s="72" t="s">
        <v>11</v>
      </c>
      <c r="B2741" s="74" t="s">
        <v>12</v>
      </c>
      <c r="C2741" s="74" t="s">
        <v>13</v>
      </c>
      <c r="D2741" s="74" t="s">
        <v>14</v>
      </c>
      <c r="E2741" s="74" t="s">
        <v>15</v>
      </c>
      <c r="F2741" s="74" t="s">
        <v>16</v>
      </c>
      <c r="G2741" s="74" t="s">
        <v>17</v>
      </c>
      <c r="H2741" s="74" t="s">
        <v>18</v>
      </c>
      <c r="I2741" s="74" t="s">
        <v>19</v>
      </c>
      <c r="J2741" s="74" t="s">
        <v>20</v>
      </c>
      <c r="K2741" s="74" t="s">
        <v>21</v>
      </c>
      <c r="L2741" s="74" t="s">
        <v>22</v>
      </c>
      <c r="M2741" s="74" t="s">
        <v>23</v>
      </c>
      <c r="N2741" s="74" t="s">
        <v>24</v>
      </c>
      <c r="O2741" s="74" t="s">
        <v>25</v>
      </c>
      <c r="P2741" s="74" t="s">
        <v>26</v>
      </c>
      <c r="Q2741" s="74" t="s">
        <v>27</v>
      </c>
      <c r="R2741" s="74" t="s">
        <v>28</v>
      </c>
      <c r="S2741" s="74" t="s">
        <v>29</v>
      </c>
      <c r="T2741" s="74" t="s">
        <v>30</v>
      </c>
      <c r="U2741" s="74" t="s">
        <v>31</v>
      </c>
      <c r="V2741" s="74" t="s">
        <v>32</v>
      </c>
      <c r="W2741" s="74" t="s">
        <v>33</v>
      </c>
      <c r="X2741" s="74" t="s">
        <v>34</v>
      </c>
      <c r="Y2741" s="74" t="s">
        <v>35</v>
      </c>
      <c r="Z2741" s="74" t="s">
        <v>36</v>
      </c>
      <c r="AA2741" s="74" t="s">
        <v>37</v>
      </c>
      <c r="AB2741" s="74" t="s">
        <v>38</v>
      </c>
      <c r="AC2741" s="74" t="s">
        <v>39</v>
      </c>
      <c r="AD2741" s="74" t="s">
        <v>40</v>
      </c>
    </row>
    <row r="2742" spans="1:30" x14ac:dyDescent="0.2">
      <c r="A2742" s="72" t="s">
        <v>41</v>
      </c>
      <c r="B2742" s="74" t="s">
        <v>71</v>
      </c>
      <c r="C2742" s="74" t="s">
        <v>71</v>
      </c>
      <c r="D2742" s="74" t="s">
        <v>71</v>
      </c>
      <c r="E2742" s="74" t="s">
        <v>71</v>
      </c>
      <c r="F2742" s="74" t="s">
        <v>71</v>
      </c>
      <c r="G2742" s="74" t="s">
        <v>71</v>
      </c>
      <c r="H2742" s="74" t="s">
        <v>71</v>
      </c>
      <c r="I2742" s="74" t="s">
        <v>71</v>
      </c>
      <c r="J2742" s="74" t="s">
        <v>71</v>
      </c>
      <c r="K2742" s="74" t="s">
        <v>71</v>
      </c>
      <c r="L2742" s="74" t="s">
        <v>71</v>
      </c>
      <c r="M2742" s="74" t="s">
        <v>71</v>
      </c>
      <c r="N2742" s="74" t="s">
        <v>71</v>
      </c>
      <c r="O2742" s="74" t="s">
        <v>71</v>
      </c>
      <c r="P2742" s="74" t="s">
        <v>71</v>
      </c>
      <c r="Q2742" s="74" t="s">
        <v>71</v>
      </c>
      <c r="R2742" s="74" t="s">
        <v>71</v>
      </c>
      <c r="S2742" s="74" t="s">
        <v>71</v>
      </c>
      <c r="T2742" s="74" t="s">
        <v>71</v>
      </c>
      <c r="U2742" s="74" t="s">
        <v>71</v>
      </c>
      <c r="V2742" s="74" t="s">
        <v>71</v>
      </c>
      <c r="W2742" s="74" t="s">
        <v>71</v>
      </c>
      <c r="X2742" s="74" t="s">
        <v>71</v>
      </c>
      <c r="Y2742" s="74" t="s">
        <v>71</v>
      </c>
      <c r="Z2742" s="74" t="s">
        <v>71</v>
      </c>
      <c r="AA2742" s="74" t="s">
        <v>71</v>
      </c>
      <c r="AB2742" s="74" t="s">
        <v>71</v>
      </c>
      <c r="AC2742" s="74" t="s">
        <v>71</v>
      </c>
      <c r="AD2742" s="74" t="s">
        <v>71</v>
      </c>
    </row>
    <row r="2743" spans="1:30" x14ac:dyDescent="0.2">
      <c r="A2743" s="72" t="s">
        <v>42</v>
      </c>
      <c r="B2743" s="74">
        <v>0</v>
      </c>
      <c r="C2743" s="74">
        <v>0</v>
      </c>
      <c r="D2743" s="74">
        <v>0</v>
      </c>
      <c r="E2743" s="74">
        <v>0</v>
      </c>
      <c r="F2743" s="74">
        <v>0</v>
      </c>
      <c r="G2743" s="74">
        <v>0</v>
      </c>
      <c r="H2743" s="74">
        <v>0</v>
      </c>
      <c r="I2743" s="74">
        <v>0</v>
      </c>
      <c r="J2743" s="74">
        <v>0</v>
      </c>
      <c r="K2743" s="74">
        <v>0</v>
      </c>
      <c r="L2743" s="74">
        <v>0</v>
      </c>
      <c r="M2743" s="74">
        <v>0</v>
      </c>
      <c r="N2743" s="74">
        <v>0</v>
      </c>
      <c r="O2743" s="74">
        <v>0</v>
      </c>
      <c r="P2743" s="74">
        <v>0</v>
      </c>
      <c r="Q2743" s="74">
        <v>0</v>
      </c>
      <c r="R2743" s="74">
        <v>0</v>
      </c>
      <c r="S2743" s="74">
        <v>0</v>
      </c>
      <c r="T2743" s="74">
        <v>0</v>
      </c>
      <c r="U2743" s="74">
        <v>0</v>
      </c>
      <c r="V2743" s="74">
        <v>0</v>
      </c>
      <c r="W2743" s="74">
        <v>0</v>
      </c>
      <c r="X2743" s="74">
        <v>0</v>
      </c>
      <c r="Y2743" s="74">
        <v>0</v>
      </c>
      <c r="Z2743" s="74">
        <v>0</v>
      </c>
      <c r="AA2743" s="74">
        <v>0</v>
      </c>
      <c r="AB2743" s="74">
        <v>0</v>
      </c>
      <c r="AC2743" s="74">
        <v>0</v>
      </c>
      <c r="AD2743" s="74">
        <v>0</v>
      </c>
    </row>
    <row r="2744" spans="1:30" x14ac:dyDescent="0.2">
      <c r="A2744" s="72" t="s">
        <v>43</v>
      </c>
      <c r="B2744" s="74">
        <v>0</v>
      </c>
      <c r="C2744" s="74">
        <v>0</v>
      </c>
      <c r="D2744" s="74">
        <v>0</v>
      </c>
      <c r="E2744" s="74">
        <v>0</v>
      </c>
      <c r="F2744" s="74">
        <v>0</v>
      </c>
      <c r="G2744" s="74">
        <v>0</v>
      </c>
      <c r="H2744" s="74">
        <v>0</v>
      </c>
      <c r="I2744" s="74">
        <v>0</v>
      </c>
      <c r="J2744" s="74">
        <v>0</v>
      </c>
      <c r="K2744" s="74">
        <v>0</v>
      </c>
      <c r="L2744" s="74">
        <v>0</v>
      </c>
      <c r="M2744" s="74">
        <v>0</v>
      </c>
      <c r="N2744" s="74">
        <v>0</v>
      </c>
      <c r="O2744" s="74">
        <v>0</v>
      </c>
      <c r="P2744" s="74">
        <v>0</v>
      </c>
      <c r="Q2744" s="74">
        <v>0</v>
      </c>
      <c r="R2744" s="74">
        <v>0</v>
      </c>
      <c r="S2744" s="74">
        <v>0</v>
      </c>
      <c r="T2744" s="74">
        <v>0</v>
      </c>
      <c r="U2744" s="74">
        <v>0</v>
      </c>
      <c r="V2744" s="74">
        <v>0</v>
      </c>
      <c r="W2744" s="74">
        <v>0</v>
      </c>
      <c r="X2744" s="74">
        <v>0</v>
      </c>
      <c r="Y2744" s="74">
        <v>0</v>
      </c>
      <c r="Z2744" s="74">
        <v>0</v>
      </c>
      <c r="AA2744" s="74">
        <v>0</v>
      </c>
      <c r="AB2744" s="74">
        <v>0</v>
      </c>
      <c r="AC2744" s="74">
        <v>0</v>
      </c>
      <c r="AD2744" s="74">
        <v>0</v>
      </c>
    </row>
    <row r="2745" spans="1:30" x14ac:dyDescent="0.2">
      <c r="A2745" s="72" t="s">
        <v>44</v>
      </c>
      <c r="B2745" s="74">
        <v>0</v>
      </c>
      <c r="C2745" s="74">
        <v>0</v>
      </c>
      <c r="D2745" s="74">
        <v>0</v>
      </c>
      <c r="E2745" s="74">
        <v>0</v>
      </c>
      <c r="F2745" s="74">
        <v>0</v>
      </c>
      <c r="G2745" s="74">
        <v>0</v>
      </c>
      <c r="H2745" s="74">
        <v>0</v>
      </c>
      <c r="I2745" s="74">
        <v>0</v>
      </c>
      <c r="J2745" s="74">
        <v>0</v>
      </c>
      <c r="K2745" s="74">
        <v>0</v>
      </c>
      <c r="L2745" s="74">
        <v>0</v>
      </c>
      <c r="M2745" s="74">
        <v>0</v>
      </c>
      <c r="N2745" s="74">
        <v>0</v>
      </c>
      <c r="O2745" s="74">
        <v>0</v>
      </c>
      <c r="P2745" s="74">
        <v>0</v>
      </c>
      <c r="Q2745" s="74">
        <v>0</v>
      </c>
      <c r="R2745" s="74">
        <v>0</v>
      </c>
      <c r="S2745" s="74">
        <v>0</v>
      </c>
      <c r="T2745" s="74">
        <v>0</v>
      </c>
      <c r="U2745" s="74">
        <v>0</v>
      </c>
      <c r="V2745" s="74">
        <v>0</v>
      </c>
      <c r="W2745" s="74">
        <v>0</v>
      </c>
      <c r="X2745" s="74">
        <v>0</v>
      </c>
      <c r="Y2745" s="74">
        <v>0</v>
      </c>
      <c r="Z2745" s="74">
        <v>0</v>
      </c>
      <c r="AA2745" s="74">
        <v>0</v>
      </c>
      <c r="AB2745" s="74">
        <v>0</v>
      </c>
      <c r="AC2745" s="74">
        <v>0</v>
      </c>
      <c r="AD2745" s="74">
        <v>0</v>
      </c>
    </row>
    <row r="2746" spans="1:30" x14ac:dyDescent="0.2">
      <c r="A2746" s="72" t="s">
        <v>45</v>
      </c>
      <c r="B2746" s="74">
        <v>0</v>
      </c>
      <c r="C2746" s="74">
        <v>0</v>
      </c>
      <c r="D2746" s="74">
        <v>0</v>
      </c>
      <c r="E2746" s="74">
        <v>0</v>
      </c>
      <c r="F2746" s="74">
        <v>0</v>
      </c>
      <c r="G2746" s="74">
        <v>0</v>
      </c>
      <c r="H2746" s="74">
        <v>0</v>
      </c>
      <c r="I2746" s="74">
        <v>0</v>
      </c>
      <c r="J2746" s="74">
        <v>0</v>
      </c>
      <c r="K2746" s="74">
        <v>0</v>
      </c>
      <c r="L2746" s="74">
        <v>0</v>
      </c>
      <c r="M2746" s="74">
        <v>0</v>
      </c>
      <c r="N2746" s="74">
        <v>0</v>
      </c>
      <c r="O2746" s="74">
        <v>0</v>
      </c>
      <c r="P2746" s="74">
        <v>0</v>
      </c>
      <c r="Q2746" s="74">
        <v>0</v>
      </c>
      <c r="R2746" s="74">
        <v>0</v>
      </c>
      <c r="S2746" s="74">
        <v>0</v>
      </c>
      <c r="T2746" s="74">
        <v>0</v>
      </c>
      <c r="U2746" s="74">
        <v>0</v>
      </c>
      <c r="V2746" s="74">
        <v>0</v>
      </c>
      <c r="W2746" s="74">
        <v>0</v>
      </c>
      <c r="X2746" s="74">
        <v>0</v>
      </c>
      <c r="Y2746" s="74">
        <v>0</v>
      </c>
      <c r="Z2746" s="74">
        <v>0</v>
      </c>
      <c r="AA2746" s="74">
        <v>0</v>
      </c>
      <c r="AB2746" s="74">
        <v>0</v>
      </c>
      <c r="AC2746" s="74">
        <v>0</v>
      </c>
      <c r="AD2746" s="74">
        <v>0</v>
      </c>
    </row>
    <row r="2747" spans="1:30" x14ac:dyDescent="0.2">
      <c r="A2747" s="72" t="s">
        <v>46</v>
      </c>
      <c r="B2747" s="74">
        <v>0</v>
      </c>
      <c r="C2747" s="74">
        <v>0</v>
      </c>
      <c r="D2747" s="74">
        <v>0</v>
      </c>
      <c r="E2747" s="74">
        <v>0</v>
      </c>
      <c r="F2747" s="74">
        <v>0</v>
      </c>
      <c r="G2747" s="74">
        <v>0</v>
      </c>
      <c r="H2747" s="74">
        <v>0</v>
      </c>
      <c r="I2747" s="74">
        <v>0</v>
      </c>
      <c r="J2747" s="74">
        <v>0</v>
      </c>
      <c r="K2747" s="74">
        <v>0</v>
      </c>
      <c r="L2747" s="74">
        <v>0</v>
      </c>
      <c r="M2747" s="74">
        <v>0</v>
      </c>
      <c r="N2747" s="74">
        <v>0</v>
      </c>
      <c r="O2747" s="74">
        <v>0</v>
      </c>
      <c r="P2747" s="74">
        <v>0</v>
      </c>
      <c r="Q2747" s="74">
        <v>0</v>
      </c>
      <c r="R2747" s="74">
        <v>0</v>
      </c>
      <c r="S2747" s="74">
        <v>0</v>
      </c>
      <c r="T2747" s="74">
        <v>0</v>
      </c>
      <c r="U2747" s="74">
        <v>0</v>
      </c>
      <c r="V2747" s="74">
        <v>0</v>
      </c>
      <c r="W2747" s="74">
        <v>0</v>
      </c>
      <c r="X2747" s="74">
        <v>0</v>
      </c>
      <c r="Y2747" s="74">
        <v>0</v>
      </c>
      <c r="Z2747" s="74">
        <v>0</v>
      </c>
      <c r="AA2747" s="74">
        <v>0</v>
      </c>
      <c r="AB2747" s="74">
        <v>0</v>
      </c>
      <c r="AC2747" s="74">
        <v>0</v>
      </c>
      <c r="AD2747" s="74">
        <v>0</v>
      </c>
    </row>
    <row r="2748" spans="1:30" x14ac:dyDescent="0.2">
      <c r="A2748" s="72" t="s">
        <v>47</v>
      </c>
      <c r="B2748" s="74">
        <v>0</v>
      </c>
      <c r="C2748" s="74">
        <v>0</v>
      </c>
      <c r="D2748" s="74">
        <v>0</v>
      </c>
      <c r="E2748" s="74">
        <v>0</v>
      </c>
      <c r="F2748" s="74">
        <v>0</v>
      </c>
      <c r="G2748" s="74">
        <v>0</v>
      </c>
      <c r="H2748" s="74">
        <v>0</v>
      </c>
      <c r="I2748" s="74">
        <v>0</v>
      </c>
      <c r="J2748" s="74">
        <v>0</v>
      </c>
      <c r="K2748" s="74">
        <v>0</v>
      </c>
      <c r="L2748" s="74">
        <v>0</v>
      </c>
      <c r="M2748" s="74">
        <v>0</v>
      </c>
      <c r="N2748" s="74">
        <v>0</v>
      </c>
      <c r="O2748" s="74">
        <v>0</v>
      </c>
      <c r="P2748" s="74">
        <v>0</v>
      </c>
      <c r="Q2748" s="74">
        <v>0</v>
      </c>
      <c r="R2748" s="74">
        <v>0</v>
      </c>
      <c r="S2748" s="74">
        <v>0</v>
      </c>
      <c r="T2748" s="74">
        <v>0</v>
      </c>
      <c r="U2748" s="74">
        <v>0</v>
      </c>
      <c r="V2748" s="74">
        <v>0</v>
      </c>
      <c r="W2748" s="74">
        <v>0</v>
      </c>
      <c r="X2748" s="74">
        <v>0</v>
      </c>
      <c r="Y2748" s="74">
        <v>0</v>
      </c>
      <c r="Z2748" s="74">
        <v>0</v>
      </c>
      <c r="AA2748" s="74">
        <v>0</v>
      </c>
      <c r="AB2748" s="74">
        <v>0</v>
      </c>
      <c r="AC2748" s="74">
        <v>0</v>
      </c>
      <c r="AD2748" s="74">
        <v>0</v>
      </c>
    </row>
    <row r="2749" spans="1:30" x14ac:dyDescent="0.2">
      <c r="A2749" s="72" t="s">
        <v>48</v>
      </c>
      <c r="B2749" s="74">
        <v>0</v>
      </c>
      <c r="C2749" s="74">
        <v>0</v>
      </c>
      <c r="D2749" s="74">
        <v>0</v>
      </c>
      <c r="E2749" s="74">
        <v>0</v>
      </c>
      <c r="F2749" s="74">
        <v>0</v>
      </c>
      <c r="G2749" s="74">
        <v>0</v>
      </c>
      <c r="H2749" s="74">
        <v>0</v>
      </c>
      <c r="I2749" s="74">
        <v>0</v>
      </c>
      <c r="J2749" s="74">
        <v>0</v>
      </c>
      <c r="K2749" s="74">
        <v>0</v>
      </c>
      <c r="L2749" s="74">
        <v>0</v>
      </c>
      <c r="M2749" s="74">
        <v>0</v>
      </c>
      <c r="N2749" s="74">
        <v>0</v>
      </c>
      <c r="O2749" s="74">
        <v>0</v>
      </c>
      <c r="P2749" s="74">
        <v>0</v>
      </c>
      <c r="Q2749" s="74">
        <v>0</v>
      </c>
      <c r="R2749" s="74">
        <v>0</v>
      </c>
      <c r="S2749" s="74">
        <v>0</v>
      </c>
      <c r="T2749" s="74">
        <v>0</v>
      </c>
      <c r="U2749" s="74">
        <v>0</v>
      </c>
      <c r="V2749" s="74">
        <v>0</v>
      </c>
      <c r="W2749" s="74">
        <v>0</v>
      </c>
      <c r="X2749" s="74">
        <v>0</v>
      </c>
      <c r="Y2749" s="74">
        <v>0</v>
      </c>
      <c r="Z2749" s="74">
        <v>0</v>
      </c>
      <c r="AA2749" s="74">
        <v>0</v>
      </c>
      <c r="AB2749" s="74">
        <v>0</v>
      </c>
      <c r="AC2749" s="74">
        <v>0</v>
      </c>
      <c r="AD2749" s="74">
        <v>0</v>
      </c>
    </row>
    <row r="2750" spans="1:30" x14ac:dyDescent="0.2">
      <c r="A2750" s="72" t="s">
        <v>49</v>
      </c>
      <c r="B2750" s="74">
        <v>0</v>
      </c>
      <c r="C2750" s="74">
        <v>0</v>
      </c>
      <c r="D2750" s="74">
        <v>0</v>
      </c>
      <c r="E2750" s="74">
        <v>0</v>
      </c>
      <c r="F2750" s="74">
        <v>0</v>
      </c>
      <c r="G2750" s="74">
        <v>0</v>
      </c>
      <c r="H2750" s="74">
        <v>0</v>
      </c>
      <c r="I2750" s="74">
        <v>0</v>
      </c>
      <c r="J2750" s="74">
        <v>0</v>
      </c>
      <c r="K2750" s="74">
        <v>0</v>
      </c>
      <c r="L2750" s="74">
        <v>0</v>
      </c>
      <c r="M2750" s="74">
        <v>0</v>
      </c>
      <c r="N2750" s="74">
        <v>0</v>
      </c>
      <c r="O2750" s="74">
        <v>0</v>
      </c>
      <c r="P2750" s="74">
        <v>0</v>
      </c>
      <c r="Q2750" s="74">
        <v>0</v>
      </c>
      <c r="R2750" s="74">
        <v>0</v>
      </c>
      <c r="S2750" s="74">
        <v>0</v>
      </c>
      <c r="T2750" s="74">
        <v>0</v>
      </c>
      <c r="U2750" s="74">
        <v>0</v>
      </c>
      <c r="V2750" s="74">
        <v>0</v>
      </c>
      <c r="W2750" s="74">
        <v>0</v>
      </c>
      <c r="X2750" s="74">
        <v>0</v>
      </c>
      <c r="Y2750" s="74">
        <v>0</v>
      </c>
      <c r="Z2750" s="74">
        <v>0</v>
      </c>
      <c r="AA2750" s="74">
        <v>0</v>
      </c>
      <c r="AB2750" s="74">
        <v>0</v>
      </c>
      <c r="AC2750" s="74">
        <v>0</v>
      </c>
      <c r="AD2750" s="74">
        <v>0</v>
      </c>
    </row>
    <row r="2751" spans="1:30" x14ac:dyDescent="0.2">
      <c r="A2751" s="72" t="s">
        <v>50</v>
      </c>
      <c r="B2751" s="74" t="s">
        <v>71</v>
      </c>
      <c r="C2751" s="74" t="s">
        <v>71</v>
      </c>
      <c r="D2751" s="74" t="s">
        <v>71</v>
      </c>
      <c r="E2751" s="74" t="s">
        <v>71</v>
      </c>
      <c r="F2751" s="74" t="s">
        <v>71</v>
      </c>
      <c r="G2751" s="74" t="s">
        <v>71</v>
      </c>
      <c r="H2751" s="74" t="s">
        <v>71</v>
      </c>
      <c r="I2751" s="74" t="s">
        <v>71</v>
      </c>
      <c r="J2751" s="74" t="s">
        <v>71</v>
      </c>
      <c r="K2751" s="74" t="s">
        <v>71</v>
      </c>
      <c r="L2751" s="74" t="s">
        <v>71</v>
      </c>
      <c r="M2751" s="74" t="s">
        <v>71</v>
      </c>
      <c r="N2751" s="74" t="s">
        <v>71</v>
      </c>
      <c r="O2751" s="74" t="s">
        <v>71</v>
      </c>
      <c r="P2751" s="74" t="s">
        <v>71</v>
      </c>
      <c r="Q2751" s="74" t="s">
        <v>71</v>
      </c>
      <c r="R2751" s="74" t="s">
        <v>71</v>
      </c>
      <c r="S2751" s="74" t="s">
        <v>71</v>
      </c>
      <c r="T2751" s="74" t="s">
        <v>71</v>
      </c>
      <c r="U2751" s="74" t="s">
        <v>71</v>
      </c>
      <c r="V2751" s="74" t="s">
        <v>71</v>
      </c>
      <c r="W2751" s="74" t="s">
        <v>71</v>
      </c>
      <c r="X2751" s="74" t="s">
        <v>71</v>
      </c>
      <c r="Y2751" s="74" t="s">
        <v>71</v>
      </c>
      <c r="Z2751" s="74" t="s">
        <v>71</v>
      </c>
      <c r="AA2751" s="74" t="s">
        <v>71</v>
      </c>
      <c r="AB2751" s="74" t="s">
        <v>71</v>
      </c>
      <c r="AC2751" s="74" t="s">
        <v>71</v>
      </c>
      <c r="AD2751" s="74" t="s">
        <v>71</v>
      </c>
    </row>
    <row r="2752" spans="1:30" x14ac:dyDescent="0.2">
      <c r="A2752" s="72" t="s">
        <v>51</v>
      </c>
      <c r="B2752" s="74">
        <v>0</v>
      </c>
      <c r="C2752" s="74">
        <v>0</v>
      </c>
      <c r="D2752" s="74">
        <v>0</v>
      </c>
      <c r="E2752" s="74">
        <v>0</v>
      </c>
      <c r="F2752" s="74">
        <v>0</v>
      </c>
      <c r="G2752" s="74">
        <v>0</v>
      </c>
      <c r="H2752" s="74">
        <v>0</v>
      </c>
      <c r="I2752" s="74">
        <v>0</v>
      </c>
      <c r="J2752" s="74">
        <v>0</v>
      </c>
      <c r="K2752" s="74">
        <v>0</v>
      </c>
      <c r="L2752" s="74">
        <v>0</v>
      </c>
      <c r="M2752" s="74">
        <v>0</v>
      </c>
      <c r="N2752" s="74">
        <v>0</v>
      </c>
      <c r="O2752" s="74">
        <v>0</v>
      </c>
      <c r="P2752" s="74">
        <v>0</v>
      </c>
      <c r="Q2752" s="74">
        <v>0</v>
      </c>
      <c r="R2752" s="74">
        <v>0</v>
      </c>
      <c r="S2752" s="74">
        <v>0</v>
      </c>
      <c r="T2752" s="74">
        <v>0</v>
      </c>
      <c r="U2752" s="74">
        <v>0</v>
      </c>
      <c r="V2752" s="74">
        <v>0</v>
      </c>
      <c r="W2752" s="74">
        <v>0</v>
      </c>
      <c r="X2752" s="74">
        <v>0</v>
      </c>
      <c r="Y2752" s="74">
        <v>0</v>
      </c>
      <c r="Z2752" s="74">
        <v>0</v>
      </c>
      <c r="AA2752" s="74">
        <v>0</v>
      </c>
      <c r="AB2752" s="74">
        <v>0</v>
      </c>
      <c r="AC2752" s="74">
        <v>0</v>
      </c>
      <c r="AD2752" s="74">
        <v>0</v>
      </c>
    </row>
    <row r="2753" spans="1:30" x14ac:dyDescent="0.2">
      <c r="A2753" s="72" t="s">
        <v>52</v>
      </c>
      <c r="B2753" s="74">
        <v>0</v>
      </c>
      <c r="C2753" s="74">
        <v>0</v>
      </c>
      <c r="D2753" s="74">
        <v>0</v>
      </c>
      <c r="E2753" s="74">
        <v>0</v>
      </c>
      <c r="F2753" s="74">
        <v>0</v>
      </c>
      <c r="G2753" s="74">
        <v>0</v>
      </c>
      <c r="H2753" s="74">
        <v>0</v>
      </c>
      <c r="I2753" s="74">
        <v>0</v>
      </c>
      <c r="J2753" s="74">
        <v>0</v>
      </c>
      <c r="K2753" s="74">
        <v>0</v>
      </c>
      <c r="L2753" s="74">
        <v>0</v>
      </c>
      <c r="M2753" s="74">
        <v>0</v>
      </c>
      <c r="N2753" s="74">
        <v>0</v>
      </c>
      <c r="O2753" s="74">
        <v>0</v>
      </c>
      <c r="P2753" s="74">
        <v>0</v>
      </c>
      <c r="Q2753" s="74">
        <v>0</v>
      </c>
      <c r="R2753" s="74">
        <v>0</v>
      </c>
      <c r="S2753" s="74">
        <v>0</v>
      </c>
      <c r="T2753" s="74">
        <v>0</v>
      </c>
      <c r="U2753" s="74">
        <v>0</v>
      </c>
      <c r="V2753" s="74">
        <v>0</v>
      </c>
      <c r="W2753" s="74">
        <v>0</v>
      </c>
      <c r="X2753" s="74">
        <v>0</v>
      </c>
      <c r="Y2753" s="74">
        <v>0</v>
      </c>
      <c r="Z2753" s="74">
        <v>0</v>
      </c>
      <c r="AA2753" s="74">
        <v>0</v>
      </c>
      <c r="AB2753" s="74">
        <v>0</v>
      </c>
      <c r="AC2753" s="74">
        <v>0</v>
      </c>
      <c r="AD2753" s="74">
        <v>0</v>
      </c>
    </row>
    <row r="2754" spans="1:30" x14ac:dyDescent="0.2">
      <c r="A2754" s="72" t="s">
        <v>53</v>
      </c>
      <c r="B2754" s="74">
        <v>0</v>
      </c>
      <c r="C2754" s="74">
        <v>0</v>
      </c>
      <c r="D2754" s="74">
        <v>0</v>
      </c>
      <c r="E2754" s="74">
        <v>0</v>
      </c>
      <c r="F2754" s="74">
        <v>0</v>
      </c>
      <c r="G2754" s="74">
        <v>0</v>
      </c>
      <c r="H2754" s="74">
        <v>0</v>
      </c>
      <c r="I2754" s="74">
        <v>0</v>
      </c>
      <c r="J2754" s="74">
        <v>0</v>
      </c>
      <c r="K2754" s="74">
        <v>0</v>
      </c>
      <c r="L2754" s="74">
        <v>0</v>
      </c>
      <c r="M2754" s="74">
        <v>0</v>
      </c>
      <c r="N2754" s="74">
        <v>0</v>
      </c>
      <c r="O2754" s="74">
        <v>0</v>
      </c>
      <c r="P2754" s="74">
        <v>0</v>
      </c>
      <c r="Q2754" s="74">
        <v>0</v>
      </c>
      <c r="R2754" s="74">
        <v>0</v>
      </c>
      <c r="S2754" s="74">
        <v>0</v>
      </c>
      <c r="T2754" s="74">
        <v>0</v>
      </c>
      <c r="U2754" s="74">
        <v>0</v>
      </c>
      <c r="V2754" s="74">
        <v>0</v>
      </c>
      <c r="W2754" s="74">
        <v>0</v>
      </c>
      <c r="X2754" s="74">
        <v>0</v>
      </c>
      <c r="Y2754" s="74">
        <v>0</v>
      </c>
      <c r="Z2754" s="74">
        <v>0</v>
      </c>
      <c r="AA2754" s="74">
        <v>0</v>
      </c>
      <c r="AB2754" s="74">
        <v>0</v>
      </c>
      <c r="AC2754" s="74">
        <v>0</v>
      </c>
      <c r="AD2754" s="74">
        <v>0</v>
      </c>
    </row>
    <row r="2755" spans="1:30" x14ac:dyDescent="0.2">
      <c r="A2755" s="72" t="s">
        <v>54</v>
      </c>
      <c r="B2755" s="74" t="s">
        <v>71</v>
      </c>
      <c r="C2755" s="74" t="s">
        <v>71</v>
      </c>
      <c r="D2755" s="74" t="s">
        <v>71</v>
      </c>
      <c r="E2755" s="74" t="s">
        <v>71</v>
      </c>
      <c r="F2755" s="74" t="s">
        <v>71</v>
      </c>
      <c r="G2755" s="74" t="s">
        <v>71</v>
      </c>
      <c r="H2755" s="74" t="s">
        <v>71</v>
      </c>
      <c r="I2755" s="74" t="s">
        <v>71</v>
      </c>
      <c r="J2755" s="74" t="s">
        <v>71</v>
      </c>
      <c r="K2755" s="74" t="s">
        <v>71</v>
      </c>
      <c r="L2755" s="74" t="s">
        <v>71</v>
      </c>
      <c r="M2755" s="74" t="s">
        <v>71</v>
      </c>
      <c r="N2755" s="74" t="s">
        <v>71</v>
      </c>
      <c r="O2755" s="74" t="s">
        <v>71</v>
      </c>
      <c r="P2755" s="74" t="s">
        <v>71</v>
      </c>
      <c r="Q2755" s="74" t="s">
        <v>71</v>
      </c>
      <c r="R2755" s="74" t="s">
        <v>71</v>
      </c>
      <c r="S2755" s="74" t="s">
        <v>71</v>
      </c>
      <c r="T2755" s="74" t="s">
        <v>71</v>
      </c>
      <c r="U2755" s="74" t="s">
        <v>71</v>
      </c>
      <c r="V2755" s="74" t="s">
        <v>71</v>
      </c>
      <c r="W2755" s="74" t="s">
        <v>71</v>
      </c>
      <c r="X2755" s="74" t="s">
        <v>71</v>
      </c>
      <c r="Y2755" s="74" t="s">
        <v>71</v>
      </c>
      <c r="Z2755" s="74" t="s">
        <v>71</v>
      </c>
      <c r="AA2755" s="74" t="s">
        <v>71</v>
      </c>
      <c r="AB2755" s="74" t="s">
        <v>71</v>
      </c>
      <c r="AC2755" s="74" t="s">
        <v>71</v>
      </c>
      <c r="AD2755" s="74" t="s">
        <v>71</v>
      </c>
    </row>
    <row r="2756" spans="1:30" x14ac:dyDescent="0.2">
      <c r="A2756" s="72" t="s">
        <v>55</v>
      </c>
      <c r="B2756" s="74">
        <v>0</v>
      </c>
      <c r="C2756" s="74">
        <v>0</v>
      </c>
      <c r="D2756" s="74">
        <v>0</v>
      </c>
      <c r="E2756" s="74">
        <v>0</v>
      </c>
      <c r="F2756" s="74">
        <v>0</v>
      </c>
      <c r="G2756" s="74">
        <v>0</v>
      </c>
      <c r="H2756" s="74">
        <v>0</v>
      </c>
      <c r="I2756" s="74">
        <v>0</v>
      </c>
      <c r="J2756" s="74">
        <v>0</v>
      </c>
      <c r="K2756" s="74">
        <v>0</v>
      </c>
      <c r="L2756" s="74">
        <v>0</v>
      </c>
      <c r="M2756" s="74">
        <v>0</v>
      </c>
      <c r="N2756" s="74">
        <v>0</v>
      </c>
      <c r="O2756" s="74">
        <v>0</v>
      </c>
      <c r="P2756" s="74">
        <v>0</v>
      </c>
      <c r="Q2756" s="74">
        <v>0</v>
      </c>
      <c r="R2756" s="74">
        <v>0</v>
      </c>
      <c r="S2756" s="74">
        <v>0</v>
      </c>
      <c r="T2756" s="74">
        <v>0</v>
      </c>
      <c r="U2756" s="74">
        <v>0</v>
      </c>
      <c r="V2756" s="74">
        <v>0</v>
      </c>
      <c r="W2756" s="74">
        <v>0</v>
      </c>
      <c r="X2756" s="74">
        <v>0</v>
      </c>
      <c r="Y2756" s="74">
        <v>0</v>
      </c>
      <c r="Z2756" s="74">
        <v>0</v>
      </c>
      <c r="AA2756" s="74">
        <v>0</v>
      </c>
      <c r="AB2756" s="74">
        <v>0</v>
      </c>
      <c r="AC2756" s="74">
        <v>0</v>
      </c>
      <c r="AD2756" s="74">
        <v>0</v>
      </c>
    </row>
    <row r="2757" spans="1:30" x14ac:dyDescent="0.2">
      <c r="A2757" s="72" t="s">
        <v>56</v>
      </c>
      <c r="B2757" s="74">
        <v>0</v>
      </c>
      <c r="C2757" s="74">
        <v>0</v>
      </c>
      <c r="D2757" s="74">
        <v>0</v>
      </c>
      <c r="E2757" s="74">
        <v>0</v>
      </c>
      <c r="F2757" s="74">
        <v>0</v>
      </c>
      <c r="G2757" s="74">
        <v>0</v>
      </c>
      <c r="H2757" s="74">
        <v>0</v>
      </c>
      <c r="I2757" s="74">
        <v>0</v>
      </c>
      <c r="J2757" s="74">
        <v>0</v>
      </c>
      <c r="K2757" s="74">
        <v>0</v>
      </c>
      <c r="L2757" s="74">
        <v>0</v>
      </c>
      <c r="M2757" s="74">
        <v>0</v>
      </c>
      <c r="N2757" s="74">
        <v>0</v>
      </c>
      <c r="O2757" s="74">
        <v>0</v>
      </c>
      <c r="P2757" s="74">
        <v>0</v>
      </c>
      <c r="Q2757" s="74">
        <v>0</v>
      </c>
      <c r="R2757" s="74">
        <v>0</v>
      </c>
      <c r="S2757" s="74">
        <v>0</v>
      </c>
      <c r="T2757" s="74">
        <v>0</v>
      </c>
      <c r="U2757" s="74">
        <v>0</v>
      </c>
      <c r="V2757" s="74">
        <v>0</v>
      </c>
      <c r="W2757" s="74">
        <v>0</v>
      </c>
      <c r="X2757" s="74">
        <v>0</v>
      </c>
      <c r="Y2757" s="74">
        <v>0</v>
      </c>
      <c r="Z2757" s="74">
        <v>0</v>
      </c>
      <c r="AA2757" s="74">
        <v>0</v>
      </c>
      <c r="AB2757" s="74">
        <v>0</v>
      </c>
      <c r="AC2757" s="74">
        <v>0</v>
      </c>
      <c r="AD2757" s="74">
        <v>0</v>
      </c>
    </row>
    <row r="2758" spans="1:30" x14ac:dyDescent="0.2">
      <c r="A2758" s="72" t="s">
        <v>57</v>
      </c>
      <c r="B2758" s="74">
        <v>0</v>
      </c>
      <c r="C2758" s="74">
        <v>0</v>
      </c>
      <c r="D2758" s="74">
        <v>0</v>
      </c>
      <c r="E2758" s="74">
        <v>0</v>
      </c>
      <c r="F2758" s="74">
        <v>0</v>
      </c>
      <c r="G2758" s="74">
        <v>0</v>
      </c>
      <c r="H2758" s="74">
        <v>0</v>
      </c>
      <c r="I2758" s="74">
        <v>0</v>
      </c>
      <c r="J2758" s="74">
        <v>0</v>
      </c>
      <c r="K2758" s="74">
        <v>0</v>
      </c>
      <c r="L2758" s="74">
        <v>0</v>
      </c>
      <c r="M2758" s="74">
        <v>0</v>
      </c>
      <c r="N2758" s="74">
        <v>0</v>
      </c>
      <c r="O2758" s="74">
        <v>0</v>
      </c>
      <c r="P2758" s="74">
        <v>0</v>
      </c>
      <c r="Q2758" s="74">
        <v>0</v>
      </c>
      <c r="R2758" s="74">
        <v>0</v>
      </c>
      <c r="S2758" s="74">
        <v>0</v>
      </c>
      <c r="T2758" s="74">
        <v>0</v>
      </c>
      <c r="U2758" s="74">
        <v>0</v>
      </c>
      <c r="V2758" s="74">
        <v>0</v>
      </c>
      <c r="W2758" s="74">
        <v>0</v>
      </c>
      <c r="X2758" s="74">
        <v>0</v>
      </c>
      <c r="Y2758" s="74">
        <v>0</v>
      </c>
      <c r="Z2758" s="74">
        <v>0</v>
      </c>
      <c r="AA2758" s="74">
        <v>0</v>
      </c>
      <c r="AB2758" s="74">
        <v>0</v>
      </c>
      <c r="AC2758" s="74">
        <v>0</v>
      </c>
      <c r="AD2758" s="74">
        <v>0</v>
      </c>
    </row>
    <row r="2759" spans="1:30" x14ac:dyDescent="0.2">
      <c r="A2759" s="72" t="s">
        <v>58</v>
      </c>
      <c r="B2759" s="74">
        <v>0</v>
      </c>
      <c r="C2759" s="74">
        <v>0</v>
      </c>
      <c r="D2759" s="74">
        <v>0</v>
      </c>
      <c r="E2759" s="74">
        <v>0</v>
      </c>
      <c r="F2759" s="74">
        <v>0</v>
      </c>
      <c r="G2759" s="74">
        <v>0</v>
      </c>
      <c r="H2759" s="74">
        <v>0</v>
      </c>
      <c r="I2759" s="74">
        <v>0</v>
      </c>
      <c r="J2759" s="74">
        <v>0</v>
      </c>
      <c r="K2759" s="74">
        <v>0</v>
      </c>
      <c r="L2759" s="74">
        <v>0</v>
      </c>
      <c r="M2759" s="74">
        <v>0</v>
      </c>
      <c r="N2759" s="74">
        <v>0</v>
      </c>
      <c r="O2759" s="74">
        <v>0</v>
      </c>
      <c r="P2759" s="74">
        <v>0</v>
      </c>
      <c r="Q2759" s="74">
        <v>0</v>
      </c>
      <c r="R2759" s="74">
        <v>0</v>
      </c>
      <c r="S2759" s="74">
        <v>0</v>
      </c>
      <c r="T2759" s="74">
        <v>0</v>
      </c>
      <c r="U2759" s="74">
        <v>0</v>
      </c>
      <c r="V2759" s="74">
        <v>0</v>
      </c>
      <c r="W2759" s="74">
        <v>0</v>
      </c>
      <c r="X2759" s="74">
        <v>0</v>
      </c>
      <c r="Y2759" s="74">
        <v>0</v>
      </c>
      <c r="Z2759" s="74">
        <v>0</v>
      </c>
      <c r="AA2759" s="74">
        <v>0</v>
      </c>
      <c r="AB2759" s="74">
        <v>0</v>
      </c>
      <c r="AC2759" s="74">
        <v>0</v>
      </c>
      <c r="AD2759" s="74">
        <v>0</v>
      </c>
    </row>
    <row r="2760" spans="1:30" x14ac:dyDescent="0.2">
      <c r="A2760" s="72" t="s">
        <v>59</v>
      </c>
      <c r="B2760" s="74" t="s">
        <v>71</v>
      </c>
      <c r="C2760" s="74" t="s">
        <v>71</v>
      </c>
      <c r="D2760" s="74" t="s">
        <v>71</v>
      </c>
      <c r="E2760" s="74" t="s">
        <v>71</v>
      </c>
      <c r="F2760" s="74" t="s">
        <v>71</v>
      </c>
      <c r="G2760" s="74" t="s">
        <v>71</v>
      </c>
      <c r="H2760" s="74" t="s">
        <v>71</v>
      </c>
      <c r="I2760" s="74" t="s">
        <v>71</v>
      </c>
      <c r="J2760" s="74" t="s">
        <v>71</v>
      </c>
      <c r="K2760" s="74" t="s">
        <v>71</v>
      </c>
      <c r="L2760" s="74" t="s">
        <v>71</v>
      </c>
      <c r="M2760" s="74" t="s">
        <v>71</v>
      </c>
      <c r="N2760" s="74" t="s">
        <v>71</v>
      </c>
      <c r="O2760" s="74" t="s">
        <v>71</v>
      </c>
      <c r="P2760" s="74" t="s">
        <v>71</v>
      </c>
      <c r="Q2760" s="74" t="s">
        <v>71</v>
      </c>
      <c r="R2760" s="74" t="s">
        <v>71</v>
      </c>
      <c r="S2760" s="74" t="s">
        <v>71</v>
      </c>
      <c r="T2760" s="74" t="s">
        <v>71</v>
      </c>
      <c r="U2760" s="74" t="s">
        <v>71</v>
      </c>
      <c r="V2760" s="74" t="s">
        <v>71</v>
      </c>
      <c r="W2760" s="74" t="s">
        <v>71</v>
      </c>
      <c r="X2760" s="74" t="s">
        <v>71</v>
      </c>
      <c r="Y2760" s="74" t="s">
        <v>71</v>
      </c>
      <c r="Z2760" s="74" t="s">
        <v>71</v>
      </c>
      <c r="AA2760" s="74" t="s">
        <v>71</v>
      </c>
      <c r="AB2760" s="74" t="s">
        <v>71</v>
      </c>
      <c r="AC2760" s="74" t="s">
        <v>71</v>
      </c>
      <c r="AD2760" s="74" t="s">
        <v>71</v>
      </c>
    </row>
    <row r="2761" spans="1:30" x14ac:dyDescent="0.2">
      <c r="A2761" s="72" t="s">
        <v>60</v>
      </c>
      <c r="B2761" s="74">
        <v>0</v>
      </c>
      <c r="C2761" s="74">
        <v>0</v>
      </c>
      <c r="D2761" s="74">
        <v>0</v>
      </c>
      <c r="E2761" s="74">
        <v>0</v>
      </c>
      <c r="F2761" s="74">
        <v>0</v>
      </c>
      <c r="G2761" s="74">
        <v>0</v>
      </c>
      <c r="H2761" s="74">
        <v>0</v>
      </c>
      <c r="I2761" s="74">
        <v>0</v>
      </c>
      <c r="J2761" s="74">
        <v>0</v>
      </c>
      <c r="K2761" s="74">
        <v>0</v>
      </c>
      <c r="L2761" s="74">
        <v>0</v>
      </c>
      <c r="M2761" s="74">
        <v>0</v>
      </c>
      <c r="N2761" s="74">
        <v>0</v>
      </c>
      <c r="O2761" s="74">
        <v>0</v>
      </c>
      <c r="P2761" s="74">
        <v>0</v>
      </c>
      <c r="Q2761" s="74">
        <v>0</v>
      </c>
      <c r="R2761" s="74">
        <v>0</v>
      </c>
      <c r="S2761" s="74">
        <v>0</v>
      </c>
      <c r="T2761" s="74">
        <v>0</v>
      </c>
      <c r="U2761" s="74">
        <v>0</v>
      </c>
      <c r="V2761" s="74">
        <v>0</v>
      </c>
      <c r="W2761" s="74">
        <v>0</v>
      </c>
      <c r="X2761" s="74">
        <v>0</v>
      </c>
      <c r="Y2761" s="74">
        <v>0</v>
      </c>
      <c r="Z2761" s="74">
        <v>0</v>
      </c>
      <c r="AA2761" s="74">
        <v>0</v>
      </c>
      <c r="AB2761" s="74">
        <v>0</v>
      </c>
      <c r="AC2761" s="74">
        <v>0</v>
      </c>
      <c r="AD2761" s="74">
        <v>0</v>
      </c>
    </row>
    <row r="2762" spans="1:30" x14ac:dyDescent="0.2">
      <c r="A2762" s="72" t="s">
        <v>61</v>
      </c>
      <c r="B2762" s="74">
        <v>0</v>
      </c>
      <c r="C2762" s="74">
        <v>0</v>
      </c>
      <c r="D2762" s="74">
        <v>0</v>
      </c>
      <c r="E2762" s="74">
        <v>0</v>
      </c>
      <c r="F2762" s="74">
        <v>0</v>
      </c>
      <c r="G2762" s="74">
        <v>0</v>
      </c>
      <c r="H2762" s="74">
        <v>0</v>
      </c>
      <c r="I2762" s="74">
        <v>0</v>
      </c>
      <c r="J2762" s="74">
        <v>0</v>
      </c>
      <c r="K2762" s="74">
        <v>0</v>
      </c>
      <c r="L2762" s="74">
        <v>0</v>
      </c>
      <c r="M2762" s="74">
        <v>0</v>
      </c>
      <c r="N2762" s="74">
        <v>0</v>
      </c>
      <c r="O2762" s="74">
        <v>0</v>
      </c>
      <c r="P2762" s="74">
        <v>0</v>
      </c>
      <c r="Q2762" s="74">
        <v>0</v>
      </c>
      <c r="R2762" s="74">
        <v>0</v>
      </c>
      <c r="S2762" s="74">
        <v>0</v>
      </c>
      <c r="T2762" s="74">
        <v>0</v>
      </c>
      <c r="U2762" s="74">
        <v>0</v>
      </c>
      <c r="V2762" s="74">
        <v>0</v>
      </c>
      <c r="W2762" s="74">
        <v>0</v>
      </c>
      <c r="X2762" s="74">
        <v>0</v>
      </c>
      <c r="Y2762" s="74">
        <v>0</v>
      </c>
      <c r="Z2762" s="74">
        <v>0</v>
      </c>
      <c r="AA2762" s="74">
        <v>0</v>
      </c>
      <c r="AB2762" s="74">
        <v>0</v>
      </c>
      <c r="AC2762" s="74">
        <v>0</v>
      </c>
      <c r="AD2762" s="74">
        <v>0</v>
      </c>
    </row>
    <row r="2763" spans="1:30" x14ac:dyDescent="0.2">
      <c r="A2763" s="72" t="s">
        <v>62</v>
      </c>
      <c r="B2763" s="74">
        <v>0</v>
      </c>
      <c r="C2763" s="74">
        <v>0</v>
      </c>
      <c r="D2763" s="74">
        <v>0</v>
      </c>
      <c r="E2763" s="74">
        <v>0</v>
      </c>
      <c r="F2763" s="74">
        <v>0</v>
      </c>
      <c r="G2763" s="74">
        <v>0</v>
      </c>
      <c r="H2763" s="74">
        <v>0</v>
      </c>
      <c r="I2763" s="74">
        <v>0</v>
      </c>
      <c r="J2763" s="74">
        <v>0</v>
      </c>
      <c r="K2763" s="74">
        <v>0</v>
      </c>
      <c r="L2763" s="74">
        <v>0</v>
      </c>
      <c r="M2763" s="74">
        <v>0</v>
      </c>
      <c r="N2763" s="74">
        <v>0</v>
      </c>
      <c r="O2763" s="74">
        <v>0</v>
      </c>
      <c r="P2763" s="74">
        <v>0</v>
      </c>
      <c r="Q2763" s="74">
        <v>0</v>
      </c>
      <c r="R2763" s="74">
        <v>0</v>
      </c>
      <c r="S2763" s="74">
        <v>0</v>
      </c>
      <c r="T2763" s="74">
        <v>0</v>
      </c>
      <c r="U2763" s="74">
        <v>0</v>
      </c>
      <c r="V2763" s="74">
        <v>0</v>
      </c>
      <c r="W2763" s="74">
        <v>0</v>
      </c>
      <c r="X2763" s="74">
        <v>0</v>
      </c>
      <c r="Y2763" s="74">
        <v>0</v>
      </c>
      <c r="Z2763" s="74">
        <v>0</v>
      </c>
      <c r="AA2763" s="74">
        <v>0</v>
      </c>
      <c r="AB2763" s="74">
        <v>0</v>
      </c>
      <c r="AC2763" s="74">
        <v>0</v>
      </c>
      <c r="AD2763" s="74">
        <v>0</v>
      </c>
    </row>
    <row r="2764" spans="1:30" x14ac:dyDescent="0.2">
      <c r="A2764" s="72" t="s">
        <v>63</v>
      </c>
      <c r="B2764" s="74">
        <v>0</v>
      </c>
      <c r="C2764" s="74">
        <v>0</v>
      </c>
      <c r="D2764" s="74">
        <v>0</v>
      </c>
      <c r="E2764" s="74">
        <v>0</v>
      </c>
      <c r="F2764" s="74">
        <v>0</v>
      </c>
      <c r="G2764" s="74">
        <v>0</v>
      </c>
      <c r="H2764" s="74">
        <v>0</v>
      </c>
      <c r="I2764" s="74">
        <v>0</v>
      </c>
      <c r="J2764" s="74">
        <v>0</v>
      </c>
      <c r="K2764" s="74">
        <v>0</v>
      </c>
      <c r="L2764" s="74">
        <v>0</v>
      </c>
      <c r="M2764" s="74">
        <v>0</v>
      </c>
      <c r="N2764" s="74">
        <v>0</v>
      </c>
      <c r="O2764" s="74">
        <v>0</v>
      </c>
      <c r="P2764" s="74">
        <v>0</v>
      </c>
      <c r="Q2764" s="74">
        <v>0</v>
      </c>
      <c r="R2764" s="74">
        <v>0</v>
      </c>
      <c r="S2764" s="74">
        <v>0</v>
      </c>
      <c r="T2764" s="74">
        <v>0</v>
      </c>
      <c r="U2764" s="74">
        <v>0</v>
      </c>
      <c r="V2764" s="74">
        <v>0</v>
      </c>
      <c r="W2764" s="74">
        <v>0</v>
      </c>
      <c r="X2764" s="74">
        <v>0</v>
      </c>
      <c r="Y2764" s="74">
        <v>0</v>
      </c>
      <c r="Z2764" s="74">
        <v>0</v>
      </c>
      <c r="AA2764" s="74">
        <v>0</v>
      </c>
      <c r="AB2764" s="74">
        <v>0</v>
      </c>
      <c r="AC2764" s="74">
        <v>0</v>
      </c>
      <c r="AD2764" s="74">
        <v>0</v>
      </c>
    </row>
    <row r="2765" spans="1:30" x14ac:dyDescent="0.2">
      <c r="A2765" s="72" t="s">
        <v>64</v>
      </c>
      <c r="B2765" s="74" t="s">
        <v>71</v>
      </c>
      <c r="C2765" s="74" t="s">
        <v>71</v>
      </c>
      <c r="D2765" s="74" t="s">
        <v>71</v>
      </c>
      <c r="E2765" s="74" t="s">
        <v>71</v>
      </c>
      <c r="F2765" s="74" t="s">
        <v>71</v>
      </c>
      <c r="G2765" s="74" t="s">
        <v>71</v>
      </c>
      <c r="H2765" s="74" t="s">
        <v>71</v>
      </c>
      <c r="I2765" s="74" t="s">
        <v>71</v>
      </c>
      <c r="J2765" s="74" t="s">
        <v>71</v>
      </c>
      <c r="K2765" s="74" t="s">
        <v>71</v>
      </c>
      <c r="L2765" s="74" t="s">
        <v>71</v>
      </c>
      <c r="M2765" s="74" t="s">
        <v>71</v>
      </c>
      <c r="N2765" s="74" t="s">
        <v>71</v>
      </c>
      <c r="O2765" s="74" t="s">
        <v>71</v>
      </c>
      <c r="P2765" s="74" t="s">
        <v>71</v>
      </c>
      <c r="Q2765" s="74" t="s">
        <v>71</v>
      </c>
      <c r="R2765" s="74" t="s">
        <v>71</v>
      </c>
      <c r="S2765" s="74" t="s">
        <v>71</v>
      </c>
      <c r="T2765" s="74" t="s">
        <v>71</v>
      </c>
      <c r="U2765" s="74" t="s">
        <v>71</v>
      </c>
      <c r="V2765" s="74" t="s">
        <v>71</v>
      </c>
      <c r="W2765" s="74" t="s">
        <v>71</v>
      </c>
      <c r="X2765" s="74" t="s">
        <v>71</v>
      </c>
      <c r="Y2765" s="74" t="s">
        <v>71</v>
      </c>
      <c r="Z2765" s="74" t="s">
        <v>71</v>
      </c>
      <c r="AA2765" s="74" t="s">
        <v>71</v>
      </c>
      <c r="AB2765" s="74" t="s">
        <v>71</v>
      </c>
      <c r="AC2765" s="74" t="s">
        <v>71</v>
      </c>
      <c r="AD2765" s="74" t="s">
        <v>71</v>
      </c>
    </row>
    <row r="2766" spans="1:30" x14ac:dyDescent="0.2">
      <c r="A2766" s="72" t="s">
        <v>65</v>
      </c>
      <c r="B2766" s="74">
        <v>0</v>
      </c>
      <c r="C2766" s="74">
        <v>0</v>
      </c>
      <c r="D2766" s="74">
        <v>0</v>
      </c>
      <c r="E2766" s="74">
        <v>0</v>
      </c>
      <c r="F2766" s="74">
        <v>0</v>
      </c>
      <c r="G2766" s="74">
        <v>0</v>
      </c>
      <c r="H2766" s="74">
        <v>0</v>
      </c>
      <c r="I2766" s="74">
        <v>0</v>
      </c>
      <c r="J2766" s="74">
        <v>0</v>
      </c>
      <c r="K2766" s="74">
        <v>0</v>
      </c>
      <c r="L2766" s="74">
        <v>0</v>
      </c>
      <c r="M2766" s="74">
        <v>0</v>
      </c>
      <c r="N2766" s="74">
        <v>0</v>
      </c>
      <c r="O2766" s="74">
        <v>0</v>
      </c>
      <c r="P2766" s="74">
        <v>0</v>
      </c>
      <c r="Q2766" s="74">
        <v>0</v>
      </c>
      <c r="R2766" s="74">
        <v>0</v>
      </c>
      <c r="S2766" s="74">
        <v>0</v>
      </c>
      <c r="T2766" s="74">
        <v>0</v>
      </c>
      <c r="U2766" s="74">
        <v>0</v>
      </c>
      <c r="V2766" s="74">
        <v>0</v>
      </c>
      <c r="W2766" s="74">
        <v>0</v>
      </c>
      <c r="X2766" s="74">
        <v>0</v>
      </c>
      <c r="Y2766" s="74">
        <v>0</v>
      </c>
      <c r="Z2766" s="74">
        <v>0</v>
      </c>
      <c r="AA2766" s="74">
        <v>0</v>
      </c>
      <c r="AB2766" s="74">
        <v>0</v>
      </c>
      <c r="AC2766" s="74">
        <v>0</v>
      </c>
      <c r="AD2766" s="74">
        <v>0</v>
      </c>
    </row>
    <row r="2767" spans="1:30" x14ac:dyDescent="0.2">
      <c r="A2767" s="72" t="s">
        <v>66</v>
      </c>
      <c r="B2767" s="74">
        <v>0</v>
      </c>
      <c r="C2767" s="74">
        <v>0</v>
      </c>
      <c r="D2767" s="74">
        <v>0</v>
      </c>
      <c r="E2767" s="74">
        <v>0</v>
      </c>
      <c r="F2767" s="74">
        <v>0</v>
      </c>
      <c r="G2767" s="74">
        <v>0</v>
      </c>
      <c r="H2767" s="74">
        <v>0</v>
      </c>
      <c r="I2767" s="74">
        <v>0</v>
      </c>
      <c r="J2767" s="74">
        <v>0</v>
      </c>
      <c r="K2767" s="74">
        <v>0</v>
      </c>
      <c r="L2767" s="74">
        <v>0</v>
      </c>
      <c r="M2767" s="74">
        <v>0</v>
      </c>
      <c r="N2767" s="74">
        <v>0</v>
      </c>
      <c r="O2767" s="74">
        <v>0</v>
      </c>
      <c r="P2767" s="74">
        <v>0</v>
      </c>
      <c r="Q2767" s="74">
        <v>0</v>
      </c>
      <c r="R2767" s="74">
        <v>0</v>
      </c>
      <c r="S2767" s="74">
        <v>0</v>
      </c>
      <c r="T2767" s="74">
        <v>0</v>
      </c>
      <c r="U2767" s="74">
        <v>0</v>
      </c>
      <c r="V2767" s="74">
        <v>0</v>
      </c>
      <c r="W2767" s="74">
        <v>0</v>
      </c>
      <c r="X2767" s="74">
        <v>0</v>
      </c>
      <c r="Y2767" s="74">
        <v>0</v>
      </c>
      <c r="Z2767" s="74">
        <v>0</v>
      </c>
      <c r="AA2767" s="74">
        <v>0</v>
      </c>
      <c r="AB2767" s="74">
        <v>0</v>
      </c>
      <c r="AC2767" s="74">
        <v>0</v>
      </c>
      <c r="AD2767" s="74">
        <v>0</v>
      </c>
    </row>
    <row r="2768" spans="1:30" x14ac:dyDescent="0.2">
      <c r="A2768" s="72" t="s">
        <v>67</v>
      </c>
      <c r="B2768" s="74">
        <v>0</v>
      </c>
      <c r="C2768" s="74">
        <v>0</v>
      </c>
      <c r="D2768" s="74">
        <v>0</v>
      </c>
      <c r="E2768" s="74">
        <v>0</v>
      </c>
      <c r="F2768" s="74">
        <v>0</v>
      </c>
      <c r="G2768" s="74">
        <v>0</v>
      </c>
      <c r="H2768" s="74">
        <v>0</v>
      </c>
      <c r="I2768" s="74">
        <v>0</v>
      </c>
      <c r="J2768" s="74">
        <v>0</v>
      </c>
      <c r="K2768" s="74">
        <v>0</v>
      </c>
      <c r="L2768" s="74">
        <v>0</v>
      </c>
      <c r="M2768" s="74">
        <v>0</v>
      </c>
      <c r="N2768" s="74">
        <v>0</v>
      </c>
      <c r="O2768" s="74">
        <v>0</v>
      </c>
      <c r="P2768" s="74">
        <v>0</v>
      </c>
      <c r="Q2768" s="74">
        <v>0</v>
      </c>
      <c r="R2768" s="74">
        <v>0</v>
      </c>
      <c r="S2768" s="74">
        <v>0</v>
      </c>
      <c r="T2768" s="74">
        <v>0</v>
      </c>
      <c r="U2768" s="74">
        <v>0</v>
      </c>
      <c r="V2768" s="74">
        <v>0</v>
      </c>
      <c r="W2768" s="74">
        <v>0</v>
      </c>
      <c r="X2768" s="74">
        <v>0</v>
      </c>
      <c r="Y2768" s="74">
        <v>0</v>
      </c>
      <c r="Z2768" s="74">
        <v>0</v>
      </c>
      <c r="AA2768" s="74">
        <v>0</v>
      </c>
      <c r="AB2768" s="74">
        <v>0</v>
      </c>
      <c r="AC2768" s="74">
        <v>0</v>
      </c>
      <c r="AD2768" s="74">
        <v>0</v>
      </c>
    </row>
    <row r="2769" spans="1:30" x14ac:dyDescent="0.2">
      <c r="A2769" s="72" t="s">
        <v>68</v>
      </c>
      <c r="B2769" s="74" t="s">
        <v>71</v>
      </c>
      <c r="C2769" s="74" t="s">
        <v>71</v>
      </c>
      <c r="D2769" s="74" t="s">
        <v>71</v>
      </c>
      <c r="E2769" s="74" t="s">
        <v>71</v>
      </c>
      <c r="F2769" s="74" t="s">
        <v>71</v>
      </c>
      <c r="G2769" s="74" t="s">
        <v>71</v>
      </c>
      <c r="H2769" s="74" t="s">
        <v>71</v>
      </c>
      <c r="I2769" s="74" t="s">
        <v>71</v>
      </c>
      <c r="J2769" s="74" t="s">
        <v>71</v>
      </c>
      <c r="K2769" s="74" t="s">
        <v>71</v>
      </c>
      <c r="L2769" s="74" t="s">
        <v>71</v>
      </c>
      <c r="M2769" s="74" t="s">
        <v>71</v>
      </c>
      <c r="N2769" s="74" t="s">
        <v>71</v>
      </c>
      <c r="O2769" s="74" t="s">
        <v>71</v>
      </c>
      <c r="P2769" s="74" t="s">
        <v>71</v>
      </c>
      <c r="Q2769" s="74" t="s">
        <v>71</v>
      </c>
      <c r="R2769" s="74" t="s">
        <v>71</v>
      </c>
      <c r="S2769" s="74" t="s">
        <v>71</v>
      </c>
      <c r="T2769" s="74" t="s">
        <v>71</v>
      </c>
      <c r="U2769" s="74" t="s">
        <v>71</v>
      </c>
      <c r="V2769" s="74" t="s">
        <v>71</v>
      </c>
      <c r="W2769" s="74" t="s">
        <v>71</v>
      </c>
      <c r="X2769" s="74" t="s">
        <v>71</v>
      </c>
      <c r="Y2769" s="74" t="s">
        <v>71</v>
      </c>
      <c r="Z2769" s="74" t="s">
        <v>71</v>
      </c>
      <c r="AA2769" s="74" t="s">
        <v>71</v>
      </c>
      <c r="AB2769" s="74" t="s">
        <v>71</v>
      </c>
      <c r="AC2769" s="74" t="s">
        <v>71</v>
      </c>
      <c r="AD2769" s="74" t="s">
        <v>71</v>
      </c>
    </row>
    <row r="2770" spans="1:30" x14ac:dyDescent="0.2">
      <c r="A2770" s="72" t="s">
        <v>69</v>
      </c>
      <c r="B2770" s="74">
        <v>0</v>
      </c>
      <c r="C2770" s="74">
        <v>0</v>
      </c>
      <c r="D2770" s="74">
        <v>0</v>
      </c>
      <c r="E2770" s="74">
        <v>0</v>
      </c>
      <c r="F2770" s="74">
        <v>0</v>
      </c>
      <c r="G2770" s="74">
        <v>0</v>
      </c>
      <c r="H2770" s="74">
        <v>0</v>
      </c>
      <c r="I2770" s="74">
        <v>0</v>
      </c>
      <c r="J2770" s="74">
        <v>0</v>
      </c>
      <c r="K2770" s="74">
        <v>0</v>
      </c>
      <c r="L2770" s="74">
        <v>0</v>
      </c>
      <c r="M2770" s="74">
        <v>0</v>
      </c>
      <c r="N2770" s="74">
        <v>0</v>
      </c>
      <c r="O2770" s="74">
        <v>0</v>
      </c>
      <c r="P2770" s="74">
        <v>0</v>
      </c>
      <c r="Q2770" s="74">
        <v>0</v>
      </c>
      <c r="R2770" s="74">
        <v>0</v>
      </c>
      <c r="S2770" s="74">
        <v>0</v>
      </c>
      <c r="T2770" s="74">
        <v>0</v>
      </c>
      <c r="U2770" s="74">
        <v>0</v>
      </c>
      <c r="V2770" s="74">
        <v>0</v>
      </c>
      <c r="W2770" s="74">
        <v>0</v>
      </c>
      <c r="X2770" s="74">
        <v>0</v>
      </c>
      <c r="Y2770" s="74">
        <v>0</v>
      </c>
      <c r="Z2770" s="74">
        <v>0</v>
      </c>
      <c r="AA2770" s="74">
        <v>0</v>
      </c>
      <c r="AB2770" s="74">
        <v>0</v>
      </c>
      <c r="AC2770" s="74">
        <v>0</v>
      </c>
      <c r="AD2770" s="74">
        <v>0</v>
      </c>
    </row>
    <row r="2772" spans="1:30" x14ac:dyDescent="0.2">
      <c r="A2772" s="72" t="s">
        <v>70</v>
      </c>
    </row>
    <row r="2773" spans="1:30" x14ac:dyDescent="0.2">
      <c r="A2773" s="72" t="s">
        <v>71</v>
      </c>
      <c r="B2773" s="74" t="s">
        <v>72</v>
      </c>
    </row>
    <row r="2775" spans="1:30" x14ac:dyDescent="0.2">
      <c r="A2775" s="72" t="s">
        <v>5</v>
      </c>
      <c r="B2775" s="74" t="s">
        <v>6</v>
      </c>
    </row>
    <row r="2776" spans="1:30" x14ac:dyDescent="0.2">
      <c r="A2776" s="72" t="s">
        <v>7</v>
      </c>
      <c r="B2776" s="74" t="s">
        <v>88</v>
      </c>
    </row>
    <row r="2777" spans="1:30" x14ac:dyDescent="0.2">
      <c r="A2777" s="72" t="s">
        <v>9</v>
      </c>
      <c r="B2777" s="74" t="s">
        <v>10</v>
      </c>
    </row>
    <row r="2779" spans="1:30" x14ac:dyDescent="0.2">
      <c r="A2779" s="72" t="s">
        <v>11</v>
      </c>
      <c r="B2779" s="74" t="s">
        <v>12</v>
      </c>
      <c r="C2779" s="74" t="s">
        <v>13</v>
      </c>
      <c r="D2779" s="74" t="s">
        <v>14</v>
      </c>
      <c r="E2779" s="74" t="s">
        <v>15</v>
      </c>
      <c r="F2779" s="74" t="s">
        <v>16</v>
      </c>
      <c r="G2779" s="74" t="s">
        <v>17</v>
      </c>
      <c r="H2779" s="74" t="s">
        <v>18</v>
      </c>
      <c r="I2779" s="74" t="s">
        <v>19</v>
      </c>
      <c r="J2779" s="74" t="s">
        <v>20</v>
      </c>
      <c r="K2779" s="74" t="s">
        <v>21</v>
      </c>
      <c r="L2779" s="74" t="s">
        <v>22</v>
      </c>
      <c r="M2779" s="74" t="s">
        <v>23</v>
      </c>
      <c r="N2779" s="74" t="s">
        <v>24</v>
      </c>
      <c r="O2779" s="74" t="s">
        <v>25</v>
      </c>
      <c r="P2779" s="74" t="s">
        <v>26</v>
      </c>
      <c r="Q2779" s="74" t="s">
        <v>27</v>
      </c>
      <c r="R2779" s="74" t="s">
        <v>28</v>
      </c>
      <c r="S2779" s="74" t="s">
        <v>29</v>
      </c>
      <c r="T2779" s="74" t="s">
        <v>30</v>
      </c>
      <c r="U2779" s="74" t="s">
        <v>31</v>
      </c>
      <c r="V2779" s="74" t="s">
        <v>32</v>
      </c>
      <c r="W2779" s="74" t="s">
        <v>33</v>
      </c>
      <c r="X2779" s="74" t="s">
        <v>34</v>
      </c>
      <c r="Y2779" s="74" t="s">
        <v>35</v>
      </c>
      <c r="Z2779" s="74" t="s">
        <v>36</v>
      </c>
      <c r="AA2779" s="74" t="s">
        <v>37</v>
      </c>
      <c r="AB2779" s="74" t="s">
        <v>38</v>
      </c>
      <c r="AC2779" s="74" t="s">
        <v>39</v>
      </c>
      <c r="AD2779" s="74" t="s">
        <v>40</v>
      </c>
    </row>
    <row r="2780" spans="1:30" x14ac:dyDescent="0.2">
      <c r="A2780" s="72" t="s">
        <v>41</v>
      </c>
      <c r="B2780" s="74">
        <v>5840.68</v>
      </c>
      <c r="C2780" s="74">
        <v>5369.26</v>
      </c>
      <c r="D2780" s="74">
        <v>5350.38</v>
      </c>
      <c r="E2780" s="74">
        <v>5339.89</v>
      </c>
      <c r="F2780" s="74">
        <v>5611.79</v>
      </c>
      <c r="G2780" s="74">
        <v>5916.7</v>
      </c>
      <c r="H2780" s="74">
        <v>4464.42</v>
      </c>
      <c r="I2780" s="74">
        <v>4348.1000000000004</v>
      </c>
      <c r="J2780" s="74">
        <v>4246.87</v>
      </c>
      <c r="K2780" s="74">
        <v>4084.05</v>
      </c>
      <c r="L2780" s="74">
        <v>2213.91</v>
      </c>
      <c r="M2780" s="74">
        <v>1932.49</v>
      </c>
      <c r="N2780" s="74">
        <v>2008.23</v>
      </c>
      <c r="O2780" s="74">
        <v>1188.3800000000001</v>
      </c>
      <c r="P2780" s="74">
        <v>985.39</v>
      </c>
      <c r="Q2780" s="74">
        <v>1040.1500000000001</v>
      </c>
      <c r="R2780" s="74">
        <v>834.53</v>
      </c>
      <c r="S2780" s="74">
        <v>695.3</v>
      </c>
      <c r="T2780" s="74">
        <v>925.36</v>
      </c>
      <c r="U2780" s="74">
        <v>1285.06</v>
      </c>
      <c r="V2780" s="74">
        <v>510.8</v>
      </c>
      <c r="W2780" s="74">
        <v>406.16</v>
      </c>
      <c r="X2780" s="74">
        <v>786.19</v>
      </c>
      <c r="Y2780" s="74">
        <v>959.2</v>
      </c>
      <c r="Z2780" s="74">
        <v>752.4</v>
      </c>
      <c r="AA2780" s="74">
        <v>747.25</v>
      </c>
      <c r="AB2780" s="74">
        <v>762.65</v>
      </c>
      <c r="AC2780" s="74">
        <v>1085.6500000000001</v>
      </c>
      <c r="AD2780" s="74">
        <v>1757.85</v>
      </c>
    </row>
    <row r="2781" spans="1:30" x14ac:dyDescent="0.2">
      <c r="A2781" s="72" t="s">
        <v>42</v>
      </c>
      <c r="B2781" s="74" t="s">
        <v>71</v>
      </c>
      <c r="C2781" s="74" t="s">
        <v>71</v>
      </c>
      <c r="D2781" s="74" t="s">
        <v>71</v>
      </c>
      <c r="E2781" s="74" t="s">
        <v>71</v>
      </c>
      <c r="F2781" s="74" t="s">
        <v>71</v>
      </c>
      <c r="G2781" s="74" t="s">
        <v>71</v>
      </c>
      <c r="H2781" s="74" t="s">
        <v>71</v>
      </c>
      <c r="I2781" s="74" t="s">
        <v>71</v>
      </c>
      <c r="J2781" s="74" t="s">
        <v>71</v>
      </c>
      <c r="K2781" s="74" t="s">
        <v>71</v>
      </c>
      <c r="L2781" s="74" t="s">
        <v>71</v>
      </c>
      <c r="M2781" s="74" t="s">
        <v>71</v>
      </c>
      <c r="N2781" s="74" t="s">
        <v>71</v>
      </c>
      <c r="O2781" s="74" t="s">
        <v>71</v>
      </c>
      <c r="P2781" s="74" t="s">
        <v>71</v>
      </c>
      <c r="Q2781" s="74" t="s">
        <v>71</v>
      </c>
      <c r="R2781" s="74" t="s">
        <v>71</v>
      </c>
      <c r="S2781" s="74" t="s">
        <v>71</v>
      </c>
      <c r="T2781" s="74" t="s">
        <v>71</v>
      </c>
      <c r="U2781" s="74" t="s">
        <v>71</v>
      </c>
      <c r="V2781" s="74" t="s">
        <v>71</v>
      </c>
      <c r="W2781" s="74" t="s">
        <v>71</v>
      </c>
      <c r="X2781" s="74" t="s">
        <v>71</v>
      </c>
      <c r="Y2781" s="74" t="s">
        <v>71</v>
      </c>
      <c r="Z2781" s="74" t="s">
        <v>71</v>
      </c>
      <c r="AA2781" s="74" t="s">
        <v>71</v>
      </c>
      <c r="AB2781" s="74" t="s">
        <v>71</v>
      </c>
      <c r="AC2781" s="74" t="s">
        <v>71</v>
      </c>
      <c r="AD2781" s="74" t="s">
        <v>71</v>
      </c>
    </row>
    <row r="2782" spans="1:30" x14ac:dyDescent="0.2">
      <c r="A2782" s="72" t="s">
        <v>43</v>
      </c>
      <c r="B2782" s="74" t="s">
        <v>71</v>
      </c>
      <c r="C2782" s="74" t="s">
        <v>71</v>
      </c>
      <c r="D2782" s="74" t="s">
        <v>71</v>
      </c>
      <c r="E2782" s="74" t="s">
        <v>71</v>
      </c>
      <c r="F2782" s="74" t="s">
        <v>71</v>
      </c>
      <c r="G2782" s="74" t="s">
        <v>71</v>
      </c>
      <c r="H2782" s="74" t="s">
        <v>71</v>
      </c>
      <c r="I2782" s="74" t="s">
        <v>71</v>
      </c>
      <c r="J2782" s="74" t="s">
        <v>71</v>
      </c>
      <c r="K2782" s="74" t="s">
        <v>71</v>
      </c>
      <c r="L2782" s="74" t="s">
        <v>71</v>
      </c>
      <c r="M2782" s="74" t="s">
        <v>71</v>
      </c>
      <c r="N2782" s="74" t="s">
        <v>71</v>
      </c>
      <c r="O2782" s="74" t="s">
        <v>71</v>
      </c>
      <c r="P2782" s="74" t="s">
        <v>71</v>
      </c>
      <c r="Q2782" s="74" t="s">
        <v>71</v>
      </c>
      <c r="R2782" s="74" t="s">
        <v>71</v>
      </c>
      <c r="S2782" s="74" t="s">
        <v>71</v>
      </c>
      <c r="T2782" s="74" t="s">
        <v>71</v>
      </c>
      <c r="U2782" s="74" t="s">
        <v>71</v>
      </c>
      <c r="V2782" s="74" t="s">
        <v>71</v>
      </c>
      <c r="W2782" s="74" t="s">
        <v>71</v>
      </c>
      <c r="X2782" s="74" t="s">
        <v>71</v>
      </c>
      <c r="Y2782" s="74" t="s">
        <v>71</v>
      </c>
      <c r="Z2782" s="74" t="s">
        <v>71</v>
      </c>
      <c r="AA2782" s="74" t="s">
        <v>71</v>
      </c>
      <c r="AB2782" s="74" t="s">
        <v>71</v>
      </c>
      <c r="AC2782" s="74" t="s">
        <v>71</v>
      </c>
      <c r="AD2782" s="74" t="s">
        <v>71</v>
      </c>
    </row>
    <row r="2783" spans="1:30" x14ac:dyDescent="0.2">
      <c r="A2783" s="72" t="s">
        <v>44</v>
      </c>
      <c r="B2783" s="74" t="s">
        <v>71</v>
      </c>
      <c r="C2783" s="74" t="s">
        <v>71</v>
      </c>
      <c r="D2783" s="74" t="s">
        <v>71</v>
      </c>
      <c r="E2783" s="74" t="s">
        <v>71</v>
      </c>
      <c r="F2783" s="74" t="s">
        <v>71</v>
      </c>
      <c r="G2783" s="74" t="s">
        <v>71</v>
      </c>
      <c r="H2783" s="74" t="s">
        <v>71</v>
      </c>
      <c r="I2783" s="74" t="s">
        <v>71</v>
      </c>
      <c r="J2783" s="74" t="s">
        <v>71</v>
      </c>
      <c r="K2783" s="74" t="s">
        <v>71</v>
      </c>
      <c r="L2783" s="74" t="s">
        <v>71</v>
      </c>
      <c r="M2783" s="74" t="s">
        <v>71</v>
      </c>
      <c r="N2783" s="74" t="s">
        <v>71</v>
      </c>
      <c r="O2783" s="74" t="s">
        <v>71</v>
      </c>
      <c r="P2783" s="74" t="s">
        <v>71</v>
      </c>
      <c r="Q2783" s="74" t="s">
        <v>71</v>
      </c>
      <c r="R2783" s="74" t="s">
        <v>71</v>
      </c>
      <c r="S2783" s="74" t="s">
        <v>71</v>
      </c>
      <c r="T2783" s="74" t="s">
        <v>71</v>
      </c>
      <c r="U2783" s="74" t="s">
        <v>71</v>
      </c>
      <c r="V2783" s="74" t="s">
        <v>71</v>
      </c>
      <c r="W2783" s="74" t="s">
        <v>71</v>
      </c>
      <c r="X2783" s="74" t="s">
        <v>71</v>
      </c>
      <c r="Y2783" s="74" t="s">
        <v>71</v>
      </c>
      <c r="Z2783" s="74" t="s">
        <v>71</v>
      </c>
      <c r="AA2783" s="74" t="s">
        <v>71</v>
      </c>
      <c r="AB2783" s="74" t="s">
        <v>71</v>
      </c>
      <c r="AC2783" s="74" t="s">
        <v>71</v>
      </c>
      <c r="AD2783" s="74" t="s">
        <v>71</v>
      </c>
    </row>
    <row r="2784" spans="1:30" x14ac:dyDescent="0.2">
      <c r="A2784" s="72" t="s">
        <v>45</v>
      </c>
      <c r="B2784" s="74" t="s">
        <v>71</v>
      </c>
      <c r="C2784" s="74" t="s">
        <v>71</v>
      </c>
      <c r="D2784" s="74" t="s">
        <v>71</v>
      </c>
      <c r="E2784" s="74" t="s">
        <v>71</v>
      </c>
      <c r="F2784" s="74" t="s">
        <v>71</v>
      </c>
      <c r="G2784" s="74" t="s">
        <v>71</v>
      </c>
      <c r="H2784" s="74" t="s">
        <v>71</v>
      </c>
      <c r="I2784" s="74" t="s">
        <v>71</v>
      </c>
      <c r="J2784" s="74" t="s">
        <v>71</v>
      </c>
      <c r="K2784" s="74" t="s">
        <v>71</v>
      </c>
      <c r="L2784" s="74" t="s">
        <v>71</v>
      </c>
      <c r="M2784" s="74" t="s">
        <v>71</v>
      </c>
      <c r="N2784" s="74" t="s">
        <v>71</v>
      </c>
      <c r="O2784" s="74" t="s">
        <v>71</v>
      </c>
      <c r="P2784" s="74" t="s">
        <v>71</v>
      </c>
      <c r="Q2784" s="74" t="s">
        <v>71</v>
      </c>
      <c r="R2784" s="74" t="s">
        <v>71</v>
      </c>
      <c r="S2784" s="74" t="s">
        <v>71</v>
      </c>
      <c r="T2784" s="74" t="s">
        <v>71</v>
      </c>
      <c r="U2784" s="74" t="s">
        <v>71</v>
      </c>
      <c r="V2784" s="74" t="s">
        <v>71</v>
      </c>
      <c r="W2784" s="74" t="s">
        <v>71</v>
      </c>
      <c r="X2784" s="74" t="s">
        <v>71</v>
      </c>
      <c r="Y2784" s="74" t="s">
        <v>71</v>
      </c>
      <c r="Z2784" s="74" t="s">
        <v>71</v>
      </c>
      <c r="AA2784" s="74" t="s">
        <v>71</v>
      </c>
      <c r="AB2784" s="74" t="s">
        <v>71</v>
      </c>
      <c r="AC2784" s="74" t="s">
        <v>71</v>
      </c>
      <c r="AD2784" s="74" t="s">
        <v>71</v>
      </c>
    </row>
    <row r="2785" spans="1:30" x14ac:dyDescent="0.2">
      <c r="A2785" s="72" t="s">
        <v>46</v>
      </c>
      <c r="B2785" s="74">
        <v>5840.68</v>
      </c>
      <c r="C2785" s="74">
        <v>5369.26</v>
      </c>
      <c r="D2785" s="74">
        <v>5350.38</v>
      </c>
      <c r="E2785" s="74">
        <v>5339.89</v>
      </c>
      <c r="F2785" s="74">
        <v>5611.79</v>
      </c>
      <c r="G2785" s="74">
        <v>5893.75</v>
      </c>
      <c r="H2785" s="74">
        <v>4441.46</v>
      </c>
      <c r="I2785" s="74">
        <v>4325.1499999999996</v>
      </c>
      <c r="J2785" s="74">
        <v>4223.91</v>
      </c>
      <c r="K2785" s="74">
        <v>4061.1</v>
      </c>
      <c r="L2785" s="74">
        <v>2190.96</v>
      </c>
      <c r="M2785" s="74">
        <v>1909.54</v>
      </c>
      <c r="N2785" s="74">
        <v>1985.27</v>
      </c>
      <c r="O2785" s="74">
        <v>1165.43</v>
      </c>
      <c r="P2785" s="74">
        <v>962.44</v>
      </c>
      <c r="Q2785" s="74">
        <v>1017.19</v>
      </c>
      <c r="R2785" s="74">
        <v>811.58</v>
      </c>
      <c r="S2785" s="74">
        <v>672.35</v>
      </c>
      <c r="T2785" s="74">
        <v>902.41</v>
      </c>
      <c r="U2785" s="74">
        <v>1262.1099999999999</v>
      </c>
      <c r="V2785" s="74">
        <v>487.84</v>
      </c>
      <c r="W2785" s="74">
        <v>259.26</v>
      </c>
      <c r="X2785" s="74">
        <v>277.18</v>
      </c>
      <c r="Y2785" s="74">
        <v>283.26</v>
      </c>
      <c r="Z2785" s="74">
        <v>219.81</v>
      </c>
      <c r="AA2785" s="74">
        <v>242.31</v>
      </c>
      <c r="AB2785" s="74">
        <v>183.03</v>
      </c>
      <c r="AC2785" s="74">
        <v>212.84</v>
      </c>
      <c r="AD2785" s="74">
        <v>186.88</v>
      </c>
    </row>
    <row r="2786" spans="1:30" x14ac:dyDescent="0.2">
      <c r="A2786" s="72" t="s">
        <v>47</v>
      </c>
      <c r="B2786" s="74" t="s">
        <v>71</v>
      </c>
      <c r="C2786" s="74" t="s">
        <v>71</v>
      </c>
      <c r="D2786" s="74" t="s">
        <v>71</v>
      </c>
      <c r="E2786" s="74" t="s">
        <v>71</v>
      </c>
      <c r="F2786" s="74" t="s">
        <v>71</v>
      </c>
      <c r="G2786" s="74" t="s">
        <v>71</v>
      </c>
      <c r="H2786" s="74" t="s">
        <v>71</v>
      </c>
      <c r="I2786" s="74" t="s">
        <v>71</v>
      </c>
      <c r="J2786" s="74" t="s">
        <v>71</v>
      </c>
      <c r="K2786" s="74" t="s">
        <v>71</v>
      </c>
      <c r="L2786" s="74" t="s">
        <v>71</v>
      </c>
      <c r="M2786" s="74" t="s">
        <v>71</v>
      </c>
      <c r="N2786" s="74" t="s">
        <v>71</v>
      </c>
      <c r="O2786" s="74" t="s">
        <v>71</v>
      </c>
      <c r="P2786" s="74" t="s">
        <v>71</v>
      </c>
      <c r="Q2786" s="74" t="s">
        <v>71</v>
      </c>
      <c r="R2786" s="74" t="s">
        <v>71</v>
      </c>
      <c r="S2786" s="74" t="s">
        <v>71</v>
      </c>
      <c r="T2786" s="74" t="s">
        <v>71</v>
      </c>
      <c r="U2786" s="74" t="s">
        <v>71</v>
      </c>
      <c r="V2786" s="74" t="s">
        <v>71</v>
      </c>
      <c r="W2786" s="74" t="s">
        <v>71</v>
      </c>
      <c r="X2786" s="74" t="s">
        <v>71</v>
      </c>
      <c r="Y2786" s="74" t="s">
        <v>71</v>
      </c>
      <c r="Z2786" s="74" t="s">
        <v>71</v>
      </c>
      <c r="AA2786" s="74" t="s">
        <v>71</v>
      </c>
      <c r="AB2786" s="74" t="s">
        <v>71</v>
      </c>
      <c r="AC2786" s="74" t="s">
        <v>71</v>
      </c>
      <c r="AD2786" s="74" t="s">
        <v>71</v>
      </c>
    </row>
    <row r="2787" spans="1:30" x14ac:dyDescent="0.2">
      <c r="A2787" s="72" t="s">
        <v>48</v>
      </c>
      <c r="B2787" s="74" t="s">
        <v>71</v>
      </c>
      <c r="C2787" s="74" t="s">
        <v>71</v>
      </c>
      <c r="D2787" s="74" t="s">
        <v>71</v>
      </c>
      <c r="E2787" s="74" t="s">
        <v>71</v>
      </c>
      <c r="F2787" s="74" t="s">
        <v>71</v>
      </c>
      <c r="G2787" s="74" t="s">
        <v>71</v>
      </c>
      <c r="H2787" s="74" t="s">
        <v>71</v>
      </c>
      <c r="I2787" s="74" t="s">
        <v>71</v>
      </c>
      <c r="J2787" s="74" t="s">
        <v>71</v>
      </c>
      <c r="K2787" s="74" t="s">
        <v>71</v>
      </c>
      <c r="L2787" s="74" t="s">
        <v>71</v>
      </c>
      <c r="M2787" s="74" t="s">
        <v>71</v>
      </c>
      <c r="N2787" s="74" t="s">
        <v>71</v>
      </c>
      <c r="O2787" s="74" t="s">
        <v>71</v>
      </c>
      <c r="P2787" s="74" t="s">
        <v>71</v>
      </c>
      <c r="Q2787" s="74" t="s">
        <v>71</v>
      </c>
      <c r="R2787" s="74" t="s">
        <v>71</v>
      </c>
      <c r="S2787" s="74" t="s">
        <v>71</v>
      </c>
      <c r="T2787" s="74" t="s">
        <v>71</v>
      </c>
      <c r="U2787" s="74" t="s">
        <v>71</v>
      </c>
      <c r="V2787" s="74" t="s">
        <v>71</v>
      </c>
      <c r="W2787" s="74" t="s">
        <v>71</v>
      </c>
      <c r="X2787" s="74" t="s">
        <v>71</v>
      </c>
      <c r="Y2787" s="74" t="s">
        <v>71</v>
      </c>
      <c r="Z2787" s="74" t="s">
        <v>71</v>
      </c>
      <c r="AA2787" s="74" t="s">
        <v>71</v>
      </c>
      <c r="AB2787" s="74" t="s">
        <v>71</v>
      </c>
      <c r="AC2787" s="74" t="s">
        <v>71</v>
      </c>
      <c r="AD2787" s="74" t="s">
        <v>71</v>
      </c>
    </row>
    <row r="2788" spans="1:30" x14ac:dyDescent="0.2">
      <c r="A2788" s="72" t="s">
        <v>49</v>
      </c>
      <c r="B2788" s="74" t="s">
        <v>71</v>
      </c>
      <c r="C2788" s="74" t="s">
        <v>71</v>
      </c>
      <c r="D2788" s="74" t="s">
        <v>71</v>
      </c>
      <c r="E2788" s="74" t="s">
        <v>71</v>
      </c>
      <c r="F2788" s="74" t="s">
        <v>71</v>
      </c>
      <c r="G2788" s="74" t="s">
        <v>71</v>
      </c>
      <c r="H2788" s="74" t="s">
        <v>71</v>
      </c>
      <c r="I2788" s="74" t="s">
        <v>71</v>
      </c>
      <c r="J2788" s="74" t="s">
        <v>71</v>
      </c>
      <c r="K2788" s="74" t="s">
        <v>71</v>
      </c>
      <c r="L2788" s="74" t="s">
        <v>71</v>
      </c>
      <c r="M2788" s="74" t="s">
        <v>71</v>
      </c>
      <c r="N2788" s="74" t="s">
        <v>71</v>
      </c>
      <c r="O2788" s="74" t="s">
        <v>71</v>
      </c>
      <c r="P2788" s="74" t="s">
        <v>71</v>
      </c>
      <c r="Q2788" s="74" t="s">
        <v>71</v>
      </c>
      <c r="R2788" s="74" t="s">
        <v>71</v>
      </c>
      <c r="S2788" s="74" t="s">
        <v>71</v>
      </c>
      <c r="T2788" s="74" t="s">
        <v>71</v>
      </c>
      <c r="U2788" s="74" t="s">
        <v>71</v>
      </c>
      <c r="V2788" s="74" t="s">
        <v>71</v>
      </c>
      <c r="W2788" s="74" t="s">
        <v>71</v>
      </c>
      <c r="X2788" s="74" t="s">
        <v>71</v>
      </c>
      <c r="Y2788" s="74" t="s">
        <v>71</v>
      </c>
      <c r="Z2788" s="74" t="s">
        <v>71</v>
      </c>
      <c r="AA2788" s="74" t="s">
        <v>71</v>
      </c>
      <c r="AB2788" s="74" t="s">
        <v>71</v>
      </c>
      <c r="AC2788" s="74" t="s">
        <v>71</v>
      </c>
      <c r="AD2788" s="74" t="s">
        <v>71</v>
      </c>
    </row>
    <row r="2789" spans="1:30" x14ac:dyDescent="0.2">
      <c r="A2789" s="72" t="s">
        <v>50</v>
      </c>
      <c r="B2789" s="74" t="s">
        <v>71</v>
      </c>
      <c r="C2789" s="74" t="s">
        <v>71</v>
      </c>
      <c r="D2789" s="74" t="s">
        <v>71</v>
      </c>
      <c r="E2789" s="74" t="s">
        <v>71</v>
      </c>
      <c r="F2789" s="74" t="s">
        <v>71</v>
      </c>
      <c r="G2789" s="74" t="s">
        <v>71</v>
      </c>
      <c r="H2789" s="74" t="s">
        <v>71</v>
      </c>
      <c r="I2789" s="74" t="s">
        <v>71</v>
      </c>
      <c r="J2789" s="74" t="s">
        <v>71</v>
      </c>
      <c r="K2789" s="74" t="s">
        <v>71</v>
      </c>
      <c r="L2789" s="74" t="s">
        <v>71</v>
      </c>
      <c r="M2789" s="74" t="s">
        <v>71</v>
      </c>
      <c r="N2789" s="74" t="s">
        <v>71</v>
      </c>
      <c r="O2789" s="74" t="s">
        <v>71</v>
      </c>
      <c r="P2789" s="74" t="s">
        <v>71</v>
      </c>
      <c r="Q2789" s="74" t="s">
        <v>71</v>
      </c>
      <c r="R2789" s="74" t="s">
        <v>71</v>
      </c>
      <c r="S2789" s="74" t="s">
        <v>71</v>
      </c>
      <c r="T2789" s="74" t="s">
        <v>71</v>
      </c>
      <c r="U2789" s="74" t="s">
        <v>71</v>
      </c>
      <c r="V2789" s="74" t="s">
        <v>71</v>
      </c>
      <c r="W2789" s="74">
        <v>123.95</v>
      </c>
      <c r="X2789" s="74">
        <v>486.06</v>
      </c>
      <c r="Y2789" s="74">
        <v>652.99</v>
      </c>
      <c r="Z2789" s="74">
        <v>509.64</v>
      </c>
      <c r="AA2789" s="74">
        <v>481.99</v>
      </c>
      <c r="AB2789" s="74">
        <v>556.66999999999996</v>
      </c>
      <c r="AC2789" s="74">
        <v>849.85</v>
      </c>
      <c r="AD2789" s="74">
        <v>1550.04</v>
      </c>
    </row>
    <row r="2790" spans="1:30" x14ac:dyDescent="0.2">
      <c r="A2790" s="72" t="s">
        <v>51</v>
      </c>
      <c r="B2790" s="74" t="s">
        <v>71</v>
      </c>
      <c r="C2790" s="74" t="s">
        <v>71</v>
      </c>
      <c r="D2790" s="74" t="s">
        <v>71</v>
      </c>
      <c r="E2790" s="74" t="s">
        <v>71</v>
      </c>
      <c r="F2790" s="74" t="s">
        <v>71</v>
      </c>
      <c r="G2790" s="74" t="s">
        <v>71</v>
      </c>
      <c r="H2790" s="74" t="s">
        <v>71</v>
      </c>
      <c r="I2790" s="74" t="s">
        <v>71</v>
      </c>
      <c r="J2790" s="74" t="s">
        <v>71</v>
      </c>
      <c r="K2790" s="74" t="s">
        <v>71</v>
      </c>
      <c r="L2790" s="74" t="s">
        <v>71</v>
      </c>
      <c r="M2790" s="74" t="s">
        <v>71</v>
      </c>
      <c r="N2790" s="74" t="s">
        <v>71</v>
      </c>
      <c r="O2790" s="74" t="s">
        <v>71</v>
      </c>
      <c r="P2790" s="74" t="s">
        <v>71</v>
      </c>
      <c r="Q2790" s="74" t="s">
        <v>71</v>
      </c>
      <c r="R2790" s="74" t="s">
        <v>71</v>
      </c>
      <c r="S2790" s="74" t="s">
        <v>71</v>
      </c>
      <c r="T2790" s="74" t="s">
        <v>71</v>
      </c>
      <c r="U2790" s="74" t="s">
        <v>71</v>
      </c>
      <c r="V2790" s="74" t="s">
        <v>71</v>
      </c>
      <c r="W2790" s="74" t="s">
        <v>71</v>
      </c>
      <c r="X2790" s="74" t="s">
        <v>71</v>
      </c>
      <c r="Y2790" s="74" t="s">
        <v>71</v>
      </c>
      <c r="Z2790" s="74" t="s">
        <v>71</v>
      </c>
      <c r="AA2790" s="74" t="s">
        <v>71</v>
      </c>
      <c r="AB2790" s="74" t="s">
        <v>71</v>
      </c>
      <c r="AC2790" s="74" t="s">
        <v>71</v>
      </c>
      <c r="AD2790" s="74" t="s">
        <v>71</v>
      </c>
    </row>
    <row r="2791" spans="1:30" x14ac:dyDescent="0.2">
      <c r="A2791" s="72" t="s">
        <v>52</v>
      </c>
      <c r="B2791" s="74" t="s">
        <v>71</v>
      </c>
      <c r="C2791" s="74" t="s">
        <v>71</v>
      </c>
      <c r="D2791" s="74" t="s">
        <v>71</v>
      </c>
      <c r="E2791" s="74" t="s">
        <v>71</v>
      </c>
      <c r="F2791" s="74" t="s">
        <v>71</v>
      </c>
      <c r="G2791" s="74" t="s">
        <v>71</v>
      </c>
      <c r="H2791" s="74" t="s">
        <v>71</v>
      </c>
      <c r="I2791" s="74" t="s">
        <v>71</v>
      </c>
      <c r="J2791" s="74" t="s">
        <v>71</v>
      </c>
      <c r="K2791" s="74" t="s">
        <v>71</v>
      </c>
      <c r="L2791" s="74" t="s">
        <v>71</v>
      </c>
      <c r="M2791" s="74" t="s">
        <v>71</v>
      </c>
      <c r="N2791" s="74" t="s">
        <v>71</v>
      </c>
      <c r="O2791" s="74" t="s">
        <v>71</v>
      </c>
      <c r="P2791" s="74" t="s">
        <v>71</v>
      </c>
      <c r="Q2791" s="74" t="s">
        <v>71</v>
      </c>
      <c r="R2791" s="74" t="s">
        <v>71</v>
      </c>
      <c r="S2791" s="74" t="s">
        <v>71</v>
      </c>
      <c r="T2791" s="74" t="s">
        <v>71</v>
      </c>
      <c r="U2791" s="74" t="s">
        <v>71</v>
      </c>
      <c r="V2791" s="74" t="s">
        <v>71</v>
      </c>
      <c r="W2791" s="74" t="s">
        <v>71</v>
      </c>
      <c r="X2791" s="74" t="s">
        <v>71</v>
      </c>
      <c r="Y2791" s="74" t="s">
        <v>71</v>
      </c>
      <c r="Z2791" s="74" t="s">
        <v>71</v>
      </c>
      <c r="AA2791" s="74" t="s">
        <v>71</v>
      </c>
      <c r="AB2791" s="74" t="s">
        <v>71</v>
      </c>
      <c r="AC2791" s="74" t="s">
        <v>71</v>
      </c>
      <c r="AD2791" s="74" t="s">
        <v>71</v>
      </c>
    </row>
    <row r="2792" spans="1:30" x14ac:dyDescent="0.2">
      <c r="A2792" s="72" t="s">
        <v>53</v>
      </c>
      <c r="B2792" s="74" t="s">
        <v>71</v>
      </c>
      <c r="C2792" s="74" t="s">
        <v>71</v>
      </c>
      <c r="D2792" s="74" t="s">
        <v>71</v>
      </c>
      <c r="E2792" s="74" t="s">
        <v>71</v>
      </c>
      <c r="F2792" s="74" t="s">
        <v>71</v>
      </c>
      <c r="G2792" s="74">
        <v>22.95</v>
      </c>
      <c r="H2792" s="74">
        <v>22.95</v>
      </c>
      <c r="I2792" s="74">
        <v>22.95</v>
      </c>
      <c r="J2792" s="74">
        <v>22.95</v>
      </c>
      <c r="K2792" s="74">
        <v>22.95</v>
      </c>
      <c r="L2792" s="74">
        <v>22.95</v>
      </c>
      <c r="M2792" s="74">
        <v>22.95</v>
      </c>
      <c r="N2792" s="74">
        <v>22.95</v>
      </c>
      <c r="O2792" s="74">
        <v>22.95</v>
      </c>
      <c r="P2792" s="74">
        <v>22.95</v>
      </c>
      <c r="Q2792" s="74">
        <v>22.95</v>
      </c>
      <c r="R2792" s="74">
        <v>22.95</v>
      </c>
      <c r="S2792" s="74">
        <v>22.95</v>
      </c>
      <c r="T2792" s="74">
        <v>22.95</v>
      </c>
      <c r="U2792" s="74">
        <v>22.95</v>
      </c>
      <c r="V2792" s="74">
        <v>22.95</v>
      </c>
      <c r="W2792" s="74">
        <v>22.95</v>
      </c>
      <c r="X2792" s="74">
        <v>22.95</v>
      </c>
      <c r="Y2792" s="74">
        <v>22.95</v>
      </c>
      <c r="Z2792" s="74">
        <v>22.95</v>
      </c>
      <c r="AA2792" s="74">
        <v>22.95</v>
      </c>
      <c r="AB2792" s="74">
        <v>22.95</v>
      </c>
      <c r="AC2792" s="74">
        <v>22.95</v>
      </c>
      <c r="AD2792" s="74">
        <v>20.92</v>
      </c>
    </row>
    <row r="2793" spans="1:30" x14ac:dyDescent="0.2">
      <c r="A2793" s="72" t="s">
        <v>54</v>
      </c>
      <c r="B2793" s="74" t="s">
        <v>71</v>
      </c>
      <c r="C2793" s="74" t="s">
        <v>71</v>
      </c>
      <c r="D2793" s="74" t="s">
        <v>71</v>
      </c>
      <c r="E2793" s="74" t="s">
        <v>71</v>
      </c>
      <c r="F2793" s="74" t="s">
        <v>71</v>
      </c>
      <c r="G2793" s="74" t="s">
        <v>71</v>
      </c>
      <c r="H2793" s="74" t="s">
        <v>71</v>
      </c>
      <c r="I2793" s="74" t="s">
        <v>71</v>
      </c>
      <c r="J2793" s="74" t="s">
        <v>71</v>
      </c>
      <c r="K2793" s="74" t="s">
        <v>71</v>
      </c>
      <c r="L2793" s="74" t="s">
        <v>71</v>
      </c>
      <c r="M2793" s="74" t="s">
        <v>71</v>
      </c>
      <c r="N2793" s="74" t="s">
        <v>71</v>
      </c>
      <c r="O2793" s="74" t="s">
        <v>71</v>
      </c>
      <c r="P2793" s="74" t="s">
        <v>71</v>
      </c>
      <c r="Q2793" s="74" t="s">
        <v>71</v>
      </c>
      <c r="R2793" s="74" t="s">
        <v>71</v>
      </c>
      <c r="S2793" s="74" t="s">
        <v>71</v>
      </c>
      <c r="T2793" s="74" t="s">
        <v>71</v>
      </c>
      <c r="U2793" s="74" t="s">
        <v>71</v>
      </c>
      <c r="V2793" s="74" t="s">
        <v>71</v>
      </c>
      <c r="W2793" s="74" t="s">
        <v>71</v>
      </c>
      <c r="X2793" s="74" t="s">
        <v>71</v>
      </c>
      <c r="Y2793" s="74" t="s">
        <v>71</v>
      </c>
      <c r="Z2793" s="74" t="s">
        <v>71</v>
      </c>
      <c r="AA2793" s="74" t="s">
        <v>71</v>
      </c>
      <c r="AB2793" s="74" t="s">
        <v>71</v>
      </c>
      <c r="AC2793" s="74" t="s">
        <v>71</v>
      </c>
      <c r="AD2793" s="74" t="s">
        <v>71</v>
      </c>
    </row>
    <row r="2794" spans="1:30" x14ac:dyDescent="0.2">
      <c r="A2794" s="72" t="s">
        <v>55</v>
      </c>
      <c r="B2794" s="74" t="s">
        <v>71</v>
      </c>
      <c r="C2794" s="74" t="s">
        <v>71</v>
      </c>
      <c r="D2794" s="74" t="s">
        <v>71</v>
      </c>
      <c r="E2794" s="74" t="s">
        <v>71</v>
      </c>
      <c r="F2794" s="74" t="s">
        <v>71</v>
      </c>
      <c r="G2794" s="74" t="s">
        <v>71</v>
      </c>
      <c r="H2794" s="74" t="s">
        <v>71</v>
      </c>
      <c r="I2794" s="74" t="s">
        <v>71</v>
      </c>
      <c r="J2794" s="74" t="s">
        <v>71</v>
      </c>
      <c r="K2794" s="74" t="s">
        <v>71</v>
      </c>
      <c r="L2794" s="74" t="s">
        <v>71</v>
      </c>
      <c r="M2794" s="74" t="s">
        <v>71</v>
      </c>
      <c r="N2794" s="74" t="s">
        <v>71</v>
      </c>
      <c r="O2794" s="74" t="s">
        <v>71</v>
      </c>
      <c r="P2794" s="74" t="s">
        <v>71</v>
      </c>
      <c r="Q2794" s="74" t="s">
        <v>71</v>
      </c>
      <c r="R2794" s="74" t="s">
        <v>71</v>
      </c>
      <c r="S2794" s="74" t="s">
        <v>71</v>
      </c>
      <c r="T2794" s="74" t="s">
        <v>71</v>
      </c>
      <c r="U2794" s="74" t="s">
        <v>71</v>
      </c>
      <c r="V2794" s="74" t="s">
        <v>71</v>
      </c>
      <c r="W2794" s="74" t="s">
        <v>71</v>
      </c>
      <c r="X2794" s="74" t="s">
        <v>71</v>
      </c>
      <c r="Y2794" s="74" t="s">
        <v>71</v>
      </c>
      <c r="Z2794" s="74" t="s">
        <v>71</v>
      </c>
      <c r="AA2794" s="74" t="s">
        <v>71</v>
      </c>
      <c r="AB2794" s="74" t="s">
        <v>71</v>
      </c>
      <c r="AC2794" s="74" t="s">
        <v>71</v>
      </c>
      <c r="AD2794" s="74" t="s">
        <v>71</v>
      </c>
    </row>
    <row r="2795" spans="1:30" x14ac:dyDescent="0.2">
      <c r="A2795" s="72" t="s">
        <v>56</v>
      </c>
      <c r="B2795" s="74" t="s">
        <v>71</v>
      </c>
      <c r="C2795" s="74" t="s">
        <v>71</v>
      </c>
      <c r="D2795" s="74" t="s">
        <v>71</v>
      </c>
      <c r="E2795" s="74" t="s">
        <v>71</v>
      </c>
      <c r="F2795" s="74" t="s">
        <v>71</v>
      </c>
      <c r="G2795" s="74" t="s">
        <v>71</v>
      </c>
      <c r="H2795" s="74" t="s">
        <v>71</v>
      </c>
      <c r="I2795" s="74" t="s">
        <v>71</v>
      </c>
      <c r="J2795" s="74" t="s">
        <v>71</v>
      </c>
      <c r="K2795" s="74" t="s">
        <v>71</v>
      </c>
      <c r="L2795" s="74" t="s">
        <v>71</v>
      </c>
      <c r="M2795" s="74" t="s">
        <v>71</v>
      </c>
      <c r="N2795" s="74" t="s">
        <v>71</v>
      </c>
      <c r="O2795" s="74" t="s">
        <v>71</v>
      </c>
      <c r="P2795" s="74" t="s">
        <v>71</v>
      </c>
      <c r="Q2795" s="74" t="s">
        <v>71</v>
      </c>
      <c r="R2795" s="74" t="s">
        <v>71</v>
      </c>
      <c r="S2795" s="74" t="s">
        <v>71</v>
      </c>
      <c r="T2795" s="74" t="s">
        <v>71</v>
      </c>
      <c r="U2795" s="74" t="s">
        <v>71</v>
      </c>
      <c r="V2795" s="74" t="s">
        <v>71</v>
      </c>
      <c r="W2795" s="74" t="s">
        <v>71</v>
      </c>
      <c r="X2795" s="74" t="s">
        <v>71</v>
      </c>
      <c r="Y2795" s="74" t="s">
        <v>71</v>
      </c>
      <c r="Z2795" s="74" t="s">
        <v>71</v>
      </c>
      <c r="AA2795" s="74" t="s">
        <v>71</v>
      </c>
      <c r="AB2795" s="74" t="s">
        <v>71</v>
      </c>
      <c r="AC2795" s="74" t="s">
        <v>71</v>
      </c>
      <c r="AD2795" s="74" t="s">
        <v>71</v>
      </c>
    </row>
    <row r="2796" spans="1:30" x14ac:dyDescent="0.2">
      <c r="A2796" s="72" t="s">
        <v>57</v>
      </c>
      <c r="B2796" s="74" t="s">
        <v>71</v>
      </c>
      <c r="C2796" s="74" t="s">
        <v>71</v>
      </c>
      <c r="D2796" s="74" t="s">
        <v>71</v>
      </c>
      <c r="E2796" s="74" t="s">
        <v>71</v>
      </c>
      <c r="F2796" s="74" t="s">
        <v>71</v>
      </c>
      <c r="G2796" s="74" t="s">
        <v>71</v>
      </c>
      <c r="H2796" s="74" t="s">
        <v>71</v>
      </c>
      <c r="I2796" s="74" t="s">
        <v>71</v>
      </c>
      <c r="J2796" s="74" t="s">
        <v>71</v>
      </c>
      <c r="K2796" s="74" t="s">
        <v>71</v>
      </c>
      <c r="L2796" s="74" t="s">
        <v>71</v>
      </c>
      <c r="M2796" s="74" t="s">
        <v>71</v>
      </c>
      <c r="N2796" s="74" t="s">
        <v>71</v>
      </c>
      <c r="O2796" s="74" t="s">
        <v>71</v>
      </c>
      <c r="P2796" s="74" t="s">
        <v>71</v>
      </c>
      <c r="Q2796" s="74" t="s">
        <v>71</v>
      </c>
      <c r="R2796" s="74" t="s">
        <v>71</v>
      </c>
      <c r="S2796" s="74" t="s">
        <v>71</v>
      </c>
      <c r="T2796" s="74" t="s">
        <v>71</v>
      </c>
      <c r="U2796" s="74" t="s">
        <v>71</v>
      </c>
      <c r="V2796" s="74" t="s">
        <v>71</v>
      </c>
      <c r="W2796" s="74" t="s">
        <v>71</v>
      </c>
      <c r="X2796" s="74" t="s">
        <v>71</v>
      </c>
      <c r="Y2796" s="74" t="s">
        <v>71</v>
      </c>
      <c r="Z2796" s="74" t="s">
        <v>71</v>
      </c>
      <c r="AA2796" s="74" t="s">
        <v>71</v>
      </c>
      <c r="AB2796" s="74" t="s">
        <v>71</v>
      </c>
      <c r="AC2796" s="74" t="s">
        <v>71</v>
      </c>
      <c r="AD2796" s="74" t="s">
        <v>71</v>
      </c>
    </row>
    <row r="2797" spans="1:30" x14ac:dyDescent="0.2">
      <c r="A2797" s="72" t="s">
        <v>58</v>
      </c>
      <c r="B2797" s="74" t="s">
        <v>71</v>
      </c>
      <c r="C2797" s="74" t="s">
        <v>71</v>
      </c>
      <c r="D2797" s="74" t="s">
        <v>71</v>
      </c>
      <c r="E2797" s="74" t="s">
        <v>71</v>
      </c>
      <c r="F2797" s="74" t="s">
        <v>71</v>
      </c>
      <c r="G2797" s="74" t="s">
        <v>71</v>
      </c>
      <c r="H2797" s="74" t="s">
        <v>71</v>
      </c>
      <c r="I2797" s="74" t="s">
        <v>71</v>
      </c>
      <c r="J2797" s="74" t="s">
        <v>71</v>
      </c>
      <c r="K2797" s="74" t="s">
        <v>71</v>
      </c>
      <c r="L2797" s="74" t="s">
        <v>71</v>
      </c>
      <c r="M2797" s="74" t="s">
        <v>71</v>
      </c>
      <c r="N2797" s="74" t="s">
        <v>71</v>
      </c>
      <c r="O2797" s="74" t="s">
        <v>71</v>
      </c>
      <c r="P2797" s="74" t="s">
        <v>71</v>
      </c>
      <c r="Q2797" s="74" t="s">
        <v>71</v>
      </c>
      <c r="R2797" s="74" t="s">
        <v>71</v>
      </c>
      <c r="S2797" s="74" t="s">
        <v>71</v>
      </c>
      <c r="T2797" s="74" t="s">
        <v>71</v>
      </c>
      <c r="U2797" s="74" t="s">
        <v>71</v>
      </c>
      <c r="V2797" s="74" t="s">
        <v>71</v>
      </c>
      <c r="W2797" s="74" t="s">
        <v>71</v>
      </c>
      <c r="X2797" s="74" t="s">
        <v>71</v>
      </c>
      <c r="Y2797" s="74" t="s">
        <v>71</v>
      </c>
      <c r="Z2797" s="74" t="s">
        <v>71</v>
      </c>
      <c r="AA2797" s="74" t="s">
        <v>71</v>
      </c>
      <c r="AB2797" s="74" t="s">
        <v>71</v>
      </c>
      <c r="AC2797" s="74" t="s">
        <v>71</v>
      </c>
      <c r="AD2797" s="74" t="s">
        <v>71</v>
      </c>
    </row>
    <row r="2798" spans="1:30" x14ac:dyDescent="0.2">
      <c r="A2798" s="72" t="s">
        <v>59</v>
      </c>
      <c r="B2798" s="74" t="s">
        <v>71</v>
      </c>
      <c r="C2798" s="74" t="s">
        <v>71</v>
      </c>
      <c r="D2798" s="74" t="s">
        <v>71</v>
      </c>
      <c r="E2798" s="74" t="s">
        <v>71</v>
      </c>
      <c r="F2798" s="74" t="s">
        <v>71</v>
      </c>
      <c r="G2798" s="74" t="s">
        <v>71</v>
      </c>
      <c r="H2798" s="74" t="s">
        <v>71</v>
      </c>
      <c r="I2798" s="74" t="s">
        <v>71</v>
      </c>
      <c r="J2798" s="74" t="s">
        <v>71</v>
      </c>
      <c r="K2798" s="74" t="s">
        <v>71</v>
      </c>
      <c r="L2798" s="74" t="s">
        <v>71</v>
      </c>
      <c r="M2798" s="74" t="s">
        <v>71</v>
      </c>
      <c r="N2798" s="74" t="s">
        <v>71</v>
      </c>
      <c r="O2798" s="74" t="s">
        <v>71</v>
      </c>
      <c r="P2798" s="74" t="s">
        <v>71</v>
      </c>
      <c r="Q2798" s="74" t="s">
        <v>71</v>
      </c>
      <c r="R2798" s="74" t="s">
        <v>71</v>
      </c>
      <c r="S2798" s="74" t="s">
        <v>71</v>
      </c>
      <c r="T2798" s="74" t="s">
        <v>71</v>
      </c>
      <c r="U2798" s="74" t="s">
        <v>71</v>
      </c>
      <c r="V2798" s="74" t="s">
        <v>71</v>
      </c>
      <c r="W2798" s="74" t="s">
        <v>71</v>
      </c>
      <c r="X2798" s="74" t="s">
        <v>71</v>
      </c>
      <c r="Y2798" s="74" t="s">
        <v>71</v>
      </c>
      <c r="Z2798" s="74" t="s">
        <v>71</v>
      </c>
      <c r="AA2798" s="74" t="s">
        <v>71</v>
      </c>
      <c r="AB2798" s="74" t="s">
        <v>71</v>
      </c>
      <c r="AC2798" s="74" t="s">
        <v>71</v>
      </c>
      <c r="AD2798" s="74" t="s">
        <v>71</v>
      </c>
    </row>
    <row r="2799" spans="1:30" x14ac:dyDescent="0.2">
      <c r="A2799" s="72" t="s">
        <v>60</v>
      </c>
      <c r="B2799" s="74" t="s">
        <v>71</v>
      </c>
      <c r="C2799" s="74" t="s">
        <v>71</v>
      </c>
      <c r="D2799" s="74" t="s">
        <v>71</v>
      </c>
      <c r="E2799" s="74" t="s">
        <v>71</v>
      </c>
      <c r="F2799" s="74" t="s">
        <v>71</v>
      </c>
      <c r="G2799" s="74" t="s">
        <v>71</v>
      </c>
      <c r="H2799" s="74" t="s">
        <v>71</v>
      </c>
      <c r="I2799" s="74" t="s">
        <v>71</v>
      </c>
      <c r="J2799" s="74" t="s">
        <v>71</v>
      </c>
      <c r="K2799" s="74" t="s">
        <v>71</v>
      </c>
      <c r="L2799" s="74" t="s">
        <v>71</v>
      </c>
      <c r="M2799" s="74" t="s">
        <v>71</v>
      </c>
      <c r="N2799" s="74" t="s">
        <v>71</v>
      </c>
      <c r="O2799" s="74" t="s">
        <v>71</v>
      </c>
      <c r="P2799" s="74" t="s">
        <v>71</v>
      </c>
      <c r="Q2799" s="74" t="s">
        <v>71</v>
      </c>
      <c r="R2799" s="74" t="s">
        <v>71</v>
      </c>
      <c r="S2799" s="74" t="s">
        <v>71</v>
      </c>
      <c r="T2799" s="74" t="s">
        <v>71</v>
      </c>
      <c r="U2799" s="74" t="s">
        <v>71</v>
      </c>
      <c r="V2799" s="74" t="s">
        <v>71</v>
      </c>
      <c r="W2799" s="74" t="s">
        <v>71</v>
      </c>
      <c r="X2799" s="74" t="s">
        <v>71</v>
      </c>
      <c r="Y2799" s="74" t="s">
        <v>71</v>
      </c>
      <c r="Z2799" s="74" t="s">
        <v>71</v>
      </c>
      <c r="AA2799" s="74" t="s">
        <v>71</v>
      </c>
      <c r="AB2799" s="74" t="s">
        <v>71</v>
      </c>
      <c r="AC2799" s="74" t="s">
        <v>71</v>
      </c>
      <c r="AD2799" s="74" t="s">
        <v>71</v>
      </c>
    </row>
    <row r="2800" spans="1:30" x14ac:dyDescent="0.2">
      <c r="A2800" s="72" t="s">
        <v>61</v>
      </c>
      <c r="B2800" s="74" t="s">
        <v>71</v>
      </c>
      <c r="C2800" s="74" t="s">
        <v>71</v>
      </c>
      <c r="D2800" s="74" t="s">
        <v>71</v>
      </c>
      <c r="E2800" s="74" t="s">
        <v>71</v>
      </c>
      <c r="F2800" s="74" t="s">
        <v>71</v>
      </c>
      <c r="G2800" s="74" t="s">
        <v>71</v>
      </c>
      <c r="H2800" s="74" t="s">
        <v>71</v>
      </c>
      <c r="I2800" s="74" t="s">
        <v>71</v>
      </c>
      <c r="J2800" s="74" t="s">
        <v>71</v>
      </c>
      <c r="K2800" s="74" t="s">
        <v>71</v>
      </c>
      <c r="L2800" s="74" t="s">
        <v>71</v>
      </c>
      <c r="M2800" s="74" t="s">
        <v>71</v>
      </c>
      <c r="N2800" s="74" t="s">
        <v>71</v>
      </c>
      <c r="O2800" s="74" t="s">
        <v>71</v>
      </c>
      <c r="P2800" s="74" t="s">
        <v>71</v>
      </c>
      <c r="Q2800" s="74" t="s">
        <v>71</v>
      </c>
      <c r="R2800" s="74" t="s">
        <v>71</v>
      </c>
      <c r="S2800" s="74" t="s">
        <v>71</v>
      </c>
      <c r="T2800" s="74" t="s">
        <v>71</v>
      </c>
      <c r="U2800" s="74" t="s">
        <v>71</v>
      </c>
      <c r="V2800" s="74" t="s">
        <v>71</v>
      </c>
      <c r="W2800" s="74" t="s">
        <v>71</v>
      </c>
      <c r="X2800" s="74" t="s">
        <v>71</v>
      </c>
      <c r="Y2800" s="74" t="s">
        <v>71</v>
      </c>
      <c r="Z2800" s="74" t="s">
        <v>71</v>
      </c>
      <c r="AA2800" s="74" t="s">
        <v>71</v>
      </c>
      <c r="AB2800" s="74" t="s">
        <v>71</v>
      </c>
      <c r="AC2800" s="74" t="s">
        <v>71</v>
      </c>
      <c r="AD2800" s="74" t="s">
        <v>71</v>
      </c>
    </row>
    <row r="2801" spans="1:30" x14ac:dyDescent="0.2">
      <c r="A2801" s="72" t="s">
        <v>62</v>
      </c>
      <c r="B2801" s="74" t="s">
        <v>71</v>
      </c>
      <c r="C2801" s="74" t="s">
        <v>71</v>
      </c>
      <c r="D2801" s="74" t="s">
        <v>71</v>
      </c>
      <c r="E2801" s="74" t="s">
        <v>71</v>
      </c>
      <c r="F2801" s="74" t="s">
        <v>71</v>
      </c>
      <c r="G2801" s="74" t="s">
        <v>71</v>
      </c>
      <c r="H2801" s="74" t="s">
        <v>71</v>
      </c>
      <c r="I2801" s="74" t="s">
        <v>71</v>
      </c>
      <c r="J2801" s="74" t="s">
        <v>71</v>
      </c>
      <c r="K2801" s="74" t="s">
        <v>71</v>
      </c>
      <c r="L2801" s="74" t="s">
        <v>71</v>
      </c>
      <c r="M2801" s="74" t="s">
        <v>71</v>
      </c>
      <c r="N2801" s="74" t="s">
        <v>71</v>
      </c>
      <c r="O2801" s="74" t="s">
        <v>71</v>
      </c>
      <c r="P2801" s="74" t="s">
        <v>71</v>
      </c>
      <c r="Q2801" s="74" t="s">
        <v>71</v>
      </c>
      <c r="R2801" s="74" t="s">
        <v>71</v>
      </c>
      <c r="S2801" s="74" t="s">
        <v>71</v>
      </c>
      <c r="T2801" s="74" t="s">
        <v>71</v>
      </c>
      <c r="U2801" s="74" t="s">
        <v>71</v>
      </c>
      <c r="V2801" s="74" t="s">
        <v>71</v>
      </c>
      <c r="W2801" s="74" t="s">
        <v>71</v>
      </c>
      <c r="X2801" s="74" t="s">
        <v>71</v>
      </c>
      <c r="Y2801" s="74" t="s">
        <v>71</v>
      </c>
      <c r="Z2801" s="74" t="s">
        <v>71</v>
      </c>
      <c r="AA2801" s="74" t="s">
        <v>71</v>
      </c>
      <c r="AB2801" s="74" t="s">
        <v>71</v>
      </c>
      <c r="AC2801" s="74" t="s">
        <v>71</v>
      </c>
      <c r="AD2801" s="74" t="s">
        <v>71</v>
      </c>
    </row>
    <row r="2802" spans="1:30" x14ac:dyDescent="0.2">
      <c r="A2802" s="72" t="s">
        <v>63</v>
      </c>
      <c r="B2802" s="74" t="s">
        <v>71</v>
      </c>
      <c r="C2802" s="74" t="s">
        <v>71</v>
      </c>
      <c r="D2802" s="74" t="s">
        <v>71</v>
      </c>
      <c r="E2802" s="74" t="s">
        <v>71</v>
      </c>
      <c r="F2802" s="74" t="s">
        <v>71</v>
      </c>
      <c r="G2802" s="74" t="s">
        <v>71</v>
      </c>
      <c r="H2802" s="74" t="s">
        <v>71</v>
      </c>
      <c r="I2802" s="74" t="s">
        <v>71</v>
      </c>
      <c r="J2802" s="74" t="s">
        <v>71</v>
      </c>
      <c r="K2802" s="74" t="s">
        <v>71</v>
      </c>
      <c r="L2802" s="74" t="s">
        <v>71</v>
      </c>
      <c r="M2802" s="74" t="s">
        <v>71</v>
      </c>
      <c r="N2802" s="74" t="s">
        <v>71</v>
      </c>
      <c r="O2802" s="74" t="s">
        <v>71</v>
      </c>
      <c r="P2802" s="74" t="s">
        <v>71</v>
      </c>
      <c r="Q2802" s="74" t="s">
        <v>71</v>
      </c>
      <c r="R2802" s="74" t="s">
        <v>71</v>
      </c>
      <c r="S2802" s="74" t="s">
        <v>71</v>
      </c>
      <c r="T2802" s="74" t="s">
        <v>71</v>
      </c>
      <c r="U2802" s="74" t="s">
        <v>71</v>
      </c>
      <c r="V2802" s="74" t="s">
        <v>71</v>
      </c>
      <c r="W2802" s="74" t="s">
        <v>71</v>
      </c>
      <c r="X2802" s="74" t="s">
        <v>71</v>
      </c>
      <c r="Y2802" s="74" t="s">
        <v>71</v>
      </c>
      <c r="Z2802" s="74" t="s">
        <v>71</v>
      </c>
      <c r="AA2802" s="74" t="s">
        <v>71</v>
      </c>
      <c r="AB2802" s="74" t="s">
        <v>71</v>
      </c>
      <c r="AC2802" s="74" t="s">
        <v>71</v>
      </c>
      <c r="AD2802" s="74" t="s">
        <v>71</v>
      </c>
    </row>
    <row r="2803" spans="1:30" x14ac:dyDescent="0.2">
      <c r="A2803" s="72" t="s">
        <v>64</v>
      </c>
      <c r="B2803" s="74" t="s">
        <v>71</v>
      </c>
      <c r="C2803" s="74" t="s">
        <v>71</v>
      </c>
      <c r="D2803" s="74" t="s">
        <v>71</v>
      </c>
      <c r="E2803" s="74" t="s">
        <v>71</v>
      </c>
      <c r="F2803" s="74" t="s">
        <v>71</v>
      </c>
      <c r="G2803" s="74" t="s">
        <v>71</v>
      </c>
      <c r="H2803" s="74" t="s">
        <v>71</v>
      </c>
      <c r="I2803" s="74" t="s">
        <v>71</v>
      </c>
      <c r="J2803" s="74" t="s">
        <v>71</v>
      </c>
      <c r="K2803" s="74" t="s">
        <v>71</v>
      </c>
      <c r="L2803" s="74" t="s">
        <v>71</v>
      </c>
      <c r="M2803" s="74" t="s">
        <v>71</v>
      </c>
      <c r="N2803" s="74" t="s">
        <v>71</v>
      </c>
      <c r="O2803" s="74" t="s">
        <v>71</v>
      </c>
      <c r="P2803" s="74" t="s">
        <v>71</v>
      </c>
      <c r="Q2803" s="74" t="s">
        <v>71</v>
      </c>
      <c r="R2803" s="74" t="s">
        <v>71</v>
      </c>
      <c r="S2803" s="74" t="s">
        <v>71</v>
      </c>
      <c r="T2803" s="74" t="s">
        <v>71</v>
      </c>
      <c r="U2803" s="74" t="s">
        <v>71</v>
      </c>
      <c r="V2803" s="74" t="s">
        <v>71</v>
      </c>
      <c r="W2803" s="74" t="s">
        <v>71</v>
      </c>
      <c r="X2803" s="74" t="s">
        <v>71</v>
      </c>
      <c r="Y2803" s="74" t="s">
        <v>71</v>
      </c>
      <c r="Z2803" s="74" t="s">
        <v>71</v>
      </c>
      <c r="AA2803" s="74" t="s">
        <v>71</v>
      </c>
      <c r="AB2803" s="74" t="s">
        <v>71</v>
      </c>
      <c r="AC2803" s="74" t="s">
        <v>71</v>
      </c>
      <c r="AD2803" s="74" t="s">
        <v>71</v>
      </c>
    </row>
    <row r="2804" spans="1:30" x14ac:dyDescent="0.2">
      <c r="A2804" s="72" t="s">
        <v>65</v>
      </c>
      <c r="B2804" s="74" t="s">
        <v>71</v>
      </c>
      <c r="C2804" s="74" t="s">
        <v>71</v>
      </c>
      <c r="D2804" s="74" t="s">
        <v>71</v>
      </c>
      <c r="E2804" s="74" t="s">
        <v>71</v>
      </c>
      <c r="F2804" s="74" t="s">
        <v>71</v>
      </c>
      <c r="G2804" s="74" t="s">
        <v>71</v>
      </c>
      <c r="H2804" s="74" t="s">
        <v>71</v>
      </c>
      <c r="I2804" s="74" t="s">
        <v>71</v>
      </c>
      <c r="J2804" s="74" t="s">
        <v>71</v>
      </c>
      <c r="K2804" s="74" t="s">
        <v>71</v>
      </c>
      <c r="L2804" s="74" t="s">
        <v>71</v>
      </c>
      <c r="M2804" s="74" t="s">
        <v>71</v>
      </c>
      <c r="N2804" s="74" t="s">
        <v>71</v>
      </c>
      <c r="O2804" s="74" t="s">
        <v>71</v>
      </c>
      <c r="P2804" s="74" t="s">
        <v>71</v>
      </c>
      <c r="Q2804" s="74" t="s">
        <v>71</v>
      </c>
      <c r="R2804" s="74" t="s">
        <v>71</v>
      </c>
      <c r="S2804" s="74" t="s">
        <v>71</v>
      </c>
      <c r="T2804" s="74" t="s">
        <v>71</v>
      </c>
      <c r="U2804" s="74" t="s">
        <v>71</v>
      </c>
      <c r="V2804" s="74" t="s">
        <v>71</v>
      </c>
      <c r="W2804" s="74" t="s">
        <v>71</v>
      </c>
      <c r="X2804" s="74" t="s">
        <v>71</v>
      </c>
      <c r="Y2804" s="74" t="s">
        <v>71</v>
      </c>
      <c r="Z2804" s="74" t="s">
        <v>71</v>
      </c>
      <c r="AA2804" s="74" t="s">
        <v>71</v>
      </c>
      <c r="AB2804" s="74" t="s">
        <v>71</v>
      </c>
      <c r="AC2804" s="74" t="s">
        <v>71</v>
      </c>
      <c r="AD2804" s="74" t="s">
        <v>71</v>
      </c>
    </row>
    <row r="2805" spans="1:30" x14ac:dyDescent="0.2">
      <c r="A2805" s="72" t="s">
        <v>66</v>
      </c>
      <c r="B2805" s="74" t="s">
        <v>71</v>
      </c>
      <c r="C2805" s="74" t="s">
        <v>71</v>
      </c>
      <c r="D2805" s="74" t="s">
        <v>71</v>
      </c>
      <c r="E2805" s="74" t="s">
        <v>71</v>
      </c>
      <c r="F2805" s="74" t="s">
        <v>71</v>
      </c>
      <c r="G2805" s="74" t="s">
        <v>71</v>
      </c>
      <c r="H2805" s="74" t="s">
        <v>71</v>
      </c>
      <c r="I2805" s="74" t="s">
        <v>71</v>
      </c>
      <c r="J2805" s="74" t="s">
        <v>71</v>
      </c>
      <c r="K2805" s="74" t="s">
        <v>71</v>
      </c>
      <c r="L2805" s="74" t="s">
        <v>71</v>
      </c>
      <c r="M2805" s="74" t="s">
        <v>71</v>
      </c>
      <c r="N2805" s="74" t="s">
        <v>71</v>
      </c>
      <c r="O2805" s="74" t="s">
        <v>71</v>
      </c>
      <c r="P2805" s="74" t="s">
        <v>71</v>
      </c>
      <c r="Q2805" s="74" t="s">
        <v>71</v>
      </c>
      <c r="R2805" s="74" t="s">
        <v>71</v>
      </c>
      <c r="S2805" s="74" t="s">
        <v>71</v>
      </c>
      <c r="T2805" s="74" t="s">
        <v>71</v>
      </c>
      <c r="U2805" s="74" t="s">
        <v>71</v>
      </c>
      <c r="V2805" s="74" t="s">
        <v>71</v>
      </c>
      <c r="W2805" s="74" t="s">
        <v>71</v>
      </c>
      <c r="X2805" s="74" t="s">
        <v>71</v>
      </c>
      <c r="Y2805" s="74" t="s">
        <v>71</v>
      </c>
      <c r="Z2805" s="74" t="s">
        <v>71</v>
      </c>
      <c r="AA2805" s="74" t="s">
        <v>71</v>
      </c>
      <c r="AB2805" s="74" t="s">
        <v>71</v>
      </c>
      <c r="AC2805" s="74" t="s">
        <v>71</v>
      </c>
      <c r="AD2805" s="74" t="s">
        <v>71</v>
      </c>
    </row>
    <row r="2806" spans="1:30" x14ac:dyDescent="0.2">
      <c r="A2806" s="72" t="s">
        <v>67</v>
      </c>
      <c r="B2806" s="74" t="s">
        <v>71</v>
      </c>
      <c r="C2806" s="74" t="s">
        <v>71</v>
      </c>
      <c r="D2806" s="74" t="s">
        <v>71</v>
      </c>
      <c r="E2806" s="74" t="s">
        <v>71</v>
      </c>
      <c r="F2806" s="74" t="s">
        <v>71</v>
      </c>
      <c r="G2806" s="74" t="s">
        <v>71</v>
      </c>
      <c r="H2806" s="74" t="s">
        <v>71</v>
      </c>
      <c r="I2806" s="74" t="s">
        <v>71</v>
      </c>
      <c r="J2806" s="74" t="s">
        <v>71</v>
      </c>
      <c r="K2806" s="74" t="s">
        <v>71</v>
      </c>
      <c r="L2806" s="74" t="s">
        <v>71</v>
      </c>
      <c r="M2806" s="74" t="s">
        <v>71</v>
      </c>
      <c r="N2806" s="74" t="s">
        <v>71</v>
      </c>
      <c r="O2806" s="74" t="s">
        <v>71</v>
      </c>
      <c r="P2806" s="74" t="s">
        <v>71</v>
      </c>
      <c r="Q2806" s="74" t="s">
        <v>71</v>
      </c>
      <c r="R2806" s="74" t="s">
        <v>71</v>
      </c>
      <c r="S2806" s="74" t="s">
        <v>71</v>
      </c>
      <c r="T2806" s="74" t="s">
        <v>71</v>
      </c>
      <c r="U2806" s="74" t="s">
        <v>71</v>
      </c>
      <c r="V2806" s="74" t="s">
        <v>71</v>
      </c>
      <c r="W2806" s="74" t="s">
        <v>71</v>
      </c>
      <c r="X2806" s="74" t="s">
        <v>71</v>
      </c>
      <c r="Y2806" s="74" t="s">
        <v>71</v>
      </c>
      <c r="Z2806" s="74" t="s">
        <v>71</v>
      </c>
      <c r="AA2806" s="74" t="s">
        <v>71</v>
      </c>
      <c r="AB2806" s="74" t="s">
        <v>71</v>
      </c>
      <c r="AC2806" s="74" t="s">
        <v>71</v>
      </c>
      <c r="AD2806" s="74" t="s">
        <v>71</v>
      </c>
    </row>
    <row r="2807" spans="1:30" x14ac:dyDescent="0.2">
      <c r="A2807" s="72" t="s">
        <v>68</v>
      </c>
      <c r="B2807" s="74" t="s">
        <v>71</v>
      </c>
      <c r="C2807" s="74" t="s">
        <v>71</v>
      </c>
      <c r="D2807" s="74" t="s">
        <v>71</v>
      </c>
      <c r="E2807" s="74" t="s">
        <v>71</v>
      </c>
      <c r="F2807" s="74" t="s">
        <v>71</v>
      </c>
      <c r="G2807" s="74" t="s">
        <v>71</v>
      </c>
      <c r="H2807" s="74" t="s">
        <v>71</v>
      </c>
      <c r="I2807" s="74" t="s">
        <v>71</v>
      </c>
      <c r="J2807" s="74" t="s">
        <v>71</v>
      </c>
      <c r="K2807" s="74" t="s">
        <v>71</v>
      </c>
      <c r="L2807" s="74" t="s">
        <v>71</v>
      </c>
      <c r="M2807" s="74" t="s">
        <v>71</v>
      </c>
      <c r="N2807" s="74" t="s">
        <v>71</v>
      </c>
      <c r="O2807" s="74" t="s">
        <v>71</v>
      </c>
      <c r="P2807" s="74" t="s">
        <v>71</v>
      </c>
      <c r="Q2807" s="74" t="s">
        <v>71</v>
      </c>
      <c r="R2807" s="74" t="s">
        <v>71</v>
      </c>
      <c r="S2807" s="74" t="s">
        <v>71</v>
      </c>
      <c r="T2807" s="74" t="s">
        <v>71</v>
      </c>
      <c r="U2807" s="74" t="s">
        <v>71</v>
      </c>
      <c r="V2807" s="74" t="s">
        <v>71</v>
      </c>
      <c r="W2807" s="74" t="s">
        <v>71</v>
      </c>
      <c r="X2807" s="74" t="s">
        <v>71</v>
      </c>
      <c r="Y2807" s="74" t="s">
        <v>71</v>
      </c>
      <c r="Z2807" s="74" t="s">
        <v>71</v>
      </c>
      <c r="AA2807" s="74" t="s">
        <v>71</v>
      </c>
      <c r="AB2807" s="74" t="s">
        <v>71</v>
      </c>
      <c r="AC2807" s="74" t="s">
        <v>71</v>
      </c>
      <c r="AD2807" s="74" t="s">
        <v>71</v>
      </c>
    </row>
    <row r="2808" spans="1:30" x14ac:dyDescent="0.2">
      <c r="A2808" s="72" t="s">
        <v>69</v>
      </c>
      <c r="B2808" s="74" t="s">
        <v>71</v>
      </c>
      <c r="C2808" s="74" t="s">
        <v>71</v>
      </c>
      <c r="D2808" s="74" t="s">
        <v>71</v>
      </c>
      <c r="E2808" s="74" t="s">
        <v>71</v>
      </c>
      <c r="F2808" s="74" t="s">
        <v>71</v>
      </c>
      <c r="G2808" s="74" t="s">
        <v>71</v>
      </c>
      <c r="H2808" s="74" t="s">
        <v>71</v>
      </c>
      <c r="I2808" s="74" t="s">
        <v>71</v>
      </c>
      <c r="J2808" s="74" t="s">
        <v>71</v>
      </c>
      <c r="K2808" s="74" t="s">
        <v>71</v>
      </c>
      <c r="L2808" s="74" t="s">
        <v>71</v>
      </c>
      <c r="M2808" s="74" t="s">
        <v>71</v>
      </c>
      <c r="N2808" s="74" t="s">
        <v>71</v>
      </c>
      <c r="O2808" s="74" t="s">
        <v>71</v>
      </c>
      <c r="P2808" s="74" t="s">
        <v>71</v>
      </c>
      <c r="Q2808" s="74" t="s">
        <v>71</v>
      </c>
      <c r="R2808" s="74" t="s">
        <v>71</v>
      </c>
      <c r="S2808" s="74" t="s">
        <v>71</v>
      </c>
      <c r="T2808" s="74" t="s">
        <v>71</v>
      </c>
      <c r="U2808" s="74" t="s">
        <v>71</v>
      </c>
      <c r="V2808" s="74" t="s">
        <v>71</v>
      </c>
      <c r="W2808" s="74" t="s">
        <v>71</v>
      </c>
      <c r="X2808" s="74" t="s">
        <v>71</v>
      </c>
      <c r="Y2808" s="74" t="s">
        <v>71</v>
      </c>
      <c r="Z2808" s="74" t="s">
        <v>71</v>
      </c>
      <c r="AA2808" s="74" t="s">
        <v>71</v>
      </c>
      <c r="AB2808" s="74" t="s">
        <v>71</v>
      </c>
      <c r="AC2808" s="74" t="s">
        <v>71</v>
      </c>
      <c r="AD2808" s="74" t="s">
        <v>71</v>
      </c>
    </row>
    <row r="2810" spans="1:30" x14ac:dyDescent="0.2">
      <c r="A2810" s="72" t="s">
        <v>70</v>
      </c>
    </row>
    <row r="2811" spans="1:30" x14ac:dyDescent="0.2">
      <c r="A2811" s="72" t="s">
        <v>71</v>
      </c>
      <c r="B2811" s="74" t="s">
        <v>72</v>
      </c>
    </row>
    <row r="2813" spans="1:30" x14ac:dyDescent="0.2">
      <c r="A2813" s="72" t="s">
        <v>5</v>
      </c>
      <c r="B2813" s="74" t="s">
        <v>6</v>
      </c>
    </row>
    <row r="2814" spans="1:30" x14ac:dyDescent="0.2">
      <c r="A2814" s="72" t="s">
        <v>7</v>
      </c>
      <c r="B2814" s="74" t="s">
        <v>88</v>
      </c>
    </row>
    <row r="2815" spans="1:30" x14ac:dyDescent="0.2">
      <c r="A2815" s="72" t="s">
        <v>9</v>
      </c>
      <c r="B2815" s="74" t="s">
        <v>73</v>
      </c>
    </row>
    <row r="2817" spans="1:30" x14ac:dyDescent="0.2">
      <c r="A2817" s="72" t="s">
        <v>11</v>
      </c>
      <c r="B2817" s="74" t="s">
        <v>12</v>
      </c>
      <c r="C2817" s="74" t="s">
        <v>13</v>
      </c>
      <c r="D2817" s="74" t="s">
        <v>14</v>
      </c>
      <c r="E2817" s="74" t="s">
        <v>15</v>
      </c>
      <c r="F2817" s="74" t="s">
        <v>16</v>
      </c>
      <c r="G2817" s="74" t="s">
        <v>17</v>
      </c>
      <c r="H2817" s="74" t="s">
        <v>18</v>
      </c>
      <c r="I2817" s="74" t="s">
        <v>19</v>
      </c>
      <c r="J2817" s="74" t="s">
        <v>20</v>
      </c>
      <c r="K2817" s="74" t="s">
        <v>21</v>
      </c>
      <c r="L2817" s="74" t="s">
        <v>22</v>
      </c>
      <c r="M2817" s="74" t="s">
        <v>23</v>
      </c>
      <c r="N2817" s="74" t="s">
        <v>24</v>
      </c>
      <c r="O2817" s="74" t="s">
        <v>25</v>
      </c>
      <c r="P2817" s="74" t="s">
        <v>26</v>
      </c>
      <c r="Q2817" s="74" t="s">
        <v>27</v>
      </c>
      <c r="R2817" s="74" t="s">
        <v>28</v>
      </c>
      <c r="S2817" s="74" t="s">
        <v>29</v>
      </c>
      <c r="T2817" s="74" t="s">
        <v>30</v>
      </c>
      <c r="U2817" s="74" t="s">
        <v>31</v>
      </c>
      <c r="V2817" s="74" t="s">
        <v>32</v>
      </c>
      <c r="W2817" s="74" t="s">
        <v>33</v>
      </c>
      <c r="X2817" s="74" t="s">
        <v>34</v>
      </c>
      <c r="Y2817" s="74" t="s">
        <v>35</v>
      </c>
      <c r="Z2817" s="74" t="s">
        <v>36</v>
      </c>
      <c r="AA2817" s="74" t="s">
        <v>37</v>
      </c>
      <c r="AB2817" s="74" t="s">
        <v>38</v>
      </c>
      <c r="AC2817" s="74" t="s">
        <v>39</v>
      </c>
      <c r="AD2817" s="74" t="s">
        <v>40</v>
      </c>
    </row>
    <row r="2818" spans="1:30" x14ac:dyDescent="0.2">
      <c r="A2818" s="72" t="s">
        <v>41</v>
      </c>
      <c r="B2818" s="74">
        <v>5840.68</v>
      </c>
      <c r="C2818" s="74">
        <v>5369.26</v>
      </c>
      <c r="D2818" s="74">
        <v>5350.38</v>
      </c>
      <c r="E2818" s="74">
        <v>5339.89</v>
      </c>
      <c r="F2818" s="74">
        <v>5611.79</v>
      </c>
      <c r="G2818" s="74">
        <v>5916.7</v>
      </c>
      <c r="H2818" s="74">
        <v>4464.42</v>
      </c>
      <c r="I2818" s="74">
        <v>4348.1000000000004</v>
      </c>
      <c r="J2818" s="74">
        <v>4246.87</v>
      </c>
      <c r="K2818" s="74">
        <v>4084.05</v>
      </c>
      <c r="L2818" s="74">
        <v>2213.91</v>
      </c>
      <c r="M2818" s="74">
        <v>1932.49</v>
      </c>
      <c r="N2818" s="74">
        <v>2008.23</v>
      </c>
      <c r="O2818" s="74">
        <v>1188.3800000000001</v>
      </c>
      <c r="P2818" s="74">
        <v>985.39</v>
      </c>
      <c r="Q2818" s="74">
        <v>1040.1500000000001</v>
      </c>
      <c r="R2818" s="74">
        <v>834.53</v>
      </c>
      <c r="S2818" s="74">
        <v>695.3</v>
      </c>
      <c r="T2818" s="74">
        <v>925.36</v>
      </c>
      <c r="U2818" s="74">
        <v>1285.06</v>
      </c>
      <c r="V2818" s="74">
        <v>510.8</v>
      </c>
      <c r="W2818" s="74">
        <v>406.16</v>
      </c>
      <c r="X2818" s="74">
        <v>786.19</v>
      </c>
      <c r="Y2818" s="74">
        <v>959.2</v>
      </c>
      <c r="Z2818" s="74">
        <v>752.4</v>
      </c>
      <c r="AA2818" s="74">
        <v>747.25</v>
      </c>
      <c r="AB2818" s="74">
        <v>762.65</v>
      </c>
      <c r="AC2818" s="74">
        <v>1085.6500000000001</v>
      </c>
      <c r="AD2818" s="74">
        <v>1757.85</v>
      </c>
    </row>
    <row r="2819" spans="1:30" x14ac:dyDescent="0.2">
      <c r="A2819" s="72" t="s">
        <v>42</v>
      </c>
      <c r="B2819" s="74" t="s">
        <v>71</v>
      </c>
      <c r="C2819" s="74" t="s">
        <v>71</v>
      </c>
      <c r="D2819" s="74" t="s">
        <v>71</v>
      </c>
      <c r="E2819" s="74" t="s">
        <v>71</v>
      </c>
      <c r="F2819" s="74" t="s">
        <v>71</v>
      </c>
      <c r="G2819" s="74" t="s">
        <v>71</v>
      </c>
      <c r="H2819" s="74" t="s">
        <v>71</v>
      </c>
      <c r="I2819" s="74" t="s">
        <v>71</v>
      </c>
      <c r="J2819" s="74" t="s">
        <v>71</v>
      </c>
      <c r="K2819" s="74" t="s">
        <v>71</v>
      </c>
      <c r="L2819" s="74" t="s">
        <v>71</v>
      </c>
      <c r="M2819" s="74" t="s">
        <v>71</v>
      </c>
      <c r="N2819" s="74" t="s">
        <v>71</v>
      </c>
      <c r="O2819" s="74" t="s">
        <v>71</v>
      </c>
      <c r="P2819" s="74" t="s">
        <v>71</v>
      </c>
      <c r="Q2819" s="74" t="s">
        <v>71</v>
      </c>
      <c r="R2819" s="74" t="s">
        <v>71</v>
      </c>
      <c r="S2819" s="74" t="s">
        <v>71</v>
      </c>
      <c r="T2819" s="74" t="s">
        <v>71</v>
      </c>
      <c r="U2819" s="74" t="s">
        <v>71</v>
      </c>
      <c r="V2819" s="74" t="s">
        <v>71</v>
      </c>
      <c r="W2819" s="74" t="s">
        <v>71</v>
      </c>
      <c r="X2819" s="74" t="s">
        <v>71</v>
      </c>
      <c r="Y2819" s="74" t="s">
        <v>71</v>
      </c>
      <c r="Z2819" s="74" t="s">
        <v>71</v>
      </c>
      <c r="AA2819" s="74" t="s">
        <v>71</v>
      </c>
      <c r="AB2819" s="74" t="s">
        <v>71</v>
      </c>
      <c r="AC2819" s="74" t="s">
        <v>71</v>
      </c>
      <c r="AD2819" s="74" t="s">
        <v>71</v>
      </c>
    </row>
    <row r="2820" spans="1:30" x14ac:dyDescent="0.2">
      <c r="A2820" s="72" t="s">
        <v>43</v>
      </c>
      <c r="B2820" s="74" t="s">
        <v>71</v>
      </c>
      <c r="C2820" s="74" t="s">
        <v>71</v>
      </c>
      <c r="D2820" s="74" t="s">
        <v>71</v>
      </c>
      <c r="E2820" s="74" t="s">
        <v>71</v>
      </c>
      <c r="F2820" s="74" t="s">
        <v>71</v>
      </c>
      <c r="G2820" s="74" t="s">
        <v>71</v>
      </c>
      <c r="H2820" s="74" t="s">
        <v>71</v>
      </c>
      <c r="I2820" s="74" t="s">
        <v>71</v>
      </c>
      <c r="J2820" s="74" t="s">
        <v>71</v>
      </c>
      <c r="K2820" s="74" t="s">
        <v>71</v>
      </c>
      <c r="L2820" s="74" t="s">
        <v>71</v>
      </c>
      <c r="M2820" s="74" t="s">
        <v>71</v>
      </c>
      <c r="N2820" s="74" t="s">
        <v>71</v>
      </c>
      <c r="O2820" s="74" t="s">
        <v>71</v>
      </c>
      <c r="P2820" s="74" t="s">
        <v>71</v>
      </c>
      <c r="Q2820" s="74" t="s">
        <v>71</v>
      </c>
      <c r="R2820" s="74" t="s">
        <v>71</v>
      </c>
      <c r="S2820" s="74" t="s">
        <v>71</v>
      </c>
      <c r="T2820" s="74" t="s">
        <v>71</v>
      </c>
      <c r="U2820" s="74" t="s">
        <v>71</v>
      </c>
      <c r="V2820" s="74" t="s">
        <v>71</v>
      </c>
      <c r="W2820" s="74" t="s">
        <v>71</v>
      </c>
      <c r="X2820" s="74" t="s">
        <v>71</v>
      </c>
      <c r="Y2820" s="74" t="s">
        <v>71</v>
      </c>
      <c r="Z2820" s="74" t="s">
        <v>71</v>
      </c>
      <c r="AA2820" s="74" t="s">
        <v>71</v>
      </c>
      <c r="AB2820" s="74" t="s">
        <v>71</v>
      </c>
      <c r="AC2820" s="74" t="s">
        <v>71</v>
      </c>
      <c r="AD2820" s="74" t="s">
        <v>71</v>
      </c>
    </row>
    <row r="2821" spans="1:30" x14ac:dyDescent="0.2">
      <c r="A2821" s="72" t="s">
        <v>44</v>
      </c>
      <c r="B2821" s="74" t="s">
        <v>71</v>
      </c>
      <c r="C2821" s="74" t="s">
        <v>71</v>
      </c>
      <c r="D2821" s="74" t="s">
        <v>71</v>
      </c>
      <c r="E2821" s="74" t="s">
        <v>71</v>
      </c>
      <c r="F2821" s="74" t="s">
        <v>71</v>
      </c>
      <c r="G2821" s="74" t="s">
        <v>71</v>
      </c>
      <c r="H2821" s="74" t="s">
        <v>71</v>
      </c>
      <c r="I2821" s="74" t="s">
        <v>71</v>
      </c>
      <c r="J2821" s="74" t="s">
        <v>71</v>
      </c>
      <c r="K2821" s="74" t="s">
        <v>71</v>
      </c>
      <c r="L2821" s="74" t="s">
        <v>71</v>
      </c>
      <c r="M2821" s="74" t="s">
        <v>71</v>
      </c>
      <c r="N2821" s="74" t="s">
        <v>71</v>
      </c>
      <c r="O2821" s="74" t="s">
        <v>71</v>
      </c>
      <c r="P2821" s="74" t="s">
        <v>71</v>
      </c>
      <c r="Q2821" s="74" t="s">
        <v>71</v>
      </c>
      <c r="R2821" s="74" t="s">
        <v>71</v>
      </c>
      <c r="S2821" s="74" t="s">
        <v>71</v>
      </c>
      <c r="T2821" s="74" t="s">
        <v>71</v>
      </c>
      <c r="U2821" s="74" t="s">
        <v>71</v>
      </c>
      <c r="V2821" s="74" t="s">
        <v>71</v>
      </c>
      <c r="W2821" s="74" t="s">
        <v>71</v>
      </c>
      <c r="X2821" s="74" t="s">
        <v>71</v>
      </c>
      <c r="Y2821" s="74" t="s">
        <v>71</v>
      </c>
      <c r="Z2821" s="74" t="s">
        <v>71</v>
      </c>
      <c r="AA2821" s="74" t="s">
        <v>71</v>
      </c>
      <c r="AB2821" s="74" t="s">
        <v>71</v>
      </c>
      <c r="AC2821" s="74" t="s">
        <v>71</v>
      </c>
      <c r="AD2821" s="74" t="s">
        <v>71</v>
      </c>
    </row>
    <row r="2822" spans="1:30" x14ac:dyDescent="0.2">
      <c r="A2822" s="72" t="s">
        <v>45</v>
      </c>
      <c r="B2822" s="74" t="s">
        <v>71</v>
      </c>
      <c r="C2822" s="74" t="s">
        <v>71</v>
      </c>
      <c r="D2822" s="74" t="s">
        <v>71</v>
      </c>
      <c r="E2822" s="74" t="s">
        <v>71</v>
      </c>
      <c r="F2822" s="74" t="s">
        <v>71</v>
      </c>
      <c r="G2822" s="74" t="s">
        <v>71</v>
      </c>
      <c r="H2822" s="74" t="s">
        <v>71</v>
      </c>
      <c r="I2822" s="74" t="s">
        <v>71</v>
      </c>
      <c r="J2822" s="74" t="s">
        <v>71</v>
      </c>
      <c r="K2822" s="74" t="s">
        <v>71</v>
      </c>
      <c r="L2822" s="74" t="s">
        <v>71</v>
      </c>
      <c r="M2822" s="74" t="s">
        <v>71</v>
      </c>
      <c r="N2822" s="74" t="s">
        <v>71</v>
      </c>
      <c r="O2822" s="74" t="s">
        <v>71</v>
      </c>
      <c r="P2822" s="74" t="s">
        <v>71</v>
      </c>
      <c r="Q2822" s="74" t="s">
        <v>71</v>
      </c>
      <c r="R2822" s="74" t="s">
        <v>71</v>
      </c>
      <c r="S2822" s="74" t="s">
        <v>71</v>
      </c>
      <c r="T2822" s="74" t="s">
        <v>71</v>
      </c>
      <c r="U2822" s="74" t="s">
        <v>71</v>
      </c>
      <c r="V2822" s="74" t="s">
        <v>71</v>
      </c>
      <c r="W2822" s="74" t="s">
        <v>71</v>
      </c>
      <c r="X2822" s="74" t="s">
        <v>71</v>
      </c>
      <c r="Y2822" s="74" t="s">
        <v>71</v>
      </c>
      <c r="Z2822" s="74" t="s">
        <v>71</v>
      </c>
      <c r="AA2822" s="74" t="s">
        <v>71</v>
      </c>
      <c r="AB2822" s="74" t="s">
        <v>71</v>
      </c>
      <c r="AC2822" s="74" t="s">
        <v>71</v>
      </c>
      <c r="AD2822" s="74" t="s">
        <v>71</v>
      </c>
    </row>
    <row r="2823" spans="1:30" x14ac:dyDescent="0.2">
      <c r="A2823" s="72" t="s">
        <v>46</v>
      </c>
      <c r="B2823" s="74">
        <v>5840.68</v>
      </c>
      <c r="C2823" s="74">
        <v>5369.26</v>
      </c>
      <c r="D2823" s="74">
        <v>5350.38</v>
      </c>
      <c r="E2823" s="74">
        <v>5339.89</v>
      </c>
      <c r="F2823" s="74">
        <v>5611.79</v>
      </c>
      <c r="G2823" s="74">
        <v>5893.75</v>
      </c>
      <c r="H2823" s="74">
        <v>4441.46</v>
      </c>
      <c r="I2823" s="74">
        <v>4325.1499999999996</v>
      </c>
      <c r="J2823" s="74">
        <v>4223.91</v>
      </c>
      <c r="K2823" s="74">
        <v>4061.1</v>
      </c>
      <c r="L2823" s="74">
        <v>2190.96</v>
      </c>
      <c r="M2823" s="74">
        <v>1909.54</v>
      </c>
      <c r="N2823" s="74">
        <v>1985.27</v>
      </c>
      <c r="O2823" s="74">
        <v>1165.43</v>
      </c>
      <c r="P2823" s="74">
        <v>962.44</v>
      </c>
      <c r="Q2823" s="74">
        <v>1017.19</v>
      </c>
      <c r="R2823" s="74">
        <v>811.58</v>
      </c>
      <c r="S2823" s="74">
        <v>672.35</v>
      </c>
      <c r="T2823" s="74">
        <v>902.41</v>
      </c>
      <c r="U2823" s="74">
        <v>1262.1099999999999</v>
      </c>
      <c r="V2823" s="74">
        <v>487.84</v>
      </c>
      <c r="W2823" s="74">
        <v>259.26</v>
      </c>
      <c r="X2823" s="74">
        <v>277.18</v>
      </c>
      <c r="Y2823" s="74">
        <v>283.26</v>
      </c>
      <c r="Z2823" s="74">
        <v>219.81</v>
      </c>
      <c r="AA2823" s="74">
        <v>242.31</v>
      </c>
      <c r="AB2823" s="74">
        <v>183.03</v>
      </c>
      <c r="AC2823" s="74">
        <v>212.84</v>
      </c>
      <c r="AD2823" s="74">
        <v>186.88</v>
      </c>
    </row>
    <row r="2824" spans="1:30" x14ac:dyDescent="0.2">
      <c r="A2824" s="72" t="s">
        <v>47</v>
      </c>
      <c r="B2824" s="74" t="s">
        <v>71</v>
      </c>
      <c r="C2824" s="74" t="s">
        <v>71</v>
      </c>
      <c r="D2824" s="74" t="s">
        <v>71</v>
      </c>
      <c r="E2824" s="74" t="s">
        <v>71</v>
      </c>
      <c r="F2824" s="74" t="s">
        <v>71</v>
      </c>
      <c r="G2824" s="74" t="s">
        <v>71</v>
      </c>
      <c r="H2824" s="74" t="s">
        <v>71</v>
      </c>
      <c r="I2824" s="74" t="s">
        <v>71</v>
      </c>
      <c r="J2824" s="74" t="s">
        <v>71</v>
      </c>
      <c r="K2824" s="74" t="s">
        <v>71</v>
      </c>
      <c r="L2824" s="74" t="s">
        <v>71</v>
      </c>
      <c r="M2824" s="74" t="s">
        <v>71</v>
      </c>
      <c r="N2824" s="74" t="s">
        <v>71</v>
      </c>
      <c r="O2824" s="74" t="s">
        <v>71</v>
      </c>
      <c r="P2824" s="74" t="s">
        <v>71</v>
      </c>
      <c r="Q2824" s="74" t="s">
        <v>71</v>
      </c>
      <c r="R2824" s="74" t="s">
        <v>71</v>
      </c>
      <c r="S2824" s="74" t="s">
        <v>71</v>
      </c>
      <c r="T2824" s="74" t="s">
        <v>71</v>
      </c>
      <c r="U2824" s="74" t="s">
        <v>71</v>
      </c>
      <c r="V2824" s="74" t="s">
        <v>71</v>
      </c>
      <c r="W2824" s="74" t="s">
        <v>71</v>
      </c>
      <c r="X2824" s="74" t="s">
        <v>71</v>
      </c>
      <c r="Y2824" s="74" t="s">
        <v>71</v>
      </c>
      <c r="Z2824" s="74" t="s">
        <v>71</v>
      </c>
      <c r="AA2824" s="74" t="s">
        <v>71</v>
      </c>
      <c r="AB2824" s="74" t="s">
        <v>71</v>
      </c>
      <c r="AC2824" s="74" t="s">
        <v>71</v>
      </c>
      <c r="AD2824" s="74" t="s">
        <v>71</v>
      </c>
    </row>
    <row r="2825" spans="1:30" x14ac:dyDescent="0.2">
      <c r="A2825" s="72" t="s">
        <v>48</v>
      </c>
      <c r="B2825" s="74" t="s">
        <v>71</v>
      </c>
      <c r="C2825" s="74" t="s">
        <v>71</v>
      </c>
      <c r="D2825" s="74" t="s">
        <v>71</v>
      </c>
      <c r="E2825" s="74" t="s">
        <v>71</v>
      </c>
      <c r="F2825" s="74" t="s">
        <v>71</v>
      </c>
      <c r="G2825" s="74" t="s">
        <v>71</v>
      </c>
      <c r="H2825" s="74" t="s">
        <v>71</v>
      </c>
      <c r="I2825" s="74" t="s">
        <v>71</v>
      </c>
      <c r="J2825" s="74" t="s">
        <v>71</v>
      </c>
      <c r="K2825" s="74" t="s">
        <v>71</v>
      </c>
      <c r="L2825" s="74" t="s">
        <v>71</v>
      </c>
      <c r="M2825" s="74" t="s">
        <v>71</v>
      </c>
      <c r="N2825" s="74" t="s">
        <v>71</v>
      </c>
      <c r="O2825" s="74" t="s">
        <v>71</v>
      </c>
      <c r="P2825" s="74" t="s">
        <v>71</v>
      </c>
      <c r="Q2825" s="74" t="s">
        <v>71</v>
      </c>
      <c r="R2825" s="74" t="s">
        <v>71</v>
      </c>
      <c r="S2825" s="74" t="s">
        <v>71</v>
      </c>
      <c r="T2825" s="74" t="s">
        <v>71</v>
      </c>
      <c r="U2825" s="74" t="s">
        <v>71</v>
      </c>
      <c r="V2825" s="74" t="s">
        <v>71</v>
      </c>
      <c r="W2825" s="74" t="s">
        <v>71</v>
      </c>
      <c r="X2825" s="74" t="s">
        <v>71</v>
      </c>
      <c r="Y2825" s="74" t="s">
        <v>71</v>
      </c>
      <c r="Z2825" s="74" t="s">
        <v>71</v>
      </c>
      <c r="AA2825" s="74" t="s">
        <v>71</v>
      </c>
      <c r="AB2825" s="74" t="s">
        <v>71</v>
      </c>
      <c r="AC2825" s="74" t="s">
        <v>71</v>
      </c>
      <c r="AD2825" s="74" t="s">
        <v>71</v>
      </c>
    </row>
    <row r="2826" spans="1:30" x14ac:dyDescent="0.2">
      <c r="A2826" s="72" t="s">
        <v>49</v>
      </c>
      <c r="B2826" s="74" t="s">
        <v>71</v>
      </c>
      <c r="C2826" s="74" t="s">
        <v>71</v>
      </c>
      <c r="D2826" s="74" t="s">
        <v>71</v>
      </c>
      <c r="E2826" s="74" t="s">
        <v>71</v>
      </c>
      <c r="F2826" s="74" t="s">
        <v>71</v>
      </c>
      <c r="G2826" s="74" t="s">
        <v>71</v>
      </c>
      <c r="H2826" s="74" t="s">
        <v>71</v>
      </c>
      <c r="I2826" s="74" t="s">
        <v>71</v>
      </c>
      <c r="J2826" s="74" t="s">
        <v>71</v>
      </c>
      <c r="K2826" s="74" t="s">
        <v>71</v>
      </c>
      <c r="L2826" s="74" t="s">
        <v>71</v>
      </c>
      <c r="M2826" s="74" t="s">
        <v>71</v>
      </c>
      <c r="N2826" s="74" t="s">
        <v>71</v>
      </c>
      <c r="O2826" s="74" t="s">
        <v>71</v>
      </c>
      <c r="P2826" s="74" t="s">
        <v>71</v>
      </c>
      <c r="Q2826" s="74" t="s">
        <v>71</v>
      </c>
      <c r="R2826" s="74" t="s">
        <v>71</v>
      </c>
      <c r="S2826" s="74" t="s">
        <v>71</v>
      </c>
      <c r="T2826" s="74" t="s">
        <v>71</v>
      </c>
      <c r="U2826" s="74" t="s">
        <v>71</v>
      </c>
      <c r="V2826" s="74" t="s">
        <v>71</v>
      </c>
      <c r="W2826" s="74" t="s">
        <v>71</v>
      </c>
      <c r="X2826" s="74" t="s">
        <v>71</v>
      </c>
      <c r="Y2826" s="74" t="s">
        <v>71</v>
      </c>
      <c r="Z2826" s="74" t="s">
        <v>71</v>
      </c>
      <c r="AA2826" s="74" t="s">
        <v>71</v>
      </c>
      <c r="AB2826" s="74" t="s">
        <v>71</v>
      </c>
      <c r="AC2826" s="74" t="s">
        <v>71</v>
      </c>
      <c r="AD2826" s="74" t="s">
        <v>71</v>
      </c>
    </row>
    <row r="2827" spans="1:30" x14ac:dyDescent="0.2">
      <c r="A2827" s="72" t="s">
        <v>50</v>
      </c>
      <c r="B2827" s="74" t="s">
        <v>71</v>
      </c>
      <c r="C2827" s="74" t="s">
        <v>71</v>
      </c>
      <c r="D2827" s="74" t="s">
        <v>71</v>
      </c>
      <c r="E2827" s="74" t="s">
        <v>71</v>
      </c>
      <c r="F2827" s="74" t="s">
        <v>71</v>
      </c>
      <c r="G2827" s="74" t="s">
        <v>71</v>
      </c>
      <c r="H2827" s="74" t="s">
        <v>71</v>
      </c>
      <c r="I2827" s="74" t="s">
        <v>71</v>
      </c>
      <c r="J2827" s="74" t="s">
        <v>71</v>
      </c>
      <c r="K2827" s="74" t="s">
        <v>71</v>
      </c>
      <c r="L2827" s="74" t="s">
        <v>71</v>
      </c>
      <c r="M2827" s="74" t="s">
        <v>71</v>
      </c>
      <c r="N2827" s="74" t="s">
        <v>71</v>
      </c>
      <c r="O2827" s="74" t="s">
        <v>71</v>
      </c>
      <c r="P2827" s="74" t="s">
        <v>71</v>
      </c>
      <c r="Q2827" s="74" t="s">
        <v>71</v>
      </c>
      <c r="R2827" s="74" t="s">
        <v>71</v>
      </c>
      <c r="S2827" s="74" t="s">
        <v>71</v>
      </c>
      <c r="T2827" s="74" t="s">
        <v>71</v>
      </c>
      <c r="U2827" s="74" t="s">
        <v>71</v>
      </c>
      <c r="V2827" s="74" t="s">
        <v>71</v>
      </c>
      <c r="W2827" s="74">
        <v>123.95</v>
      </c>
      <c r="X2827" s="74">
        <v>486.06</v>
      </c>
      <c r="Y2827" s="74">
        <v>652.99</v>
      </c>
      <c r="Z2827" s="74">
        <v>509.64</v>
      </c>
      <c r="AA2827" s="74">
        <v>481.99</v>
      </c>
      <c r="AB2827" s="74">
        <v>556.66999999999996</v>
      </c>
      <c r="AC2827" s="74">
        <v>849.85</v>
      </c>
      <c r="AD2827" s="74">
        <v>1550.04</v>
      </c>
    </row>
    <row r="2828" spans="1:30" x14ac:dyDescent="0.2">
      <c r="A2828" s="72" t="s">
        <v>51</v>
      </c>
      <c r="B2828" s="74" t="s">
        <v>71</v>
      </c>
      <c r="C2828" s="74" t="s">
        <v>71</v>
      </c>
      <c r="D2828" s="74" t="s">
        <v>71</v>
      </c>
      <c r="E2828" s="74" t="s">
        <v>71</v>
      </c>
      <c r="F2828" s="74" t="s">
        <v>71</v>
      </c>
      <c r="G2828" s="74" t="s">
        <v>71</v>
      </c>
      <c r="H2828" s="74" t="s">
        <v>71</v>
      </c>
      <c r="I2828" s="74" t="s">
        <v>71</v>
      </c>
      <c r="J2828" s="74" t="s">
        <v>71</v>
      </c>
      <c r="K2828" s="74" t="s">
        <v>71</v>
      </c>
      <c r="L2828" s="74" t="s">
        <v>71</v>
      </c>
      <c r="M2828" s="74" t="s">
        <v>71</v>
      </c>
      <c r="N2828" s="74" t="s">
        <v>71</v>
      </c>
      <c r="O2828" s="74" t="s">
        <v>71</v>
      </c>
      <c r="P2828" s="74" t="s">
        <v>71</v>
      </c>
      <c r="Q2828" s="74" t="s">
        <v>71</v>
      </c>
      <c r="R2828" s="74" t="s">
        <v>71</v>
      </c>
      <c r="S2828" s="74" t="s">
        <v>71</v>
      </c>
      <c r="T2828" s="74" t="s">
        <v>71</v>
      </c>
      <c r="U2828" s="74" t="s">
        <v>71</v>
      </c>
      <c r="V2828" s="74" t="s">
        <v>71</v>
      </c>
      <c r="W2828" s="74" t="s">
        <v>71</v>
      </c>
      <c r="X2828" s="74" t="s">
        <v>71</v>
      </c>
      <c r="Y2828" s="74" t="s">
        <v>71</v>
      </c>
      <c r="Z2828" s="74" t="s">
        <v>71</v>
      </c>
      <c r="AA2828" s="74" t="s">
        <v>71</v>
      </c>
      <c r="AB2828" s="74" t="s">
        <v>71</v>
      </c>
      <c r="AC2828" s="74" t="s">
        <v>71</v>
      </c>
      <c r="AD2828" s="74" t="s">
        <v>71</v>
      </c>
    </row>
    <row r="2829" spans="1:30" x14ac:dyDescent="0.2">
      <c r="A2829" s="72" t="s">
        <v>52</v>
      </c>
      <c r="B2829" s="74" t="s">
        <v>71</v>
      </c>
      <c r="C2829" s="74" t="s">
        <v>71</v>
      </c>
      <c r="D2829" s="74" t="s">
        <v>71</v>
      </c>
      <c r="E2829" s="74" t="s">
        <v>71</v>
      </c>
      <c r="F2829" s="74" t="s">
        <v>71</v>
      </c>
      <c r="G2829" s="74" t="s">
        <v>71</v>
      </c>
      <c r="H2829" s="74" t="s">
        <v>71</v>
      </c>
      <c r="I2829" s="74" t="s">
        <v>71</v>
      </c>
      <c r="J2829" s="74" t="s">
        <v>71</v>
      </c>
      <c r="K2829" s="74" t="s">
        <v>71</v>
      </c>
      <c r="L2829" s="74" t="s">
        <v>71</v>
      </c>
      <c r="M2829" s="74" t="s">
        <v>71</v>
      </c>
      <c r="N2829" s="74" t="s">
        <v>71</v>
      </c>
      <c r="O2829" s="74" t="s">
        <v>71</v>
      </c>
      <c r="P2829" s="74" t="s">
        <v>71</v>
      </c>
      <c r="Q2829" s="74" t="s">
        <v>71</v>
      </c>
      <c r="R2829" s="74" t="s">
        <v>71</v>
      </c>
      <c r="S2829" s="74" t="s">
        <v>71</v>
      </c>
      <c r="T2829" s="74" t="s">
        <v>71</v>
      </c>
      <c r="U2829" s="74" t="s">
        <v>71</v>
      </c>
      <c r="V2829" s="74" t="s">
        <v>71</v>
      </c>
      <c r="W2829" s="74" t="s">
        <v>71</v>
      </c>
      <c r="X2829" s="74" t="s">
        <v>71</v>
      </c>
      <c r="Y2829" s="74" t="s">
        <v>71</v>
      </c>
      <c r="Z2829" s="74" t="s">
        <v>71</v>
      </c>
      <c r="AA2829" s="74" t="s">
        <v>71</v>
      </c>
      <c r="AB2829" s="74" t="s">
        <v>71</v>
      </c>
      <c r="AC2829" s="74" t="s">
        <v>71</v>
      </c>
      <c r="AD2829" s="74" t="s">
        <v>71</v>
      </c>
    </row>
    <row r="2830" spans="1:30" x14ac:dyDescent="0.2">
      <c r="A2830" s="72" t="s">
        <v>53</v>
      </c>
      <c r="B2830" s="74" t="s">
        <v>71</v>
      </c>
      <c r="C2830" s="74" t="s">
        <v>71</v>
      </c>
      <c r="D2830" s="74" t="s">
        <v>71</v>
      </c>
      <c r="E2830" s="74" t="s">
        <v>71</v>
      </c>
      <c r="F2830" s="74" t="s">
        <v>71</v>
      </c>
      <c r="G2830" s="74">
        <v>22.95</v>
      </c>
      <c r="H2830" s="74">
        <v>22.95</v>
      </c>
      <c r="I2830" s="74">
        <v>22.95</v>
      </c>
      <c r="J2830" s="74">
        <v>22.95</v>
      </c>
      <c r="K2830" s="74">
        <v>22.95</v>
      </c>
      <c r="L2830" s="74">
        <v>22.95</v>
      </c>
      <c r="M2830" s="74">
        <v>22.95</v>
      </c>
      <c r="N2830" s="74">
        <v>22.95</v>
      </c>
      <c r="O2830" s="74">
        <v>22.95</v>
      </c>
      <c r="P2830" s="74">
        <v>22.95</v>
      </c>
      <c r="Q2830" s="74">
        <v>22.95</v>
      </c>
      <c r="R2830" s="74">
        <v>22.95</v>
      </c>
      <c r="S2830" s="74">
        <v>22.95</v>
      </c>
      <c r="T2830" s="74">
        <v>22.95</v>
      </c>
      <c r="U2830" s="74">
        <v>22.95</v>
      </c>
      <c r="V2830" s="74">
        <v>22.95</v>
      </c>
      <c r="W2830" s="74">
        <v>22.95</v>
      </c>
      <c r="X2830" s="74">
        <v>22.95</v>
      </c>
      <c r="Y2830" s="74">
        <v>22.95</v>
      </c>
      <c r="Z2830" s="74">
        <v>22.95</v>
      </c>
      <c r="AA2830" s="74">
        <v>22.95</v>
      </c>
      <c r="AB2830" s="74">
        <v>22.95</v>
      </c>
      <c r="AC2830" s="74">
        <v>22.95</v>
      </c>
      <c r="AD2830" s="74">
        <v>20.92</v>
      </c>
    </row>
    <row r="2831" spans="1:30" x14ac:dyDescent="0.2">
      <c r="A2831" s="72" t="s">
        <v>54</v>
      </c>
      <c r="B2831" s="74" t="s">
        <v>71</v>
      </c>
      <c r="C2831" s="74" t="s">
        <v>71</v>
      </c>
      <c r="D2831" s="74" t="s">
        <v>71</v>
      </c>
      <c r="E2831" s="74" t="s">
        <v>71</v>
      </c>
      <c r="F2831" s="74" t="s">
        <v>71</v>
      </c>
      <c r="G2831" s="74" t="s">
        <v>71</v>
      </c>
      <c r="H2831" s="74" t="s">
        <v>71</v>
      </c>
      <c r="I2831" s="74" t="s">
        <v>71</v>
      </c>
      <c r="J2831" s="74" t="s">
        <v>71</v>
      </c>
      <c r="K2831" s="74" t="s">
        <v>71</v>
      </c>
      <c r="L2831" s="74" t="s">
        <v>71</v>
      </c>
      <c r="M2831" s="74" t="s">
        <v>71</v>
      </c>
      <c r="N2831" s="74" t="s">
        <v>71</v>
      </c>
      <c r="O2831" s="74" t="s">
        <v>71</v>
      </c>
      <c r="P2831" s="74" t="s">
        <v>71</v>
      </c>
      <c r="Q2831" s="74" t="s">
        <v>71</v>
      </c>
      <c r="R2831" s="74" t="s">
        <v>71</v>
      </c>
      <c r="S2831" s="74" t="s">
        <v>71</v>
      </c>
      <c r="T2831" s="74" t="s">
        <v>71</v>
      </c>
      <c r="U2831" s="74" t="s">
        <v>71</v>
      </c>
      <c r="V2831" s="74" t="s">
        <v>71</v>
      </c>
      <c r="W2831" s="74" t="s">
        <v>71</v>
      </c>
      <c r="X2831" s="74" t="s">
        <v>71</v>
      </c>
      <c r="Y2831" s="74" t="s">
        <v>71</v>
      </c>
      <c r="Z2831" s="74" t="s">
        <v>71</v>
      </c>
      <c r="AA2831" s="74" t="s">
        <v>71</v>
      </c>
      <c r="AB2831" s="74" t="s">
        <v>71</v>
      </c>
      <c r="AC2831" s="74" t="s">
        <v>71</v>
      </c>
      <c r="AD2831" s="74" t="s">
        <v>71</v>
      </c>
    </row>
    <row r="2832" spans="1:30" x14ac:dyDescent="0.2">
      <c r="A2832" s="72" t="s">
        <v>55</v>
      </c>
      <c r="B2832" s="74" t="s">
        <v>71</v>
      </c>
      <c r="C2832" s="74" t="s">
        <v>71</v>
      </c>
      <c r="D2832" s="74" t="s">
        <v>71</v>
      </c>
      <c r="E2832" s="74" t="s">
        <v>71</v>
      </c>
      <c r="F2832" s="74" t="s">
        <v>71</v>
      </c>
      <c r="G2832" s="74" t="s">
        <v>71</v>
      </c>
      <c r="H2832" s="74" t="s">
        <v>71</v>
      </c>
      <c r="I2832" s="74" t="s">
        <v>71</v>
      </c>
      <c r="J2832" s="74" t="s">
        <v>71</v>
      </c>
      <c r="K2832" s="74" t="s">
        <v>71</v>
      </c>
      <c r="L2832" s="74" t="s">
        <v>71</v>
      </c>
      <c r="M2832" s="74" t="s">
        <v>71</v>
      </c>
      <c r="N2832" s="74" t="s">
        <v>71</v>
      </c>
      <c r="O2832" s="74" t="s">
        <v>71</v>
      </c>
      <c r="P2832" s="74" t="s">
        <v>71</v>
      </c>
      <c r="Q2832" s="74" t="s">
        <v>71</v>
      </c>
      <c r="R2832" s="74" t="s">
        <v>71</v>
      </c>
      <c r="S2832" s="74" t="s">
        <v>71</v>
      </c>
      <c r="T2832" s="74" t="s">
        <v>71</v>
      </c>
      <c r="U2832" s="74" t="s">
        <v>71</v>
      </c>
      <c r="V2832" s="74" t="s">
        <v>71</v>
      </c>
      <c r="W2832" s="74" t="s">
        <v>71</v>
      </c>
      <c r="X2832" s="74" t="s">
        <v>71</v>
      </c>
      <c r="Y2832" s="74" t="s">
        <v>71</v>
      </c>
      <c r="Z2832" s="74" t="s">
        <v>71</v>
      </c>
      <c r="AA2832" s="74" t="s">
        <v>71</v>
      </c>
      <c r="AB2832" s="74" t="s">
        <v>71</v>
      </c>
      <c r="AC2832" s="74" t="s">
        <v>71</v>
      </c>
      <c r="AD2832" s="74" t="s">
        <v>71</v>
      </c>
    </row>
    <row r="2833" spans="1:30" x14ac:dyDescent="0.2">
      <c r="A2833" s="72" t="s">
        <v>56</v>
      </c>
      <c r="B2833" s="74" t="s">
        <v>71</v>
      </c>
      <c r="C2833" s="74" t="s">
        <v>71</v>
      </c>
      <c r="D2833" s="74" t="s">
        <v>71</v>
      </c>
      <c r="E2833" s="74" t="s">
        <v>71</v>
      </c>
      <c r="F2833" s="74" t="s">
        <v>71</v>
      </c>
      <c r="G2833" s="74" t="s">
        <v>71</v>
      </c>
      <c r="H2833" s="74" t="s">
        <v>71</v>
      </c>
      <c r="I2833" s="74" t="s">
        <v>71</v>
      </c>
      <c r="J2833" s="74" t="s">
        <v>71</v>
      </c>
      <c r="K2833" s="74" t="s">
        <v>71</v>
      </c>
      <c r="L2833" s="74" t="s">
        <v>71</v>
      </c>
      <c r="M2833" s="74" t="s">
        <v>71</v>
      </c>
      <c r="N2833" s="74" t="s">
        <v>71</v>
      </c>
      <c r="O2833" s="74" t="s">
        <v>71</v>
      </c>
      <c r="P2833" s="74" t="s">
        <v>71</v>
      </c>
      <c r="Q2833" s="74" t="s">
        <v>71</v>
      </c>
      <c r="R2833" s="74" t="s">
        <v>71</v>
      </c>
      <c r="S2833" s="74" t="s">
        <v>71</v>
      </c>
      <c r="T2833" s="74" t="s">
        <v>71</v>
      </c>
      <c r="U2833" s="74" t="s">
        <v>71</v>
      </c>
      <c r="V2833" s="74" t="s">
        <v>71</v>
      </c>
      <c r="W2833" s="74" t="s">
        <v>71</v>
      </c>
      <c r="X2833" s="74" t="s">
        <v>71</v>
      </c>
      <c r="Y2833" s="74" t="s">
        <v>71</v>
      </c>
      <c r="Z2833" s="74" t="s">
        <v>71</v>
      </c>
      <c r="AA2833" s="74" t="s">
        <v>71</v>
      </c>
      <c r="AB2833" s="74" t="s">
        <v>71</v>
      </c>
      <c r="AC2833" s="74" t="s">
        <v>71</v>
      </c>
      <c r="AD2833" s="74" t="s">
        <v>71</v>
      </c>
    </row>
    <row r="2834" spans="1:30" x14ac:dyDescent="0.2">
      <c r="A2834" s="72" t="s">
        <v>57</v>
      </c>
      <c r="B2834" s="74" t="s">
        <v>71</v>
      </c>
      <c r="C2834" s="74" t="s">
        <v>71</v>
      </c>
      <c r="D2834" s="74" t="s">
        <v>71</v>
      </c>
      <c r="E2834" s="74" t="s">
        <v>71</v>
      </c>
      <c r="F2834" s="74" t="s">
        <v>71</v>
      </c>
      <c r="G2834" s="74" t="s">
        <v>71</v>
      </c>
      <c r="H2834" s="74" t="s">
        <v>71</v>
      </c>
      <c r="I2834" s="74" t="s">
        <v>71</v>
      </c>
      <c r="J2834" s="74" t="s">
        <v>71</v>
      </c>
      <c r="K2834" s="74" t="s">
        <v>71</v>
      </c>
      <c r="L2834" s="74" t="s">
        <v>71</v>
      </c>
      <c r="M2834" s="74" t="s">
        <v>71</v>
      </c>
      <c r="N2834" s="74" t="s">
        <v>71</v>
      </c>
      <c r="O2834" s="74" t="s">
        <v>71</v>
      </c>
      <c r="P2834" s="74" t="s">
        <v>71</v>
      </c>
      <c r="Q2834" s="74" t="s">
        <v>71</v>
      </c>
      <c r="R2834" s="74" t="s">
        <v>71</v>
      </c>
      <c r="S2834" s="74" t="s">
        <v>71</v>
      </c>
      <c r="T2834" s="74" t="s">
        <v>71</v>
      </c>
      <c r="U2834" s="74" t="s">
        <v>71</v>
      </c>
      <c r="V2834" s="74" t="s">
        <v>71</v>
      </c>
      <c r="W2834" s="74" t="s">
        <v>71</v>
      </c>
      <c r="X2834" s="74" t="s">
        <v>71</v>
      </c>
      <c r="Y2834" s="74" t="s">
        <v>71</v>
      </c>
      <c r="Z2834" s="74" t="s">
        <v>71</v>
      </c>
      <c r="AA2834" s="74" t="s">
        <v>71</v>
      </c>
      <c r="AB2834" s="74" t="s">
        <v>71</v>
      </c>
      <c r="AC2834" s="74" t="s">
        <v>71</v>
      </c>
      <c r="AD2834" s="74" t="s">
        <v>71</v>
      </c>
    </row>
    <row r="2835" spans="1:30" x14ac:dyDescent="0.2">
      <c r="A2835" s="72" t="s">
        <v>58</v>
      </c>
      <c r="B2835" s="74" t="s">
        <v>71</v>
      </c>
      <c r="C2835" s="74" t="s">
        <v>71</v>
      </c>
      <c r="D2835" s="74" t="s">
        <v>71</v>
      </c>
      <c r="E2835" s="74" t="s">
        <v>71</v>
      </c>
      <c r="F2835" s="74" t="s">
        <v>71</v>
      </c>
      <c r="G2835" s="74" t="s">
        <v>71</v>
      </c>
      <c r="H2835" s="74" t="s">
        <v>71</v>
      </c>
      <c r="I2835" s="74" t="s">
        <v>71</v>
      </c>
      <c r="J2835" s="74" t="s">
        <v>71</v>
      </c>
      <c r="K2835" s="74" t="s">
        <v>71</v>
      </c>
      <c r="L2835" s="74" t="s">
        <v>71</v>
      </c>
      <c r="M2835" s="74" t="s">
        <v>71</v>
      </c>
      <c r="N2835" s="74" t="s">
        <v>71</v>
      </c>
      <c r="O2835" s="74" t="s">
        <v>71</v>
      </c>
      <c r="P2835" s="74" t="s">
        <v>71</v>
      </c>
      <c r="Q2835" s="74" t="s">
        <v>71</v>
      </c>
      <c r="R2835" s="74" t="s">
        <v>71</v>
      </c>
      <c r="S2835" s="74" t="s">
        <v>71</v>
      </c>
      <c r="T2835" s="74" t="s">
        <v>71</v>
      </c>
      <c r="U2835" s="74" t="s">
        <v>71</v>
      </c>
      <c r="V2835" s="74" t="s">
        <v>71</v>
      </c>
      <c r="W2835" s="74" t="s">
        <v>71</v>
      </c>
      <c r="X2835" s="74" t="s">
        <v>71</v>
      </c>
      <c r="Y2835" s="74" t="s">
        <v>71</v>
      </c>
      <c r="Z2835" s="74" t="s">
        <v>71</v>
      </c>
      <c r="AA2835" s="74" t="s">
        <v>71</v>
      </c>
      <c r="AB2835" s="74" t="s">
        <v>71</v>
      </c>
      <c r="AC2835" s="74" t="s">
        <v>71</v>
      </c>
      <c r="AD2835" s="74" t="s">
        <v>71</v>
      </c>
    </row>
    <row r="2836" spans="1:30" x14ac:dyDescent="0.2">
      <c r="A2836" s="72" t="s">
        <v>59</v>
      </c>
      <c r="B2836" s="74" t="s">
        <v>71</v>
      </c>
      <c r="C2836" s="74" t="s">
        <v>71</v>
      </c>
      <c r="D2836" s="74" t="s">
        <v>71</v>
      </c>
      <c r="E2836" s="74" t="s">
        <v>71</v>
      </c>
      <c r="F2836" s="74" t="s">
        <v>71</v>
      </c>
      <c r="G2836" s="74" t="s">
        <v>71</v>
      </c>
      <c r="H2836" s="74" t="s">
        <v>71</v>
      </c>
      <c r="I2836" s="74" t="s">
        <v>71</v>
      </c>
      <c r="J2836" s="74" t="s">
        <v>71</v>
      </c>
      <c r="K2836" s="74" t="s">
        <v>71</v>
      </c>
      <c r="L2836" s="74" t="s">
        <v>71</v>
      </c>
      <c r="M2836" s="74" t="s">
        <v>71</v>
      </c>
      <c r="N2836" s="74" t="s">
        <v>71</v>
      </c>
      <c r="O2836" s="74" t="s">
        <v>71</v>
      </c>
      <c r="P2836" s="74" t="s">
        <v>71</v>
      </c>
      <c r="Q2836" s="74" t="s">
        <v>71</v>
      </c>
      <c r="R2836" s="74" t="s">
        <v>71</v>
      </c>
      <c r="S2836" s="74" t="s">
        <v>71</v>
      </c>
      <c r="T2836" s="74" t="s">
        <v>71</v>
      </c>
      <c r="U2836" s="74" t="s">
        <v>71</v>
      </c>
      <c r="V2836" s="74" t="s">
        <v>71</v>
      </c>
      <c r="W2836" s="74" t="s">
        <v>71</v>
      </c>
      <c r="X2836" s="74" t="s">
        <v>71</v>
      </c>
      <c r="Y2836" s="74" t="s">
        <v>71</v>
      </c>
      <c r="Z2836" s="74" t="s">
        <v>71</v>
      </c>
      <c r="AA2836" s="74" t="s">
        <v>71</v>
      </c>
      <c r="AB2836" s="74" t="s">
        <v>71</v>
      </c>
      <c r="AC2836" s="74" t="s">
        <v>71</v>
      </c>
      <c r="AD2836" s="74" t="s">
        <v>71</v>
      </c>
    </row>
    <row r="2837" spans="1:30" x14ac:dyDescent="0.2">
      <c r="A2837" s="72" t="s">
        <v>60</v>
      </c>
      <c r="B2837" s="74" t="s">
        <v>71</v>
      </c>
      <c r="C2837" s="74" t="s">
        <v>71</v>
      </c>
      <c r="D2837" s="74" t="s">
        <v>71</v>
      </c>
      <c r="E2837" s="74" t="s">
        <v>71</v>
      </c>
      <c r="F2837" s="74" t="s">
        <v>71</v>
      </c>
      <c r="G2837" s="74" t="s">
        <v>71</v>
      </c>
      <c r="H2837" s="74" t="s">
        <v>71</v>
      </c>
      <c r="I2837" s="74" t="s">
        <v>71</v>
      </c>
      <c r="J2837" s="74" t="s">
        <v>71</v>
      </c>
      <c r="K2837" s="74" t="s">
        <v>71</v>
      </c>
      <c r="L2837" s="74" t="s">
        <v>71</v>
      </c>
      <c r="M2837" s="74" t="s">
        <v>71</v>
      </c>
      <c r="N2837" s="74" t="s">
        <v>71</v>
      </c>
      <c r="O2837" s="74" t="s">
        <v>71</v>
      </c>
      <c r="P2837" s="74" t="s">
        <v>71</v>
      </c>
      <c r="Q2837" s="74" t="s">
        <v>71</v>
      </c>
      <c r="R2837" s="74" t="s">
        <v>71</v>
      </c>
      <c r="S2837" s="74" t="s">
        <v>71</v>
      </c>
      <c r="T2837" s="74" t="s">
        <v>71</v>
      </c>
      <c r="U2837" s="74" t="s">
        <v>71</v>
      </c>
      <c r="V2837" s="74" t="s">
        <v>71</v>
      </c>
      <c r="W2837" s="74" t="s">
        <v>71</v>
      </c>
      <c r="X2837" s="74" t="s">
        <v>71</v>
      </c>
      <c r="Y2837" s="74" t="s">
        <v>71</v>
      </c>
      <c r="Z2837" s="74" t="s">
        <v>71</v>
      </c>
      <c r="AA2837" s="74" t="s">
        <v>71</v>
      </c>
      <c r="AB2837" s="74" t="s">
        <v>71</v>
      </c>
      <c r="AC2837" s="74" t="s">
        <v>71</v>
      </c>
      <c r="AD2837" s="74" t="s">
        <v>71</v>
      </c>
    </row>
    <row r="2838" spans="1:30" x14ac:dyDescent="0.2">
      <c r="A2838" s="72" t="s">
        <v>61</v>
      </c>
      <c r="B2838" s="74" t="s">
        <v>71</v>
      </c>
      <c r="C2838" s="74" t="s">
        <v>71</v>
      </c>
      <c r="D2838" s="74" t="s">
        <v>71</v>
      </c>
      <c r="E2838" s="74" t="s">
        <v>71</v>
      </c>
      <c r="F2838" s="74" t="s">
        <v>71</v>
      </c>
      <c r="G2838" s="74" t="s">
        <v>71</v>
      </c>
      <c r="H2838" s="74" t="s">
        <v>71</v>
      </c>
      <c r="I2838" s="74" t="s">
        <v>71</v>
      </c>
      <c r="J2838" s="74" t="s">
        <v>71</v>
      </c>
      <c r="K2838" s="74" t="s">
        <v>71</v>
      </c>
      <c r="L2838" s="74" t="s">
        <v>71</v>
      </c>
      <c r="M2838" s="74" t="s">
        <v>71</v>
      </c>
      <c r="N2838" s="74" t="s">
        <v>71</v>
      </c>
      <c r="O2838" s="74" t="s">
        <v>71</v>
      </c>
      <c r="P2838" s="74" t="s">
        <v>71</v>
      </c>
      <c r="Q2838" s="74" t="s">
        <v>71</v>
      </c>
      <c r="R2838" s="74" t="s">
        <v>71</v>
      </c>
      <c r="S2838" s="74" t="s">
        <v>71</v>
      </c>
      <c r="T2838" s="74" t="s">
        <v>71</v>
      </c>
      <c r="U2838" s="74" t="s">
        <v>71</v>
      </c>
      <c r="V2838" s="74" t="s">
        <v>71</v>
      </c>
      <c r="W2838" s="74" t="s">
        <v>71</v>
      </c>
      <c r="X2838" s="74" t="s">
        <v>71</v>
      </c>
      <c r="Y2838" s="74" t="s">
        <v>71</v>
      </c>
      <c r="Z2838" s="74" t="s">
        <v>71</v>
      </c>
      <c r="AA2838" s="74" t="s">
        <v>71</v>
      </c>
      <c r="AB2838" s="74" t="s">
        <v>71</v>
      </c>
      <c r="AC2838" s="74" t="s">
        <v>71</v>
      </c>
      <c r="AD2838" s="74" t="s">
        <v>71</v>
      </c>
    </row>
    <row r="2839" spans="1:30" x14ac:dyDescent="0.2">
      <c r="A2839" s="72" t="s">
        <v>62</v>
      </c>
      <c r="B2839" s="74" t="s">
        <v>71</v>
      </c>
      <c r="C2839" s="74" t="s">
        <v>71</v>
      </c>
      <c r="D2839" s="74" t="s">
        <v>71</v>
      </c>
      <c r="E2839" s="74" t="s">
        <v>71</v>
      </c>
      <c r="F2839" s="74" t="s">
        <v>71</v>
      </c>
      <c r="G2839" s="74" t="s">
        <v>71</v>
      </c>
      <c r="H2839" s="74" t="s">
        <v>71</v>
      </c>
      <c r="I2839" s="74" t="s">
        <v>71</v>
      </c>
      <c r="J2839" s="74" t="s">
        <v>71</v>
      </c>
      <c r="K2839" s="74" t="s">
        <v>71</v>
      </c>
      <c r="L2839" s="74" t="s">
        <v>71</v>
      </c>
      <c r="M2839" s="74" t="s">
        <v>71</v>
      </c>
      <c r="N2839" s="74" t="s">
        <v>71</v>
      </c>
      <c r="O2839" s="74" t="s">
        <v>71</v>
      </c>
      <c r="P2839" s="74" t="s">
        <v>71</v>
      </c>
      <c r="Q2839" s="74" t="s">
        <v>71</v>
      </c>
      <c r="R2839" s="74" t="s">
        <v>71</v>
      </c>
      <c r="S2839" s="74" t="s">
        <v>71</v>
      </c>
      <c r="T2839" s="74" t="s">
        <v>71</v>
      </c>
      <c r="U2839" s="74" t="s">
        <v>71</v>
      </c>
      <c r="V2839" s="74" t="s">
        <v>71</v>
      </c>
      <c r="W2839" s="74" t="s">
        <v>71</v>
      </c>
      <c r="X2839" s="74" t="s">
        <v>71</v>
      </c>
      <c r="Y2839" s="74" t="s">
        <v>71</v>
      </c>
      <c r="Z2839" s="74" t="s">
        <v>71</v>
      </c>
      <c r="AA2839" s="74" t="s">
        <v>71</v>
      </c>
      <c r="AB2839" s="74" t="s">
        <v>71</v>
      </c>
      <c r="AC2839" s="74" t="s">
        <v>71</v>
      </c>
      <c r="AD2839" s="74" t="s">
        <v>71</v>
      </c>
    </row>
    <row r="2840" spans="1:30" x14ac:dyDescent="0.2">
      <c r="A2840" s="72" t="s">
        <v>63</v>
      </c>
      <c r="B2840" s="74" t="s">
        <v>71</v>
      </c>
      <c r="C2840" s="74" t="s">
        <v>71</v>
      </c>
      <c r="D2840" s="74" t="s">
        <v>71</v>
      </c>
      <c r="E2840" s="74" t="s">
        <v>71</v>
      </c>
      <c r="F2840" s="74" t="s">
        <v>71</v>
      </c>
      <c r="G2840" s="74" t="s">
        <v>71</v>
      </c>
      <c r="H2840" s="74" t="s">
        <v>71</v>
      </c>
      <c r="I2840" s="74" t="s">
        <v>71</v>
      </c>
      <c r="J2840" s="74" t="s">
        <v>71</v>
      </c>
      <c r="K2840" s="74" t="s">
        <v>71</v>
      </c>
      <c r="L2840" s="74" t="s">
        <v>71</v>
      </c>
      <c r="M2840" s="74" t="s">
        <v>71</v>
      </c>
      <c r="N2840" s="74" t="s">
        <v>71</v>
      </c>
      <c r="O2840" s="74" t="s">
        <v>71</v>
      </c>
      <c r="P2840" s="74" t="s">
        <v>71</v>
      </c>
      <c r="Q2840" s="74" t="s">
        <v>71</v>
      </c>
      <c r="R2840" s="74" t="s">
        <v>71</v>
      </c>
      <c r="S2840" s="74" t="s">
        <v>71</v>
      </c>
      <c r="T2840" s="74" t="s">
        <v>71</v>
      </c>
      <c r="U2840" s="74" t="s">
        <v>71</v>
      </c>
      <c r="V2840" s="74" t="s">
        <v>71</v>
      </c>
      <c r="W2840" s="74" t="s">
        <v>71</v>
      </c>
      <c r="X2840" s="74" t="s">
        <v>71</v>
      </c>
      <c r="Y2840" s="74" t="s">
        <v>71</v>
      </c>
      <c r="Z2840" s="74" t="s">
        <v>71</v>
      </c>
      <c r="AA2840" s="74" t="s">
        <v>71</v>
      </c>
      <c r="AB2840" s="74" t="s">
        <v>71</v>
      </c>
      <c r="AC2840" s="74" t="s">
        <v>71</v>
      </c>
      <c r="AD2840" s="74" t="s">
        <v>71</v>
      </c>
    </row>
    <row r="2841" spans="1:30" x14ac:dyDescent="0.2">
      <c r="A2841" s="72" t="s">
        <v>64</v>
      </c>
      <c r="B2841" s="74" t="s">
        <v>71</v>
      </c>
      <c r="C2841" s="74" t="s">
        <v>71</v>
      </c>
      <c r="D2841" s="74" t="s">
        <v>71</v>
      </c>
      <c r="E2841" s="74" t="s">
        <v>71</v>
      </c>
      <c r="F2841" s="74" t="s">
        <v>71</v>
      </c>
      <c r="G2841" s="74" t="s">
        <v>71</v>
      </c>
      <c r="H2841" s="74" t="s">
        <v>71</v>
      </c>
      <c r="I2841" s="74" t="s">
        <v>71</v>
      </c>
      <c r="J2841" s="74" t="s">
        <v>71</v>
      </c>
      <c r="K2841" s="74" t="s">
        <v>71</v>
      </c>
      <c r="L2841" s="74" t="s">
        <v>71</v>
      </c>
      <c r="M2841" s="74" t="s">
        <v>71</v>
      </c>
      <c r="N2841" s="74" t="s">
        <v>71</v>
      </c>
      <c r="O2841" s="74" t="s">
        <v>71</v>
      </c>
      <c r="P2841" s="74" t="s">
        <v>71</v>
      </c>
      <c r="Q2841" s="74" t="s">
        <v>71</v>
      </c>
      <c r="R2841" s="74" t="s">
        <v>71</v>
      </c>
      <c r="S2841" s="74" t="s">
        <v>71</v>
      </c>
      <c r="T2841" s="74" t="s">
        <v>71</v>
      </c>
      <c r="U2841" s="74" t="s">
        <v>71</v>
      </c>
      <c r="V2841" s="74" t="s">
        <v>71</v>
      </c>
      <c r="W2841" s="74" t="s">
        <v>71</v>
      </c>
      <c r="X2841" s="74" t="s">
        <v>71</v>
      </c>
      <c r="Y2841" s="74" t="s">
        <v>71</v>
      </c>
      <c r="Z2841" s="74" t="s">
        <v>71</v>
      </c>
      <c r="AA2841" s="74" t="s">
        <v>71</v>
      </c>
      <c r="AB2841" s="74" t="s">
        <v>71</v>
      </c>
      <c r="AC2841" s="74" t="s">
        <v>71</v>
      </c>
      <c r="AD2841" s="74" t="s">
        <v>71</v>
      </c>
    </row>
    <row r="2842" spans="1:30" x14ac:dyDescent="0.2">
      <c r="A2842" s="72" t="s">
        <v>65</v>
      </c>
      <c r="B2842" s="74" t="s">
        <v>71</v>
      </c>
      <c r="C2842" s="74" t="s">
        <v>71</v>
      </c>
      <c r="D2842" s="74" t="s">
        <v>71</v>
      </c>
      <c r="E2842" s="74" t="s">
        <v>71</v>
      </c>
      <c r="F2842" s="74" t="s">
        <v>71</v>
      </c>
      <c r="G2842" s="74" t="s">
        <v>71</v>
      </c>
      <c r="H2842" s="74" t="s">
        <v>71</v>
      </c>
      <c r="I2842" s="74" t="s">
        <v>71</v>
      </c>
      <c r="J2842" s="74" t="s">
        <v>71</v>
      </c>
      <c r="K2842" s="74" t="s">
        <v>71</v>
      </c>
      <c r="L2842" s="74" t="s">
        <v>71</v>
      </c>
      <c r="M2842" s="74" t="s">
        <v>71</v>
      </c>
      <c r="N2842" s="74" t="s">
        <v>71</v>
      </c>
      <c r="O2842" s="74" t="s">
        <v>71</v>
      </c>
      <c r="P2842" s="74" t="s">
        <v>71</v>
      </c>
      <c r="Q2842" s="74" t="s">
        <v>71</v>
      </c>
      <c r="R2842" s="74" t="s">
        <v>71</v>
      </c>
      <c r="S2842" s="74" t="s">
        <v>71</v>
      </c>
      <c r="T2842" s="74" t="s">
        <v>71</v>
      </c>
      <c r="U2842" s="74" t="s">
        <v>71</v>
      </c>
      <c r="V2842" s="74" t="s">
        <v>71</v>
      </c>
      <c r="W2842" s="74" t="s">
        <v>71</v>
      </c>
      <c r="X2842" s="74" t="s">
        <v>71</v>
      </c>
      <c r="Y2842" s="74" t="s">
        <v>71</v>
      </c>
      <c r="Z2842" s="74" t="s">
        <v>71</v>
      </c>
      <c r="AA2842" s="74" t="s">
        <v>71</v>
      </c>
      <c r="AB2842" s="74" t="s">
        <v>71</v>
      </c>
      <c r="AC2842" s="74" t="s">
        <v>71</v>
      </c>
      <c r="AD2842" s="74" t="s">
        <v>71</v>
      </c>
    </row>
    <row r="2843" spans="1:30" x14ac:dyDescent="0.2">
      <c r="A2843" s="72" t="s">
        <v>66</v>
      </c>
      <c r="B2843" s="74" t="s">
        <v>71</v>
      </c>
      <c r="C2843" s="74" t="s">
        <v>71</v>
      </c>
      <c r="D2843" s="74" t="s">
        <v>71</v>
      </c>
      <c r="E2843" s="74" t="s">
        <v>71</v>
      </c>
      <c r="F2843" s="74" t="s">
        <v>71</v>
      </c>
      <c r="G2843" s="74" t="s">
        <v>71</v>
      </c>
      <c r="H2843" s="74" t="s">
        <v>71</v>
      </c>
      <c r="I2843" s="74" t="s">
        <v>71</v>
      </c>
      <c r="J2843" s="74" t="s">
        <v>71</v>
      </c>
      <c r="K2843" s="74" t="s">
        <v>71</v>
      </c>
      <c r="L2843" s="74" t="s">
        <v>71</v>
      </c>
      <c r="M2843" s="74" t="s">
        <v>71</v>
      </c>
      <c r="N2843" s="74" t="s">
        <v>71</v>
      </c>
      <c r="O2843" s="74" t="s">
        <v>71</v>
      </c>
      <c r="P2843" s="74" t="s">
        <v>71</v>
      </c>
      <c r="Q2843" s="74" t="s">
        <v>71</v>
      </c>
      <c r="R2843" s="74" t="s">
        <v>71</v>
      </c>
      <c r="S2843" s="74" t="s">
        <v>71</v>
      </c>
      <c r="T2843" s="74" t="s">
        <v>71</v>
      </c>
      <c r="U2843" s="74" t="s">
        <v>71</v>
      </c>
      <c r="V2843" s="74" t="s">
        <v>71</v>
      </c>
      <c r="W2843" s="74" t="s">
        <v>71</v>
      </c>
      <c r="X2843" s="74" t="s">
        <v>71</v>
      </c>
      <c r="Y2843" s="74" t="s">
        <v>71</v>
      </c>
      <c r="Z2843" s="74" t="s">
        <v>71</v>
      </c>
      <c r="AA2843" s="74" t="s">
        <v>71</v>
      </c>
      <c r="AB2843" s="74" t="s">
        <v>71</v>
      </c>
      <c r="AC2843" s="74" t="s">
        <v>71</v>
      </c>
      <c r="AD2843" s="74" t="s">
        <v>71</v>
      </c>
    </row>
    <row r="2844" spans="1:30" x14ac:dyDescent="0.2">
      <c r="A2844" s="72" t="s">
        <v>67</v>
      </c>
      <c r="B2844" s="74" t="s">
        <v>71</v>
      </c>
      <c r="C2844" s="74" t="s">
        <v>71</v>
      </c>
      <c r="D2844" s="74" t="s">
        <v>71</v>
      </c>
      <c r="E2844" s="74" t="s">
        <v>71</v>
      </c>
      <c r="F2844" s="74" t="s">
        <v>71</v>
      </c>
      <c r="G2844" s="74" t="s">
        <v>71</v>
      </c>
      <c r="H2844" s="74" t="s">
        <v>71</v>
      </c>
      <c r="I2844" s="74" t="s">
        <v>71</v>
      </c>
      <c r="J2844" s="74" t="s">
        <v>71</v>
      </c>
      <c r="K2844" s="74" t="s">
        <v>71</v>
      </c>
      <c r="L2844" s="74" t="s">
        <v>71</v>
      </c>
      <c r="M2844" s="74" t="s">
        <v>71</v>
      </c>
      <c r="N2844" s="74" t="s">
        <v>71</v>
      </c>
      <c r="O2844" s="74" t="s">
        <v>71</v>
      </c>
      <c r="P2844" s="74" t="s">
        <v>71</v>
      </c>
      <c r="Q2844" s="74" t="s">
        <v>71</v>
      </c>
      <c r="R2844" s="74" t="s">
        <v>71</v>
      </c>
      <c r="S2844" s="74" t="s">
        <v>71</v>
      </c>
      <c r="T2844" s="74" t="s">
        <v>71</v>
      </c>
      <c r="U2844" s="74" t="s">
        <v>71</v>
      </c>
      <c r="V2844" s="74" t="s">
        <v>71</v>
      </c>
      <c r="W2844" s="74" t="s">
        <v>71</v>
      </c>
      <c r="X2844" s="74" t="s">
        <v>71</v>
      </c>
      <c r="Y2844" s="74" t="s">
        <v>71</v>
      </c>
      <c r="Z2844" s="74" t="s">
        <v>71</v>
      </c>
      <c r="AA2844" s="74" t="s">
        <v>71</v>
      </c>
      <c r="AB2844" s="74" t="s">
        <v>71</v>
      </c>
      <c r="AC2844" s="74" t="s">
        <v>71</v>
      </c>
      <c r="AD2844" s="74" t="s">
        <v>71</v>
      </c>
    </row>
    <row r="2845" spans="1:30" x14ac:dyDescent="0.2">
      <c r="A2845" s="72" t="s">
        <v>68</v>
      </c>
      <c r="B2845" s="74" t="s">
        <v>71</v>
      </c>
      <c r="C2845" s="74" t="s">
        <v>71</v>
      </c>
      <c r="D2845" s="74" t="s">
        <v>71</v>
      </c>
      <c r="E2845" s="74" t="s">
        <v>71</v>
      </c>
      <c r="F2845" s="74" t="s">
        <v>71</v>
      </c>
      <c r="G2845" s="74" t="s">
        <v>71</v>
      </c>
      <c r="H2845" s="74" t="s">
        <v>71</v>
      </c>
      <c r="I2845" s="74" t="s">
        <v>71</v>
      </c>
      <c r="J2845" s="74" t="s">
        <v>71</v>
      </c>
      <c r="K2845" s="74" t="s">
        <v>71</v>
      </c>
      <c r="L2845" s="74" t="s">
        <v>71</v>
      </c>
      <c r="M2845" s="74" t="s">
        <v>71</v>
      </c>
      <c r="N2845" s="74" t="s">
        <v>71</v>
      </c>
      <c r="O2845" s="74" t="s">
        <v>71</v>
      </c>
      <c r="P2845" s="74" t="s">
        <v>71</v>
      </c>
      <c r="Q2845" s="74" t="s">
        <v>71</v>
      </c>
      <c r="R2845" s="74" t="s">
        <v>71</v>
      </c>
      <c r="S2845" s="74" t="s">
        <v>71</v>
      </c>
      <c r="T2845" s="74" t="s">
        <v>71</v>
      </c>
      <c r="U2845" s="74" t="s">
        <v>71</v>
      </c>
      <c r="V2845" s="74" t="s">
        <v>71</v>
      </c>
      <c r="W2845" s="74" t="s">
        <v>71</v>
      </c>
      <c r="X2845" s="74" t="s">
        <v>71</v>
      </c>
      <c r="Y2845" s="74" t="s">
        <v>71</v>
      </c>
      <c r="Z2845" s="74" t="s">
        <v>71</v>
      </c>
      <c r="AA2845" s="74" t="s">
        <v>71</v>
      </c>
      <c r="AB2845" s="74" t="s">
        <v>71</v>
      </c>
      <c r="AC2845" s="74" t="s">
        <v>71</v>
      </c>
      <c r="AD2845" s="74" t="s">
        <v>71</v>
      </c>
    </row>
    <row r="2846" spans="1:30" x14ac:dyDescent="0.2">
      <c r="A2846" s="72" t="s">
        <v>69</v>
      </c>
      <c r="B2846" s="74" t="s">
        <v>71</v>
      </c>
      <c r="C2846" s="74" t="s">
        <v>71</v>
      </c>
      <c r="D2846" s="74" t="s">
        <v>71</v>
      </c>
      <c r="E2846" s="74" t="s">
        <v>71</v>
      </c>
      <c r="F2846" s="74" t="s">
        <v>71</v>
      </c>
      <c r="G2846" s="74" t="s">
        <v>71</v>
      </c>
      <c r="H2846" s="74" t="s">
        <v>71</v>
      </c>
      <c r="I2846" s="74" t="s">
        <v>71</v>
      </c>
      <c r="J2846" s="74" t="s">
        <v>71</v>
      </c>
      <c r="K2846" s="74" t="s">
        <v>71</v>
      </c>
      <c r="L2846" s="74" t="s">
        <v>71</v>
      </c>
      <c r="M2846" s="74" t="s">
        <v>71</v>
      </c>
      <c r="N2846" s="74" t="s">
        <v>71</v>
      </c>
      <c r="O2846" s="74" t="s">
        <v>71</v>
      </c>
      <c r="P2846" s="74" t="s">
        <v>71</v>
      </c>
      <c r="Q2846" s="74" t="s">
        <v>71</v>
      </c>
      <c r="R2846" s="74" t="s">
        <v>71</v>
      </c>
      <c r="S2846" s="74" t="s">
        <v>71</v>
      </c>
      <c r="T2846" s="74" t="s">
        <v>71</v>
      </c>
      <c r="U2846" s="74" t="s">
        <v>71</v>
      </c>
      <c r="V2846" s="74" t="s">
        <v>71</v>
      </c>
      <c r="W2846" s="74" t="s">
        <v>71</v>
      </c>
      <c r="X2846" s="74" t="s">
        <v>71</v>
      </c>
      <c r="Y2846" s="74" t="s">
        <v>71</v>
      </c>
      <c r="Z2846" s="74" t="s">
        <v>71</v>
      </c>
      <c r="AA2846" s="74" t="s">
        <v>71</v>
      </c>
      <c r="AB2846" s="74" t="s">
        <v>71</v>
      </c>
      <c r="AC2846" s="74" t="s">
        <v>71</v>
      </c>
      <c r="AD2846" s="74" t="s">
        <v>71</v>
      </c>
    </row>
    <row r="2848" spans="1:30" x14ac:dyDescent="0.2">
      <c r="A2848" s="72" t="s">
        <v>70</v>
      </c>
    </row>
    <row r="2849" spans="1:30" x14ac:dyDescent="0.2">
      <c r="A2849" s="72" t="s">
        <v>71</v>
      </c>
      <c r="B2849" s="74" t="s">
        <v>72</v>
      </c>
    </row>
    <row r="2851" spans="1:30" x14ac:dyDescent="0.2">
      <c r="A2851" s="72" t="s">
        <v>5</v>
      </c>
      <c r="B2851" s="74" t="s">
        <v>6</v>
      </c>
    </row>
    <row r="2852" spans="1:30" x14ac:dyDescent="0.2">
      <c r="A2852" s="72" t="s">
        <v>7</v>
      </c>
      <c r="B2852" s="74" t="s">
        <v>88</v>
      </c>
    </row>
    <row r="2853" spans="1:30" x14ac:dyDescent="0.2">
      <c r="A2853" s="72" t="s">
        <v>9</v>
      </c>
      <c r="B2853" s="74" t="s">
        <v>74</v>
      </c>
    </row>
    <row r="2855" spans="1:30" x14ac:dyDescent="0.2">
      <c r="A2855" s="72" t="s">
        <v>11</v>
      </c>
      <c r="B2855" s="74" t="s">
        <v>12</v>
      </c>
      <c r="C2855" s="74" t="s">
        <v>13</v>
      </c>
      <c r="D2855" s="74" t="s">
        <v>14</v>
      </c>
      <c r="E2855" s="74" t="s">
        <v>15</v>
      </c>
      <c r="F2855" s="74" t="s">
        <v>16</v>
      </c>
      <c r="G2855" s="74" t="s">
        <v>17</v>
      </c>
      <c r="H2855" s="74" t="s">
        <v>18</v>
      </c>
      <c r="I2855" s="74" t="s">
        <v>19</v>
      </c>
      <c r="J2855" s="74" t="s">
        <v>20</v>
      </c>
      <c r="K2855" s="74" t="s">
        <v>21</v>
      </c>
      <c r="L2855" s="74" t="s">
        <v>22</v>
      </c>
      <c r="M2855" s="74" t="s">
        <v>23</v>
      </c>
      <c r="N2855" s="74" t="s">
        <v>24</v>
      </c>
      <c r="O2855" s="74" t="s">
        <v>25</v>
      </c>
      <c r="P2855" s="74" t="s">
        <v>26</v>
      </c>
      <c r="Q2855" s="74" t="s">
        <v>27</v>
      </c>
      <c r="R2855" s="74" t="s">
        <v>28</v>
      </c>
      <c r="S2855" s="74" t="s">
        <v>29</v>
      </c>
      <c r="T2855" s="74" t="s">
        <v>30</v>
      </c>
      <c r="U2855" s="74" t="s">
        <v>31</v>
      </c>
      <c r="V2855" s="74" t="s">
        <v>32</v>
      </c>
      <c r="W2855" s="74" t="s">
        <v>33</v>
      </c>
      <c r="X2855" s="74" t="s">
        <v>34</v>
      </c>
      <c r="Y2855" s="74" t="s">
        <v>35</v>
      </c>
      <c r="Z2855" s="74" t="s">
        <v>36</v>
      </c>
      <c r="AA2855" s="74" t="s">
        <v>37</v>
      </c>
      <c r="AB2855" s="74" t="s">
        <v>38</v>
      </c>
      <c r="AC2855" s="74" t="s">
        <v>39</v>
      </c>
      <c r="AD2855" s="74" t="s">
        <v>40</v>
      </c>
    </row>
    <row r="2856" spans="1:30" x14ac:dyDescent="0.2">
      <c r="A2856" s="72" t="s">
        <v>41</v>
      </c>
      <c r="B2856" s="74">
        <v>5840.68</v>
      </c>
      <c r="C2856" s="74">
        <v>5369.26</v>
      </c>
      <c r="D2856" s="74">
        <v>5350.38</v>
      </c>
      <c r="E2856" s="74">
        <v>5339.89</v>
      </c>
      <c r="F2856" s="74">
        <v>5611.79</v>
      </c>
      <c r="G2856" s="74">
        <v>5916.7</v>
      </c>
      <c r="H2856" s="74">
        <v>4464.42</v>
      </c>
      <c r="I2856" s="74">
        <v>4348.1000000000004</v>
      </c>
      <c r="J2856" s="74">
        <v>4246.87</v>
      </c>
      <c r="K2856" s="74">
        <v>4084.05</v>
      </c>
      <c r="L2856" s="74">
        <v>2213.91</v>
      </c>
      <c r="M2856" s="74">
        <v>1932.49</v>
      </c>
      <c r="N2856" s="74">
        <v>2008.23</v>
      </c>
      <c r="O2856" s="74">
        <v>1188.3800000000001</v>
      </c>
      <c r="P2856" s="74">
        <v>985.39</v>
      </c>
      <c r="Q2856" s="74">
        <v>1040.1500000000001</v>
      </c>
      <c r="R2856" s="74">
        <v>834.53</v>
      </c>
      <c r="S2856" s="74">
        <v>695.3</v>
      </c>
      <c r="T2856" s="74">
        <v>925.36</v>
      </c>
      <c r="U2856" s="74">
        <v>1285.06</v>
      </c>
      <c r="V2856" s="74">
        <v>510.8</v>
      </c>
      <c r="W2856" s="74">
        <v>406.16</v>
      </c>
      <c r="X2856" s="74">
        <v>786.19</v>
      </c>
      <c r="Y2856" s="74">
        <v>959.2</v>
      </c>
      <c r="Z2856" s="74">
        <v>752.4</v>
      </c>
      <c r="AA2856" s="74">
        <v>747.25</v>
      </c>
      <c r="AB2856" s="74">
        <v>762.65</v>
      </c>
      <c r="AC2856" s="74">
        <v>1085.6500000000001</v>
      </c>
      <c r="AD2856" s="74">
        <v>1757.85</v>
      </c>
    </row>
    <row r="2857" spans="1:30" x14ac:dyDescent="0.2">
      <c r="A2857" s="72" t="s">
        <v>42</v>
      </c>
      <c r="B2857" s="74" t="s">
        <v>71</v>
      </c>
      <c r="C2857" s="74" t="s">
        <v>71</v>
      </c>
      <c r="D2857" s="74" t="s">
        <v>71</v>
      </c>
      <c r="E2857" s="74" t="s">
        <v>71</v>
      </c>
      <c r="F2857" s="74" t="s">
        <v>71</v>
      </c>
      <c r="G2857" s="74" t="s">
        <v>71</v>
      </c>
      <c r="H2857" s="74" t="s">
        <v>71</v>
      </c>
      <c r="I2857" s="74" t="s">
        <v>71</v>
      </c>
      <c r="J2857" s="74" t="s">
        <v>71</v>
      </c>
      <c r="K2857" s="74" t="s">
        <v>71</v>
      </c>
      <c r="L2857" s="74" t="s">
        <v>71</v>
      </c>
      <c r="M2857" s="74" t="s">
        <v>71</v>
      </c>
      <c r="N2857" s="74" t="s">
        <v>71</v>
      </c>
      <c r="O2857" s="74" t="s">
        <v>71</v>
      </c>
      <c r="P2857" s="74" t="s">
        <v>71</v>
      </c>
      <c r="Q2857" s="74" t="s">
        <v>71</v>
      </c>
      <c r="R2857" s="74" t="s">
        <v>71</v>
      </c>
      <c r="S2857" s="74" t="s">
        <v>71</v>
      </c>
      <c r="T2857" s="74" t="s">
        <v>71</v>
      </c>
      <c r="U2857" s="74" t="s">
        <v>71</v>
      </c>
      <c r="V2857" s="74" t="s">
        <v>71</v>
      </c>
      <c r="W2857" s="74" t="s">
        <v>71</v>
      </c>
      <c r="X2857" s="74" t="s">
        <v>71</v>
      </c>
      <c r="Y2857" s="74" t="s">
        <v>71</v>
      </c>
      <c r="Z2857" s="74" t="s">
        <v>71</v>
      </c>
      <c r="AA2857" s="74" t="s">
        <v>71</v>
      </c>
      <c r="AB2857" s="74" t="s">
        <v>71</v>
      </c>
      <c r="AC2857" s="74" t="s">
        <v>71</v>
      </c>
      <c r="AD2857" s="74" t="s">
        <v>71</v>
      </c>
    </row>
    <row r="2858" spans="1:30" x14ac:dyDescent="0.2">
      <c r="A2858" s="72" t="s">
        <v>43</v>
      </c>
      <c r="B2858" s="74" t="s">
        <v>71</v>
      </c>
      <c r="C2858" s="74" t="s">
        <v>71</v>
      </c>
      <c r="D2858" s="74" t="s">
        <v>71</v>
      </c>
      <c r="E2858" s="74" t="s">
        <v>71</v>
      </c>
      <c r="F2858" s="74" t="s">
        <v>71</v>
      </c>
      <c r="G2858" s="74" t="s">
        <v>71</v>
      </c>
      <c r="H2858" s="74" t="s">
        <v>71</v>
      </c>
      <c r="I2858" s="74" t="s">
        <v>71</v>
      </c>
      <c r="J2858" s="74" t="s">
        <v>71</v>
      </c>
      <c r="K2858" s="74" t="s">
        <v>71</v>
      </c>
      <c r="L2858" s="74" t="s">
        <v>71</v>
      </c>
      <c r="M2858" s="74" t="s">
        <v>71</v>
      </c>
      <c r="N2858" s="74" t="s">
        <v>71</v>
      </c>
      <c r="O2858" s="74" t="s">
        <v>71</v>
      </c>
      <c r="P2858" s="74" t="s">
        <v>71</v>
      </c>
      <c r="Q2858" s="74" t="s">
        <v>71</v>
      </c>
      <c r="R2858" s="74" t="s">
        <v>71</v>
      </c>
      <c r="S2858" s="74" t="s">
        <v>71</v>
      </c>
      <c r="T2858" s="74" t="s">
        <v>71</v>
      </c>
      <c r="U2858" s="74" t="s">
        <v>71</v>
      </c>
      <c r="V2858" s="74" t="s">
        <v>71</v>
      </c>
      <c r="W2858" s="74" t="s">
        <v>71</v>
      </c>
      <c r="X2858" s="74" t="s">
        <v>71</v>
      </c>
      <c r="Y2858" s="74" t="s">
        <v>71</v>
      </c>
      <c r="Z2858" s="74" t="s">
        <v>71</v>
      </c>
      <c r="AA2858" s="74" t="s">
        <v>71</v>
      </c>
      <c r="AB2858" s="74" t="s">
        <v>71</v>
      </c>
      <c r="AC2858" s="74" t="s">
        <v>71</v>
      </c>
      <c r="AD2858" s="74" t="s">
        <v>71</v>
      </c>
    </row>
    <row r="2859" spans="1:30" x14ac:dyDescent="0.2">
      <c r="A2859" s="72" t="s">
        <v>44</v>
      </c>
      <c r="B2859" s="74" t="s">
        <v>71</v>
      </c>
      <c r="C2859" s="74" t="s">
        <v>71</v>
      </c>
      <c r="D2859" s="74" t="s">
        <v>71</v>
      </c>
      <c r="E2859" s="74" t="s">
        <v>71</v>
      </c>
      <c r="F2859" s="74" t="s">
        <v>71</v>
      </c>
      <c r="G2859" s="74" t="s">
        <v>71</v>
      </c>
      <c r="H2859" s="74" t="s">
        <v>71</v>
      </c>
      <c r="I2859" s="74" t="s">
        <v>71</v>
      </c>
      <c r="J2859" s="74" t="s">
        <v>71</v>
      </c>
      <c r="K2859" s="74" t="s">
        <v>71</v>
      </c>
      <c r="L2859" s="74" t="s">
        <v>71</v>
      </c>
      <c r="M2859" s="74" t="s">
        <v>71</v>
      </c>
      <c r="N2859" s="74" t="s">
        <v>71</v>
      </c>
      <c r="O2859" s="74" t="s">
        <v>71</v>
      </c>
      <c r="P2859" s="74" t="s">
        <v>71</v>
      </c>
      <c r="Q2859" s="74" t="s">
        <v>71</v>
      </c>
      <c r="R2859" s="74" t="s">
        <v>71</v>
      </c>
      <c r="S2859" s="74" t="s">
        <v>71</v>
      </c>
      <c r="T2859" s="74" t="s">
        <v>71</v>
      </c>
      <c r="U2859" s="74" t="s">
        <v>71</v>
      </c>
      <c r="V2859" s="74" t="s">
        <v>71</v>
      </c>
      <c r="W2859" s="74" t="s">
        <v>71</v>
      </c>
      <c r="X2859" s="74" t="s">
        <v>71</v>
      </c>
      <c r="Y2859" s="74" t="s">
        <v>71</v>
      </c>
      <c r="Z2859" s="74" t="s">
        <v>71</v>
      </c>
      <c r="AA2859" s="74" t="s">
        <v>71</v>
      </c>
      <c r="AB2859" s="74" t="s">
        <v>71</v>
      </c>
      <c r="AC2859" s="74" t="s">
        <v>71</v>
      </c>
      <c r="AD2859" s="74" t="s">
        <v>71</v>
      </c>
    </row>
    <row r="2860" spans="1:30" x14ac:dyDescent="0.2">
      <c r="A2860" s="72" t="s">
        <v>45</v>
      </c>
      <c r="B2860" s="74" t="s">
        <v>71</v>
      </c>
      <c r="C2860" s="74" t="s">
        <v>71</v>
      </c>
      <c r="D2860" s="74" t="s">
        <v>71</v>
      </c>
      <c r="E2860" s="74" t="s">
        <v>71</v>
      </c>
      <c r="F2860" s="74" t="s">
        <v>71</v>
      </c>
      <c r="G2860" s="74" t="s">
        <v>71</v>
      </c>
      <c r="H2860" s="74" t="s">
        <v>71</v>
      </c>
      <c r="I2860" s="74" t="s">
        <v>71</v>
      </c>
      <c r="J2860" s="74" t="s">
        <v>71</v>
      </c>
      <c r="K2860" s="74" t="s">
        <v>71</v>
      </c>
      <c r="L2860" s="74" t="s">
        <v>71</v>
      </c>
      <c r="M2860" s="74" t="s">
        <v>71</v>
      </c>
      <c r="N2860" s="74" t="s">
        <v>71</v>
      </c>
      <c r="O2860" s="74" t="s">
        <v>71</v>
      </c>
      <c r="P2860" s="74" t="s">
        <v>71</v>
      </c>
      <c r="Q2860" s="74" t="s">
        <v>71</v>
      </c>
      <c r="R2860" s="74" t="s">
        <v>71</v>
      </c>
      <c r="S2860" s="74" t="s">
        <v>71</v>
      </c>
      <c r="T2860" s="74" t="s">
        <v>71</v>
      </c>
      <c r="U2860" s="74" t="s">
        <v>71</v>
      </c>
      <c r="V2860" s="74" t="s">
        <v>71</v>
      </c>
      <c r="W2860" s="74" t="s">
        <v>71</v>
      </c>
      <c r="X2860" s="74" t="s">
        <v>71</v>
      </c>
      <c r="Y2860" s="74" t="s">
        <v>71</v>
      </c>
      <c r="Z2860" s="74" t="s">
        <v>71</v>
      </c>
      <c r="AA2860" s="74" t="s">
        <v>71</v>
      </c>
      <c r="AB2860" s="74" t="s">
        <v>71</v>
      </c>
      <c r="AC2860" s="74" t="s">
        <v>71</v>
      </c>
      <c r="AD2860" s="74" t="s">
        <v>71</v>
      </c>
    </row>
    <row r="2861" spans="1:30" x14ac:dyDescent="0.2">
      <c r="A2861" s="72" t="s">
        <v>46</v>
      </c>
      <c r="B2861" s="74">
        <v>5840.68</v>
      </c>
      <c r="C2861" s="74">
        <v>5369.26</v>
      </c>
      <c r="D2861" s="74">
        <v>5350.38</v>
      </c>
      <c r="E2861" s="74">
        <v>5339.89</v>
      </c>
      <c r="F2861" s="74">
        <v>5611.79</v>
      </c>
      <c r="G2861" s="74">
        <v>5893.75</v>
      </c>
      <c r="H2861" s="74">
        <v>4441.46</v>
      </c>
      <c r="I2861" s="74">
        <v>4325.1499999999996</v>
      </c>
      <c r="J2861" s="74">
        <v>4223.91</v>
      </c>
      <c r="K2861" s="74">
        <v>4061.1</v>
      </c>
      <c r="L2861" s="74">
        <v>2190.96</v>
      </c>
      <c r="M2861" s="74">
        <v>1909.54</v>
      </c>
      <c r="N2861" s="74">
        <v>1985.27</v>
      </c>
      <c r="O2861" s="74">
        <v>1165.43</v>
      </c>
      <c r="P2861" s="74">
        <v>962.44</v>
      </c>
      <c r="Q2861" s="74">
        <v>1017.19</v>
      </c>
      <c r="R2861" s="74">
        <v>811.58</v>
      </c>
      <c r="S2861" s="74">
        <v>672.35</v>
      </c>
      <c r="T2861" s="74">
        <v>902.41</v>
      </c>
      <c r="U2861" s="74">
        <v>1262.1099999999999</v>
      </c>
      <c r="V2861" s="74">
        <v>487.84</v>
      </c>
      <c r="W2861" s="74">
        <v>259.26</v>
      </c>
      <c r="X2861" s="74">
        <v>277.18</v>
      </c>
      <c r="Y2861" s="74">
        <v>283.26</v>
      </c>
      <c r="Z2861" s="74">
        <v>219.81</v>
      </c>
      <c r="AA2861" s="74">
        <v>242.31</v>
      </c>
      <c r="AB2861" s="74">
        <v>183.03</v>
      </c>
      <c r="AC2861" s="74">
        <v>212.84</v>
      </c>
      <c r="AD2861" s="74">
        <v>186.88</v>
      </c>
    </row>
    <row r="2862" spans="1:30" x14ac:dyDescent="0.2">
      <c r="A2862" s="72" t="s">
        <v>47</v>
      </c>
      <c r="B2862" s="74" t="s">
        <v>71</v>
      </c>
      <c r="C2862" s="74" t="s">
        <v>71</v>
      </c>
      <c r="D2862" s="74" t="s">
        <v>71</v>
      </c>
      <c r="E2862" s="74" t="s">
        <v>71</v>
      </c>
      <c r="F2862" s="74" t="s">
        <v>71</v>
      </c>
      <c r="G2862" s="74" t="s">
        <v>71</v>
      </c>
      <c r="H2862" s="74" t="s">
        <v>71</v>
      </c>
      <c r="I2862" s="74" t="s">
        <v>71</v>
      </c>
      <c r="J2862" s="74" t="s">
        <v>71</v>
      </c>
      <c r="K2862" s="74" t="s">
        <v>71</v>
      </c>
      <c r="L2862" s="74" t="s">
        <v>71</v>
      </c>
      <c r="M2862" s="74" t="s">
        <v>71</v>
      </c>
      <c r="N2862" s="74" t="s">
        <v>71</v>
      </c>
      <c r="O2862" s="74" t="s">
        <v>71</v>
      </c>
      <c r="P2862" s="74" t="s">
        <v>71</v>
      </c>
      <c r="Q2862" s="74" t="s">
        <v>71</v>
      </c>
      <c r="R2862" s="74" t="s">
        <v>71</v>
      </c>
      <c r="S2862" s="74" t="s">
        <v>71</v>
      </c>
      <c r="T2862" s="74" t="s">
        <v>71</v>
      </c>
      <c r="U2862" s="74" t="s">
        <v>71</v>
      </c>
      <c r="V2862" s="74" t="s">
        <v>71</v>
      </c>
      <c r="W2862" s="74" t="s">
        <v>71</v>
      </c>
      <c r="X2862" s="74" t="s">
        <v>71</v>
      </c>
      <c r="Y2862" s="74" t="s">
        <v>71</v>
      </c>
      <c r="Z2862" s="74" t="s">
        <v>71</v>
      </c>
      <c r="AA2862" s="74" t="s">
        <v>71</v>
      </c>
      <c r="AB2862" s="74" t="s">
        <v>71</v>
      </c>
      <c r="AC2862" s="74" t="s">
        <v>71</v>
      </c>
      <c r="AD2862" s="74" t="s">
        <v>71</v>
      </c>
    </row>
    <row r="2863" spans="1:30" x14ac:dyDescent="0.2">
      <c r="A2863" s="72" t="s">
        <v>48</v>
      </c>
      <c r="B2863" s="74" t="s">
        <v>71</v>
      </c>
      <c r="C2863" s="74" t="s">
        <v>71</v>
      </c>
      <c r="D2863" s="74" t="s">
        <v>71</v>
      </c>
      <c r="E2863" s="74" t="s">
        <v>71</v>
      </c>
      <c r="F2863" s="74" t="s">
        <v>71</v>
      </c>
      <c r="G2863" s="74" t="s">
        <v>71</v>
      </c>
      <c r="H2863" s="74" t="s">
        <v>71</v>
      </c>
      <c r="I2863" s="74" t="s">
        <v>71</v>
      </c>
      <c r="J2863" s="74" t="s">
        <v>71</v>
      </c>
      <c r="K2863" s="74" t="s">
        <v>71</v>
      </c>
      <c r="L2863" s="74" t="s">
        <v>71</v>
      </c>
      <c r="M2863" s="74" t="s">
        <v>71</v>
      </c>
      <c r="N2863" s="74" t="s">
        <v>71</v>
      </c>
      <c r="O2863" s="74" t="s">
        <v>71</v>
      </c>
      <c r="P2863" s="74" t="s">
        <v>71</v>
      </c>
      <c r="Q2863" s="74" t="s">
        <v>71</v>
      </c>
      <c r="R2863" s="74" t="s">
        <v>71</v>
      </c>
      <c r="S2863" s="74" t="s">
        <v>71</v>
      </c>
      <c r="T2863" s="74" t="s">
        <v>71</v>
      </c>
      <c r="U2863" s="74" t="s">
        <v>71</v>
      </c>
      <c r="V2863" s="74" t="s">
        <v>71</v>
      </c>
      <c r="W2863" s="74" t="s">
        <v>71</v>
      </c>
      <c r="X2863" s="74" t="s">
        <v>71</v>
      </c>
      <c r="Y2863" s="74" t="s">
        <v>71</v>
      </c>
      <c r="Z2863" s="74" t="s">
        <v>71</v>
      </c>
      <c r="AA2863" s="74" t="s">
        <v>71</v>
      </c>
      <c r="AB2863" s="74" t="s">
        <v>71</v>
      </c>
      <c r="AC2863" s="74" t="s">
        <v>71</v>
      </c>
      <c r="AD2863" s="74" t="s">
        <v>71</v>
      </c>
    </row>
    <row r="2864" spans="1:30" x14ac:dyDescent="0.2">
      <c r="A2864" s="72" t="s">
        <v>49</v>
      </c>
      <c r="B2864" s="74" t="s">
        <v>71</v>
      </c>
      <c r="C2864" s="74" t="s">
        <v>71</v>
      </c>
      <c r="D2864" s="74" t="s">
        <v>71</v>
      </c>
      <c r="E2864" s="74" t="s">
        <v>71</v>
      </c>
      <c r="F2864" s="74" t="s">
        <v>71</v>
      </c>
      <c r="G2864" s="74" t="s">
        <v>71</v>
      </c>
      <c r="H2864" s="74" t="s">
        <v>71</v>
      </c>
      <c r="I2864" s="74" t="s">
        <v>71</v>
      </c>
      <c r="J2864" s="74" t="s">
        <v>71</v>
      </c>
      <c r="K2864" s="74" t="s">
        <v>71</v>
      </c>
      <c r="L2864" s="74" t="s">
        <v>71</v>
      </c>
      <c r="M2864" s="74" t="s">
        <v>71</v>
      </c>
      <c r="N2864" s="74" t="s">
        <v>71</v>
      </c>
      <c r="O2864" s="74" t="s">
        <v>71</v>
      </c>
      <c r="P2864" s="74" t="s">
        <v>71</v>
      </c>
      <c r="Q2864" s="74" t="s">
        <v>71</v>
      </c>
      <c r="R2864" s="74" t="s">
        <v>71</v>
      </c>
      <c r="S2864" s="74" t="s">
        <v>71</v>
      </c>
      <c r="T2864" s="74" t="s">
        <v>71</v>
      </c>
      <c r="U2864" s="74" t="s">
        <v>71</v>
      </c>
      <c r="V2864" s="74" t="s">
        <v>71</v>
      </c>
      <c r="W2864" s="74" t="s">
        <v>71</v>
      </c>
      <c r="X2864" s="74" t="s">
        <v>71</v>
      </c>
      <c r="Y2864" s="74" t="s">
        <v>71</v>
      </c>
      <c r="Z2864" s="74" t="s">
        <v>71</v>
      </c>
      <c r="AA2864" s="74" t="s">
        <v>71</v>
      </c>
      <c r="AB2864" s="74" t="s">
        <v>71</v>
      </c>
      <c r="AC2864" s="74" t="s">
        <v>71</v>
      </c>
      <c r="AD2864" s="74" t="s">
        <v>71</v>
      </c>
    </row>
    <row r="2865" spans="1:30" x14ac:dyDescent="0.2">
      <c r="A2865" s="72" t="s">
        <v>50</v>
      </c>
      <c r="B2865" s="74" t="s">
        <v>71</v>
      </c>
      <c r="C2865" s="74" t="s">
        <v>71</v>
      </c>
      <c r="D2865" s="74" t="s">
        <v>71</v>
      </c>
      <c r="E2865" s="74" t="s">
        <v>71</v>
      </c>
      <c r="F2865" s="74" t="s">
        <v>71</v>
      </c>
      <c r="G2865" s="74" t="s">
        <v>71</v>
      </c>
      <c r="H2865" s="74" t="s">
        <v>71</v>
      </c>
      <c r="I2865" s="74" t="s">
        <v>71</v>
      </c>
      <c r="J2865" s="74" t="s">
        <v>71</v>
      </c>
      <c r="K2865" s="74" t="s">
        <v>71</v>
      </c>
      <c r="L2865" s="74" t="s">
        <v>71</v>
      </c>
      <c r="M2865" s="74" t="s">
        <v>71</v>
      </c>
      <c r="N2865" s="74" t="s">
        <v>71</v>
      </c>
      <c r="O2865" s="74" t="s">
        <v>71</v>
      </c>
      <c r="P2865" s="74" t="s">
        <v>71</v>
      </c>
      <c r="Q2865" s="74" t="s">
        <v>71</v>
      </c>
      <c r="R2865" s="74" t="s">
        <v>71</v>
      </c>
      <c r="S2865" s="74" t="s">
        <v>71</v>
      </c>
      <c r="T2865" s="74" t="s">
        <v>71</v>
      </c>
      <c r="U2865" s="74" t="s">
        <v>71</v>
      </c>
      <c r="V2865" s="74" t="s">
        <v>71</v>
      </c>
      <c r="W2865" s="74">
        <v>123.95</v>
      </c>
      <c r="X2865" s="74">
        <v>486.06</v>
      </c>
      <c r="Y2865" s="74">
        <v>652.99</v>
      </c>
      <c r="Z2865" s="74">
        <v>509.64</v>
      </c>
      <c r="AA2865" s="74">
        <v>481.99</v>
      </c>
      <c r="AB2865" s="74">
        <v>556.66999999999996</v>
      </c>
      <c r="AC2865" s="74">
        <v>849.85</v>
      </c>
      <c r="AD2865" s="74">
        <v>1550.04</v>
      </c>
    </row>
    <row r="2866" spans="1:30" x14ac:dyDescent="0.2">
      <c r="A2866" s="72" t="s">
        <v>51</v>
      </c>
      <c r="B2866" s="74" t="s">
        <v>71</v>
      </c>
      <c r="C2866" s="74" t="s">
        <v>71</v>
      </c>
      <c r="D2866" s="74" t="s">
        <v>71</v>
      </c>
      <c r="E2866" s="74" t="s">
        <v>71</v>
      </c>
      <c r="F2866" s="74" t="s">
        <v>71</v>
      </c>
      <c r="G2866" s="74" t="s">
        <v>71</v>
      </c>
      <c r="H2866" s="74" t="s">
        <v>71</v>
      </c>
      <c r="I2866" s="74" t="s">
        <v>71</v>
      </c>
      <c r="J2866" s="74" t="s">
        <v>71</v>
      </c>
      <c r="K2866" s="74" t="s">
        <v>71</v>
      </c>
      <c r="L2866" s="74" t="s">
        <v>71</v>
      </c>
      <c r="M2866" s="74" t="s">
        <v>71</v>
      </c>
      <c r="N2866" s="74" t="s">
        <v>71</v>
      </c>
      <c r="O2866" s="74" t="s">
        <v>71</v>
      </c>
      <c r="P2866" s="74" t="s">
        <v>71</v>
      </c>
      <c r="Q2866" s="74" t="s">
        <v>71</v>
      </c>
      <c r="R2866" s="74" t="s">
        <v>71</v>
      </c>
      <c r="S2866" s="74" t="s">
        <v>71</v>
      </c>
      <c r="T2866" s="74" t="s">
        <v>71</v>
      </c>
      <c r="U2866" s="74" t="s">
        <v>71</v>
      </c>
      <c r="V2866" s="74" t="s">
        <v>71</v>
      </c>
      <c r="W2866" s="74" t="s">
        <v>71</v>
      </c>
      <c r="X2866" s="74" t="s">
        <v>71</v>
      </c>
      <c r="Y2866" s="74" t="s">
        <v>71</v>
      </c>
      <c r="Z2866" s="74" t="s">
        <v>71</v>
      </c>
      <c r="AA2866" s="74" t="s">
        <v>71</v>
      </c>
      <c r="AB2866" s="74" t="s">
        <v>71</v>
      </c>
      <c r="AC2866" s="74" t="s">
        <v>71</v>
      </c>
      <c r="AD2866" s="74" t="s">
        <v>71</v>
      </c>
    </row>
    <row r="2867" spans="1:30" x14ac:dyDescent="0.2">
      <c r="A2867" s="72" t="s">
        <v>52</v>
      </c>
      <c r="B2867" s="74" t="s">
        <v>71</v>
      </c>
      <c r="C2867" s="74" t="s">
        <v>71</v>
      </c>
      <c r="D2867" s="74" t="s">
        <v>71</v>
      </c>
      <c r="E2867" s="74" t="s">
        <v>71</v>
      </c>
      <c r="F2867" s="74" t="s">
        <v>71</v>
      </c>
      <c r="G2867" s="74" t="s">
        <v>71</v>
      </c>
      <c r="H2867" s="74" t="s">
        <v>71</v>
      </c>
      <c r="I2867" s="74" t="s">
        <v>71</v>
      </c>
      <c r="J2867" s="74" t="s">
        <v>71</v>
      </c>
      <c r="K2867" s="74" t="s">
        <v>71</v>
      </c>
      <c r="L2867" s="74" t="s">
        <v>71</v>
      </c>
      <c r="M2867" s="74" t="s">
        <v>71</v>
      </c>
      <c r="N2867" s="74" t="s">
        <v>71</v>
      </c>
      <c r="O2867" s="74" t="s">
        <v>71</v>
      </c>
      <c r="P2867" s="74" t="s">
        <v>71</v>
      </c>
      <c r="Q2867" s="74" t="s">
        <v>71</v>
      </c>
      <c r="R2867" s="74" t="s">
        <v>71</v>
      </c>
      <c r="S2867" s="74" t="s">
        <v>71</v>
      </c>
      <c r="T2867" s="74" t="s">
        <v>71</v>
      </c>
      <c r="U2867" s="74" t="s">
        <v>71</v>
      </c>
      <c r="V2867" s="74" t="s">
        <v>71</v>
      </c>
      <c r="W2867" s="74" t="s">
        <v>71</v>
      </c>
      <c r="X2867" s="74" t="s">
        <v>71</v>
      </c>
      <c r="Y2867" s="74" t="s">
        <v>71</v>
      </c>
      <c r="Z2867" s="74" t="s">
        <v>71</v>
      </c>
      <c r="AA2867" s="74" t="s">
        <v>71</v>
      </c>
      <c r="AB2867" s="74" t="s">
        <v>71</v>
      </c>
      <c r="AC2867" s="74" t="s">
        <v>71</v>
      </c>
      <c r="AD2867" s="74" t="s">
        <v>71</v>
      </c>
    </row>
    <row r="2868" spans="1:30" x14ac:dyDescent="0.2">
      <c r="A2868" s="72" t="s">
        <v>53</v>
      </c>
      <c r="B2868" s="74" t="s">
        <v>71</v>
      </c>
      <c r="C2868" s="74" t="s">
        <v>71</v>
      </c>
      <c r="D2868" s="74" t="s">
        <v>71</v>
      </c>
      <c r="E2868" s="74" t="s">
        <v>71</v>
      </c>
      <c r="F2868" s="74" t="s">
        <v>71</v>
      </c>
      <c r="G2868" s="74">
        <v>22.95</v>
      </c>
      <c r="H2868" s="74">
        <v>22.95</v>
      </c>
      <c r="I2868" s="74">
        <v>22.95</v>
      </c>
      <c r="J2868" s="74">
        <v>22.95</v>
      </c>
      <c r="K2868" s="74">
        <v>22.95</v>
      </c>
      <c r="L2868" s="74">
        <v>22.95</v>
      </c>
      <c r="M2868" s="74">
        <v>22.95</v>
      </c>
      <c r="N2868" s="74">
        <v>22.95</v>
      </c>
      <c r="O2868" s="74">
        <v>22.95</v>
      </c>
      <c r="P2868" s="74">
        <v>22.95</v>
      </c>
      <c r="Q2868" s="74">
        <v>22.95</v>
      </c>
      <c r="R2868" s="74">
        <v>22.95</v>
      </c>
      <c r="S2868" s="74">
        <v>22.95</v>
      </c>
      <c r="T2868" s="74">
        <v>22.95</v>
      </c>
      <c r="U2868" s="74">
        <v>22.95</v>
      </c>
      <c r="V2868" s="74">
        <v>22.95</v>
      </c>
      <c r="W2868" s="74">
        <v>22.95</v>
      </c>
      <c r="X2868" s="74">
        <v>22.95</v>
      </c>
      <c r="Y2868" s="74">
        <v>22.95</v>
      </c>
      <c r="Z2868" s="74">
        <v>22.95</v>
      </c>
      <c r="AA2868" s="74">
        <v>22.95</v>
      </c>
      <c r="AB2868" s="74">
        <v>22.95</v>
      </c>
      <c r="AC2868" s="74">
        <v>22.95</v>
      </c>
      <c r="AD2868" s="74">
        <v>20.92</v>
      </c>
    </row>
    <row r="2869" spans="1:30" x14ac:dyDescent="0.2">
      <c r="A2869" s="72" t="s">
        <v>54</v>
      </c>
      <c r="B2869" s="74" t="s">
        <v>71</v>
      </c>
      <c r="C2869" s="74" t="s">
        <v>71</v>
      </c>
      <c r="D2869" s="74" t="s">
        <v>71</v>
      </c>
      <c r="E2869" s="74" t="s">
        <v>71</v>
      </c>
      <c r="F2869" s="74" t="s">
        <v>71</v>
      </c>
      <c r="G2869" s="74" t="s">
        <v>71</v>
      </c>
      <c r="H2869" s="74" t="s">
        <v>71</v>
      </c>
      <c r="I2869" s="74" t="s">
        <v>71</v>
      </c>
      <c r="J2869" s="74" t="s">
        <v>71</v>
      </c>
      <c r="K2869" s="74" t="s">
        <v>71</v>
      </c>
      <c r="L2869" s="74" t="s">
        <v>71</v>
      </c>
      <c r="M2869" s="74" t="s">
        <v>71</v>
      </c>
      <c r="N2869" s="74" t="s">
        <v>71</v>
      </c>
      <c r="O2869" s="74" t="s">
        <v>71</v>
      </c>
      <c r="P2869" s="74" t="s">
        <v>71</v>
      </c>
      <c r="Q2869" s="74" t="s">
        <v>71</v>
      </c>
      <c r="R2869" s="74" t="s">
        <v>71</v>
      </c>
      <c r="S2869" s="74" t="s">
        <v>71</v>
      </c>
      <c r="T2869" s="74" t="s">
        <v>71</v>
      </c>
      <c r="U2869" s="74" t="s">
        <v>71</v>
      </c>
      <c r="V2869" s="74" t="s">
        <v>71</v>
      </c>
      <c r="W2869" s="74" t="s">
        <v>71</v>
      </c>
      <c r="X2869" s="74" t="s">
        <v>71</v>
      </c>
      <c r="Y2869" s="74" t="s">
        <v>71</v>
      </c>
      <c r="Z2869" s="74" t="s">
        <v>71</v>
      </c>
      <c r="AA2869" s="74" t="s">
        <v>71</v>
      </c>
      <c r="AB2869" s="74" t="s">
        <v>71</v>
      </c>
      <c r="AC2869" s="74" t="s">
        <v>71</v>
      </c>
      <c r="AD2869" s="74" t="s">
        <v>71</v>
      </c>
    </row>
    <row r="2870" spans="1:30" x14ac:dyDescent="0.2">
      <c r="A2870" s="72" t="s">
        <v>55</v>
      </c>
      <c r="B2870" s="74" t="s">
        <v>71</v>
      </c>
      <c r="C2870" s="74" t="s">
        <v>71</v>
      </c>
      <c r="D2870" s="74" t="s">
        <v>71</v>
      </c>
      <c r="E2870" s="74" t="s">
        <v>71</v>
      </c>
      <c r="F2870" s="74" t="s">
        <v>71</v>
      </c>
      <c r="G2870" s="74" t="s">
        <v>71</v>
      </c>
      <c r="H2870" s="74" t="s">
        <v>71</v>
      </c>
      <c r="I2870" s="74" t="s">
        <v>71</v>
      </c>
      <c r="J2870" s="74" t="s">
        <v>71</v>
      </c>
      <c r="K2870" s="74" t="s">
        <v>71</v>
      </c>
      <c r="L2870" s="74" t="s">
        <v>71</v>
      </c>
      <c r="M2870" s="74" t="s">
        <v>71</v>
      </c>
      <c r="N2870" s="74" t="s">
        <v>71</v>
      </c>
      <c r="O2870" s="74" t="s">
        <v>71</v>
      </c>
      <c r="P2870" s="74" t="s">
        <v>71</v>
      </c>
      <c r="Q2870" s="74" t="s">
        <v>71</v>
      </c>
      <c r="R2870" s="74" t="s">
        <v>71</v>
      </c>
      <c r="S2870" s="74" t="s">
        <v>71</v>
      </c>
      <c r="T2870" s="74" t="s">
        <v>71</v>
      </c>
      <c r="U2870" s="74" t="s">
        <v>71</v>
      </c>
      <c r="V2870" s="74" t="s">
        <v>71</v>
      </c>
      <c r="W2870" s="74" t="s">
        <v>71</v>
      </c>
      <c r="X2870" s="74" t="s">
        <v>71</v>
      </c>
      <c r="Y2870" s="74" t="s">
        <v>71</v>
      </c>
      <c r="Z2870" s="74" t="s">
        <v>71</v>
      </c>
      <c r="AA2870" s="74" t="s">
        <v>71</v>
      </c>
      <c r="AB2870" s="74" t="s">
        <v>71</v>
      </c>
      <c r="AC2870" s="74" t="s">
        <v>71</v>
      </c>
      <c r="AD2870" s="74" t="s">
        <v>71</v>
      </c>
    </row>
    <row r="2871" spans="1:30" x14ac:dyDescent="0.2">
      <c r="A2871" s="72" t="s">
        <v>56</v>
      </c>
      <c r="B2871" s="74" t="s">
        <v>71</v>
      </c>
      <c r="C2871" s="74" t="s">
        <v>71</v>
      </c>
      <c r="D2871" s="74" t="s">
        <v>71</v>
      </c>
      <c r="E2871" s="74" t="s">
        <v>71</v>
      </c>
      <c r="F2871" s="74" t="s">
        <v>71</v>
      </c>
      <c r="G2871" s="74" t="s">
        <v>71</v>
      </c>
      <c r="H2871" s="74" t="s">
        <v>71</v>
      </c>
      <c r="I2871" s="74" t="s">
        <v>71</v>
      </c>
      <c r="J2871" s="74" t="s">
        <v>71</v>
      </c>
      <c r="K2871" s="74" t="s">
        <v>71</v>
      </c>
      <c r="L2871" s="74" t="s">
        <v>71</v>
      </c>
      <c r="M2871" s="74" t="s">
        <v>71</v>
      </c>
      <c r="N2871" s="74" t="s">
        <v>71</v>
      </c>
      <c r="O2871" s="74" t="s">
        <v>71</v>
      </c>
      <c r="P2871" s="74" t="s">
        <v>71</v>
      </c>
      <c r="Q2871" s="74" t="s">
        <v>71</v>
      </c>
      <c r="R2871" s="74" t="s">
        <v>71</v>
      </c>
      <c r="S2871" s="74" t="s">
        <v>71</v>
      </c>
      <c r="T2871" s="74" t="s">
        <v>71</v>
      </c>
      <c r="U2871" s="74" t="s">
        <v>71</v>
      </c>
      <c r="V2871" s="74" t="s">
        <v>71</v>
      </c>
      <c r="W2871" s="74" t="s">
        <v>71</v>
      </c>
      <c r="X2871" s="74" t="s">
        <v>71</v>
      </c>
      <c r="Y2871" s="74" t="s">
        <v>71</v>
      </c>
      <c r="Z2871" s="74" t="s">
        <v>71</v>
      </c>
      <c r="AA2871" s="74" t="s">
        <v>71</v>
      </c>
      <c r="AB2871" s="74" t="s">
        <v>71</v>
      </c>
      <c r="AC2871" s="74" t="s">
        <v>71</v>
      </c>
      <c r="AD2871" s="74" t="s">
        <v>71</v>
      </c>
    </row>
    <row r="2872" spans="1:30" x14ac:dyDescent="0.2">
      <c r="A2872" s="72" t="s">
        <v>57</v>
      </c>
      <c r="B2872" s="74" t="s">
        <v>71</v>
      </c>
      <c r="C2872" s="74" t="s">
        <v>71</v>
      </c>
      <c r="D2872" s="74" t="s">
        <v>71</v>
      </c>
      <c r="E2872" s="74" t="s">
        <v>71</v>
      </c>
      <c r="F2872" s="74" t="s">
        <v>71</v>
      </c>
      <c r="G2872" s="74" t="s">
        <v>71</v>
      </c>
      <c r="H2872" s="74" t="s">
        <v>71</v>
      </c>
      <c r="I2872" s="74" t="s">
        <v>71</v>
      </c>
      <c r="J2872" s="74" t="s">
        <v>71</v>
      </c>
      <c r="K2872" s="74" t="s">
        <v>71</v>
      </c>
      <c r="L2872" s="74" t="s">
        <v>71</v>
      </c>
      <c r="M2872" s="74" t="s">
        <v>71</v>
      </c>
      <c r="N2872" s="74" t="s">
        <v>71</v>
      </c>
      <c r="O2872" s="74" t="s">
        <v>71</v>
      </c>
      <c r="P2872" s="74" t="s">
        <v>71</v>
      </c>
      <c r="Q2872" s="74" t="s">
        <v>71</v>
      </c>
      <c r="R2872" s="74" t="s">
        <v>71</v>
      </c>
      <c r="S2872" s="74" t="s">
        <v>71</v>
      </c>
      <c r="T2872" s="74" t="s">
        <v>71</v>
      </c>
      <c r="U2872" s="74" t="s">
        <v>71</v>
      </c>
      <c r="V2872" s="74" t="s">
        <v>71</v>
      </c>
      <c r="W2872" s="74" t="s">
        <v>71</v>
      </c>
      <c r="X2872" s="74" t="s">
        <v>71</v>
      </c>
      <c r="Y2872" s="74" t="s">
        <v>71</v>
      </c>
      <c r="Z2872" s="74" t="s">
        <v>71</v>
      </c>
      <c r="AA2872" s="74" t="s">
        <v>71</v>
      </c>
      <c r="AB2872" s="74" t="s">
        <v>71</v>
      </c>
      <c r="AC2872" s="74" t="s">
        <v>71</v>
      </c>
      <c r="AD2872" s="74" t="s">
        <v>71</v>
      </c>
    </row>
    <row r="2873" spans="1:30" x14ac:dyDescent="0.2">
      <c r="A2873" s="72" t="s">
        <v>58</v>
      </c>
      <c r="B2873" s="74" t="s">
        <v>71</v>
      </c>
      <c r="C2873" s="74" t="s">
        <v>71</v>
      </c>
      <c r="D2873" s="74" t="s">
        <v>71</v>
      </c>
      <c r="E2873" s="74" t="s">
        <v>71</v>
      </c>
      <c r="F2873" s="74" t="s">
        <v>71</v>
      </c>
      <c r="G2873" s="74" t="s">
        <v>71</v>
      </c>
      <c r="H2873" s="74" t="s">
        <v>71</v>
      </c>
      <c r="I2873" s="74" t="s">
        <v>71</v>
      </c>
      <c r="J2873" s="74" t="s">
        <v>71</v>
      </c>
      <c r="K2873" s="74" t="s">
        <v>71</v>
      </c>
      <c r="L2873" s="74" t="s">
        <v>71</v>
      </c>
      <c r="M2873" s="74" t="s">
        <v>71</v>
      </c>
      <c r="N2873" s="74" t="s">
        <v>71</v>
      </c>
      <c r="O2873" s="74" t="s">
        <v>71</v>
      </c>
      <c r="P2873" s="74" t="s">
        <v>71</v>
      </c>
      <c r="Q2873" s="74" t="s">
        <v>71</v>
      </c>
      <c r="R2873" s="74" t="s">
        <v>71</v>
      </c>
      <c r="S2873" s="74" t="s">
        <v>71</v>
      </c>
      <c r="T2873" s="74" t="s">
        <v>71</v>
      </c>
      <c r="U2873" s="74" t="s">
        <v>71</v>
      </c>
      <c r="V2873" s="74" t="s">
        <v>71</v>
      </c>
      <c r="W2873" s="74" t="s">
        <v>71</v>
      </c>
      <c r="X2873" s="74" t="s">
        <v>71</v>
      </c>
      <c r="Y2873" s="74" t="s">
        <v>71</v>
      </c>
      <c r="Z2873" s="74" t="s">
        <v>71</v>
      </c>
      <c r="AA2873" s="74" t="s">
        <v>71</v>
      </c>
      <c r="AB2873" s="74" t="s">
        <v>71</v>
      </c>
      <c r="AC2873" s="74" t="s">
        <v>71</v>
      </c>
      <c r="AD2873" s="74" t="s">
        <v>71</v>
      </c>
    </row>
    <row r="2874" spans="1:30" x14ac:dyDescent="0.2">
      <c r="A2874" s="72" t="s">
        <v>59</v>
      </c>
      <c r="B2874" s="74" t="s">
        <v>71</v>
      </c>
      <c r="C2874" s="74" t="s">
        <v>71</v>
      </c>
      <c r="D2874" s="74" t="s">
        <v>71</v>
      </c>
      <c r="E2874" s="74" t="s">
        <v>71</v>
      </c>
      <c r="F2874" s="74" t="s">
        <v>71</v>
      </c>
      <c r="G2874" s="74" t="s">
        <v>71</v>
      </c>
      <c r="H2874" s="74" t="s">
        <v>71</v>
      </c>
      <c r="I2874" s="74" t="s">
        <v>71</v>
      </c>
      <c r="J2874" s="74" t="s">
        <v>71</v>
      </c>
      <c r="K2874" s="74" t="s">
        <v>71</v>
      </c>
      <c r="L2874" s="74" t="s">
        <v>71</v>
      </c>
      <c r="M2874" s="74" t="s">
        <v>71</v>
      </c>
      <c r="N2874" s="74" t="s">
        <v>71</v>
      </c>
      <c r="O2874" s="74" t="s">
        <v>71</v>
      </c>
      <c r="P2874" s="74" t="s">
        <v>71</v>
      </c>
      <c r="Q2874" s="74" t="s">
        <v>71</v>
      </c>
      <c r="R2874" s="74" t="s">
        <v>71</v>
      </c>
      <c r="S2874" s="74" t="s">
        <v>71</v>
      </c>
      <c r="T2874" s="74" t="s">
        <v>71</v>
      </c>
      <c r="U2874" s="74" t="s">
        <v>71</v>
      </c>
      <c r="V2874" s="74" t="s">
        <v>71</v>
      </c>
      <c r="W2874" s="74" t="s">
        <v>71</v>
      </c>
      <c r="X2874" s="74" t="s">
        <v>71</v>
      </c>
      <c r="Y2874" s="74" t="s">
        <v>71</v>
      </c>
      <c r="Z2874" s="74" t="s">
        <v>71</v>
      </c>
      <c r="AA2874" s="74" t="s">
        <v>71</v>
      </c>
      <c r="AB2874" s="74" t="s">
        <v>71</v>
      </c>
      <c r="AC2874" s="74" t="s">
        <v>71</v>
      </c>
      <c r="AD2874" s="74" t="s">
        <v>71</v>
      </c>
    </row>
    <row r="2875" spans="1:30" x14ac:dyDescent="0.2">
      <c r="A2875" s="72" t="s">
        <v>60</v>
      </c>
      <c r="B2875" s="74" t="s">
        <v>71</v>
      </c>
      <c r="C2875" s="74" t="s">
        <v>71</v>
      </c>
      <c r="D2875" s="74" t="s">
        <v>71</v>
      </c>
      <c r="E2875" s="74" t="s">
        <v>71</v>
      </c>
      <c r="F2875" s="74" t="s">
        <v>71</v>
      </c>
      <c r="G2875" s="74" t="s">
        <v>71</v>
      </c>
      <c r="H2875" s="74" t="s">
        <v>71</v>
      </c>
      <c r="I2875" s="74" t="s">
        <v>71</v>
      </c>
      <c r="J2875" s="74" t="s">
        <v>71</v>
      </c>
      <c r="K2875" s="74" t="s">
        <v>71</v>
      </c>
      <c r="L2875" s="74" t="s">
        <v>71</v>
      </c>
      <c r="M2875" s="74" t="s">
        <v>71</v>
      </c>
      <c r="N2875" s="74" t="s">
        <v>71</v>
      </c>
      <c r="O2875" s="74" t="s">
        <v>71</v>
      </c>
      <c r="P2875" s="74" t="s">
        <v>71</v>
      </c>
      <c r="Q2875" s="74" t="s">
        <v>71</v>
      </c>
      <c r="R2875" s="74" t="s">
        <v>71</v>
      </c>
      <c r="S2875" s="74" t="s">
        <v>71</v>
      </c>
      <c r="T2875" s="74" t="s">
        <v>71</v>
      </c>
      <c r="U2875" s="74" t="s">
        <v>71</v>
      </c>
      <c r="V2875" s="74" t="s">
        <v>71</v>
      </c>
      <c r="W2875" s="74" t="s">
        <v>71</v>
      </c>
      <c r="X2875" s="74" t="s">
        <v>71</v>
      </c>
      <c r="Y2875" s="74" t="s">
        <v>71</v>
      </c>
      <c r="Z2875" s="74" t="s">
        <v>71</v>
      </c>
      <c r="AA2875" s="74" t="s">
        <v>71</v>
      </c>
      <c r="AB2875" s="74" t="s">
        <v>71</v>
      </c>
      <c r="AC2875" s="74" t="s">
        <v>71</v>
      </c>
      <c r="AD2875" s="74" t="s">
        <v>71</v>
      </c>
    </row>
    <row r="2876" spans="1:30" x14ac:dyDescent="0.2">
      <c r="A2876" s="72" t="s">
        <v>61</v>
      </c>
      <c r="B2876" s="74" t="s">
        <v>71</v>
      </c>
      <c r="C2876" s="74" t="s">
        <v>71</v>
      </c>
      <c r="D2876" s="74" t="s">
        <v>71</v>
      </c>
      <c r="E2876" s="74" t="s">
        <v>71</v>
      </c>
      <c r="F2876" s="74" t="s">
        <v>71</v>
      </c>
      <c r="G2876" s="74" t="s">
        <v>71</v>
      </c>
      <c r="H2876" s="74" t="s">
        <v>71</v>
      </c>
      <c r="I2876" s="74" t="s">
        <v>71</v>
      </c>
      <c r="J2876" s="74" t="s">
        <v>71</v>
      </c>
      <c r="K2876" s="74" t="s">
        <v>71</v>
      </c>
      <c r="L2876" s="74" t="s">
        <v>71</v>
      </c>
      <c r="M2876" s="74" t="s">
        <v>71</v>
      </c>
      <c r="N2876" s="74" t="s">
        <v>71</v>
      </c>
      <c r="O2876" s="74" t="s">
        <v>71</v>
      </c>
      <c r="P2876" s="74" t="s">
        <v>71</v>
      </c>
      <c r="Q2876" s="74" t="s">
        <v>71</v>
      </c>
      <c r="R2876" s="74" t="s">
        <v>71</v>
      </c>
      <c r="S2876" s="74" t="s">
        <v>71</v>
      </c>
      <c r="T2876" s="74" t="s">
        <v>71</v>
      </c>
      <c r="U2876" s="74" t="s">
        <v>71</v>
      </c>
      <c r="V2876" s="74" t="s">
        <v>71</v>
      </c>
      <c r="W2876" s="74" t="s">
        <v>71</v>
      </c>
      <c r="X2876" s="74" t="s">
        <v>71</v>
      </c>
      <c r="Y2876" s="74" t="s">
        <v>71</v>
      </c>
      <c r="Z2876" s="74" t="s">
        <v>71</v>
      </c>
      <c r="AA2876" s="74" t="s">
        <v>71</v>
      </c>
      <c r="AB2876" s="74" t="s">
        <v>71</v>
      </c>
      <c r="AC2876" s="74" t="s">
        <v>71</v>
      </c>
      <c r="AD2876" s="74" t="s">
        <v>71</v>
      </c>
    </row>
    <row r="2877" spans="1:30" x14ac:dyDescent="0.2">
      <c r="A2877" s="72" t="s">
        <v>62</v>
      </c>
      <c r="B2877" s="74" t="s">
        <v>71</v>
      </c>
      <c r="C2877" s="74" t="s">
        <v>71</v>
      </c>
      <c r="D2877" s="74" t="s">
        <v>71</v>
      </c>
      <c r="E2877" s="74" t="s">
        <v>71</v>
      </c>
      <c r="F2877" s="74" t="s">
        <v>71</v>
      </c>
      <c r="G2877" s="74" t="s">
        <v>71</v>
      </c>
      <c r="H2877" s="74" t="s">
        <v>71</v>
      </c>
      <c r="I2877" s="74" t="s">
        <v>71</v>
      </c>
      <c r="J2877" s="74" t="s">
        <v>71</v>
      </c>
      <c r="K2877" s="74" t="s">
        <v>71</v>
      </c>
      <c r="L2877" s="74" t="s">
        <v>71</v>
      </c>
      <c r="M2877" s="74" t="s">
        <v>71</v>
      </c>
      <c r="N2877" s="74" t="s">
        <v>71</v>
      </c>
      <c r="O2877" s="74" t="s">
        <v>71</v>
      </c>
      <c r="P2877" s="74" t="s">
        <v>71</v>
      </c>
      <c r="Q2877" s="74" t="s">
        <v>71</v>
      </c>
      <c r="R2877" s="74" t="s">
        <v>71</v>
      </c>
      <c r="S2877" s="74" t="s">
        <v>71</v>
      </c>
      <c r="T2877" s="74" t="s">
        <v>71</v>
      </c>
      <c r="U2877" s="74" t="s">
        <v>71</v>
      </c>
      <c r="V2877" s="74" t="s">
        <v>71</v>
      </c>
      <c r="W2877" s="74" t="s">
        <v>71</v>
      </c>
      <c r="X2877" s="74" t="s">
        <v>71</v>
      </c>
      <c r="Y2877" s="74" t="s">
        <v>71</v>
      </c>
      <c r="Z2877" s="74" t="s">
        <v>71</v>
      </c>
      <c r="AA2877" s="74" t="s">
        <v>71</v>
      </c>
      <c r="AB2877" s="74" t="s">
        <v>71</v>
      </c>
      <c r="AC2877" s="74" t="s">
        <v>71</v>
      </c>
      <c r="AD2877" s="74" t="s">
        <v>71</v>
      </c>
    </row>
    <row r="2878" spans="1:30" x14ac:dyDescent="0.2">
      <c r="A2878" s="72" t="s">
        <v>63</v>
      </c>
      <c r="B2878" s="74" t="s">
        <v>71</v>
      </c>
      <c r="C2878" s="74" t="s">
        <v>71</v>
      </c>
      <c r="D2878" s="74" t="s">
        <v>71</v>
      </c>
      <c r="E2878" s="74" t="s">
        <v>71</v>
      </c>
      <c r="F2878" s="74" t="s">
        <v>71</v>
      </c>
      <c r="G2878" s="74" t="s">
        <v>71</v>
      </c>
      <c r="H2878" s="74" t="s">
        <v>71</v>
      </c>
      <c r="I2878" s="74" t="s">
        <v>71</v>
      </c>
      <c r="J2878" s="74" t="s">
        <v>71</v>
      </c>
      <c r="K2878" s="74" t="s">
        <v>71</v>
      </c>
      <c r="L2878" s="74" t="s">
        <v>71</v>
      </c>
      <c r="M2878" s="74" t="s">
        <v>71</v>
      </c>
      <c r="N2878" s="74" t="s">
        <v>71</v>
      </c>
      <c r="O2878" s="74" t="s">
        <v>71</v>
      </c>
      <c r="P2878" s="74" t="s">
        <v>71</v>
      </c>
      <c r="Q2878" s="74" t="s">
        <v>71</v>
      </c>
      <c r="R2878" s="74" t="s">
        <v>71</v>
      </c>
      <c r="S2878" s="74" t="s">
        <v>71</v>
      </c>
      <c r="T2878" s="74" t="s">
        <v>71</v>
      </c>
      <c r="U2878" s="74" t="s">
        <v>71</v>
      </c>
      <c r="V2878" s="74" t="s">
        <v>71</v>
      </c>
      <c r="W2878" s="74" t="s">
        <v>71</v>
      </c>
      <c r="X2878" s="74" t="s">
        <v>71</v>
      </c>
      <c r="Y2878" s="74" t="s">
        <v>71</v>
      </c>
      <c r="Z2878" s="74" t="s">
        <v>71</v>
      </c>
      <c r="AA2878" s="74" t="s">
        <v>71</v>
      </c>
      <c r="AB2878" s="74" t="s">
        <v>71</v>
      </c>
      <c r="AC2878" s="74" t="s">
        <v>71</v>
      </c>
      <c r="AD2878" s="74" t="s">
        <v>71</v>
      </c>
    </row>
    <row r="2879" spans="1:30" x14ac:dyDescent="0.2">
      <c r="A2879" s="72" t="s">
        <v>64</v>
      </c>
      <c r="B2879" s="74" t="s">
        <v>71</v>
      </c>
      <c r="C2879" s="74" t="s">
        <v>71</v>
      </c>
      <c r="D2879" s="74" t="s">
        <v>71</v>
      </c>
      <c r="E2879" s="74" t="s">
        <v>71</v>
      </c>
      <c r="F2879" s="74" t="s">
        <v>71</v>
      </c>
      <c r="G2879" s="74" t="s">
        <v>71</v>
      </c>
      <c r="H2879" s="74" t="s">
        <v>71</v>
      </c>
      <c r="I2879" s="74" t="s">
        <v>71</v>
      </c>
      <c r="J2879" s="74" t="s">
        <v>71</v>
      </c>
      <c r="K2879" s="74" t="s">
        <v>71</v>
      </c>
      <c r="L2879" s="74" t="s">
        <v>71</v>
      </c>
      <c r="M2879" s="74" t="s">
        <v>71</v>
      </c>
      <c r="N2879" s="74" t="s">
        <v>71</v>
      </c>
      <c r="O2879" s="74" t="s">
        <v>71</v>
      </c>
      <c r="P2879" s="74" t="s">
        <v>71</v>
      </c>
      <c r="Q2879" s="74" t="s">
        <v>71</v>
      </c>
      <c r="R2879" s="74" t="s">
        <v>71</v>
      </c>
      <c r="S2879" s="74" t="s">
        <v>71</v>
      </c>
      <c r="T2879" s="74" t="s">
        <v>71</v>
      </c>
      <c r="U2879" s="74" t="s">
        <v>71</v>
      </c>
      <c r="V2879" s="74" t="s">
        <v>71</v>
      </c>
      <c r="W2879" s="74" t="s">
        <v>71</v>
      </c>
      <c r="X2879" s="74" t="s">
        <v>71</v>
      </c>
      <c r="Y2879" s="74" t="s">
        <v>71</v>
      </c>
      <c r="Z2879" s="74" t="s">
        <v>71</v>
      </c>
      <c r="AA2879" s="74" t="s">
        <v>71</v>
      </c>
      <c r="AB2879" s="74" t="s">
        <v>71</v>
      </c>
      <c r="AC2879" s="74" t="s">
        <v>71</v>
      </c>
      <c r="AD2879" s="74" t="s">
        <v>71</v>
      </c>
    </row>
    <row r="2880" spans="1:30" x14ac:dyDescent="0.2">
      <c r="A2880" s="72" t="s">
        <v>65</v>
      </c>
      <c r="B2880" s="74" t="s">
        <v>71</v>
      </c>
      <c r="C2880" s="74" t="s">
        <v>71</v>
      </c>
      <c r="D2880" s="74" t="s">
        <v>71</v>
      </c>
      <c r="E2880" s="74" t="s">
        <v>71</v>
      </c>
      <c r="F2880" s="74" t="s">
        <v>71</v>
      </c>
      <c r="G2880" s="74" t="s">
        <v>71</v>
      </c>
      <c r="H2880" s="74" t="s">
        <v>71</v>
      </c>
      <c r="I2880" s="74" t="s">
        <v>71</v>
      </c>
      <c r="J2880" s="74" t="s">
        <v>71</v>
      </c>
      <c r="K2880" s="74" t="s">
        <v>71</v>
      </c>
      <c r="L2880" s="74" t="s">
        <v>71</v>
      </c>
      <c r="M2880" s="74" t="s">
        <v>71</v>
      </c>
      <c r="N2880" s="74" t="s">
        <v>71</v>
      </c>
      <c r="O2880" s="74" t="s">
        <v>71</v>
      </c>
      <c r="P2880" s="74" t="s">
        <v>71</v>
      </c>
      <c r="Q2880" s="74" t="s">
        <v>71</v>
      </c>
      <c r="R2880" s="74" t="s">
        <v>71</v>
      </c>
      <c r="S2880" s="74" t="s">
        <v>71</v>
      </c>
      <c r="T2880" s="74" t="s">
        <v>71</v>
      </c>
      <c r="U2880" s="74" t="s">
        <v>71</v>
      </c>
      <c r="V2880" s="74" t="s">
        <v>71</v>
      </c>
      <c r="W2880" s="74" t="s">
        <v>71</v>
      </c>
      <c r="X2880" s="74" t="s">
        <v>71</v>
      </c>
      <c r="Y2880" s="74" t="s">
        <v>71</v>
      </c>
      <c r="Z2880" s="74" t="s">
        <v>71</v>
      </c>
      <c r="AA2880" s="74" t="s">
        <v>71</v>
      </c>
      <c r="AB2880" s="74" t="s">
        <v>71</v>
      </c>
      <c r="AC2880" s="74" t="s">
        <v>71</v>
      </c>
      <c r="AD2880" s="74" t="s">
        <v>71</v>
      </c>
    </row>
    <row r="2881" spans="1:30" x14ac:dyDescent="0.2">
      <c r="A2881" s="72" t="s">
        <v>66</v>
      </c>
      <c r="B2881" s="74" t="s">
        <v>71</v>
      </c>
      <c r="C2881" s="74" t="s">
        <v>71</v>
      </c>
      <c r="D2881" s="74" t="s">
        <v>71</v>
      </c>
      <c r="E2881" s="74" t="s">
        <v>71</v>
      </c>
      <c r="F2881" s="74" t="s">
        <v>71</v>
      </c>
      <c r="G2881" s="74" t="s">
        <v>71</v>
      </c>
      <c r="H2881" s="74" t="s">
        <v>71</v>
      </c>
      <c r="I2881" s="74" t="s">
        <v>71</v>
      </c>
      <c r="J2881" s="74" t="s">
        <v>71</v>
      </c>
      <c r="K2881" s="74" t="s">
        <v>71</v>
      </c>
      <c r="L2881" s="74" t="s">
        <v>71</v>
      </c>
      <c r="M2881" s="74" t="s">
        <v>71</v>
      </c>
      <c r="N2881" s="74" t="s">
        <v>71</v>
      </c>
      <c r="O2881" s="74" t="s">
        <v>71</v>
      </c>
      <c r="P2881" s="74" t="s">
        <v>71</v>
      </c>
      <c r="Q2881" s="74" t="s">
        <v>71</v>
      </c>
      <c r="R2881" s="74" t="s">
        <v>71</v>
      </c>
      <c r="S2881" s="74" t="s">
        <v>71</v>
      </c>
      <c r="T2881" s="74" t="s">
        <v>71</v>
      </c>
      <c r="U2881" s="74" t="s">
        <v>71</v>
      </c>
      <c r="V2881" s="74" t="s">
        <v>71</v>
      </c>
      <c r="W2881" s="74" t="s">
        <v>71</v>
      </c>
      <c r="X2881" s="74" t="s">
        <v>71</v>
      </c>
      <c r="Y2881" s="74" t="s">
        <v>71</v>
      </c>
      <c r="Z2881" s="74" t="s">
        <v>71</v>
      </c>
      <c r="AA2881" s="74" t="s">
        <v>71</v>
      </c>
      <c r="AB2881" s="74" t="s">
        <v>71</v>
      </c>
      <c r="AC2881" s="74" t="s">
        <v>71</v>
      </c>
      <c r="AD2881" s="74" t="s">
        <v>71</v>
      </c>
    </row>
    <row r="2882" spans="1:30" x14ac:dyDescent="0.2">
      <c r="A2882" s="72" t="s">
        <v>67</v>
      </c>
      <c r="B2882" s="74" t="s">
        <v>71</v>
      </c>
      <c r="C2882" s="74" t="s">
        <v>71</v>
      </c>
      <c r="D2882" s="74" t="s">
        <v>71</v>
      </c>
      <c r="E2882" s="74" t="s">
        <v>71</v>
      </c>
      <c r="F2882" s="74" t="s">
        <v>71</v>
      </c>
      <c r="G2882" s="74" t="s">
        <v>71</v>
      </c>
      <c r="H2882" s="74" t="s">
        <v>71</v>
      </c>
      <c r="I2882" s="74" t="s">
        <v>71</v>
      </c>
      <c r="J2882" s="74" t="s">
        <v>71</v>
      </c>
      <c r="K2882" s="74" t="s">
        <v>71</v>
      </c>
      <c r="L2882" s="74" t="s">
        <v>71</v>
      </c>
      <c r="M2882" s="74" t="s">
        <v>71</v>
      </c>
      <c r="N2882" s="74" t="s">
        <v>71</v>
      </c>
      <c r="O2882" s="74" t="s">
        <v>71</v>
      </c>
      <c r="P2882" s="74" t="s">
        <v>71</v>
      </c>
      <c r="Q2882" s="74" t="s">
        <v>71</v>
      </c>
      <c r="R2882" s="74" t="s">
        <v>71</v>
      </c>
      <c r="S2882" s="74" t="s">
        <v>71</v>
      </c>
      <c r="T2882" s="74" t="s">
        <v>71</v>
      </c>
      <c r="U2882" s="74" t="s">
        <v>71</v>
      </c>
      <c r="V2882" s="74" t="s">
        <v>71</v>
      </c>
      <c r="W2882" s="74" t="s">
        <v>71</v>
      </c>
      <c r="X2882" s="74" t="s">
        <v>71</v>
      </c>
      <c r="Y2882" s="74" t="s">
        <v>71</v>
      </c>
      <c r="Z2882" s="74" t="s">
        <v>71</v>
      </c>
      <c r="AA2882" s="74" t="s">
        <v>71</v>
      </c>
      <c r="AB2882" s="74" t="s">
        <v>71</v>
      </c>
      <c r="AC2882" s="74" t="s">
        <v>71</v>
      </c>
      <c r="AD2882" s="74" t="s">
        <v>71</v>
      </c>
    </row>
    <row r="2883" spans="1:30" x14ac:dyDescent="0.2">
      <c r="A2883" s="72" t="s">
        <v>68</v>
      </c>
      <c r="B2883" s="74" t="s">
        <v>71</v>
      </c>
      <c r="C2883" s="74" t="s">
        <v>71</v>
      </c>
      <c r="D2883" s="74" t="s">
        <v>71</v>
      </c>
      <c r="E2883" s="74" t="s">
        <v>71</v>
      </c>
      <c r="F2883" s="74" t="s">
        <v>71</v>
      </c>
      <c r="G2883" s="74" t="s">
        <v>71</v>
      </c>
      <c r="H2883" s="74" t="s">
        <v>71</v>
      </c>
      <c r="I2883" s="74" t="s">
        <v>71</v>
      </c>
      <c r="J2883" s="74" t="s">
        <v>71</v>
      </c>
      <c r="K2883" s="74" t="s">
        <v>71</v>
      </c>
      <c r="L2883" s="74" t="s">
        <v>71</v>
      </c>
      <c r="M2883" s="74" t="s">
        <v>71</v>
      </c>
      <c r="N2883" s="74" t="s">
        <v>71</v>
      </c>
      <c r="O2883" s="74" t="s">
        <v>71</v>
      </c>
      <c r="P2883" s="74" t="s">
        <v>71</v>
      </c>
      <c r="Q2883" s="74" t="s">
        <v>71</v>
      </c>
      <c r="R2883" s="74" t="s">
        <v>71</v>
      </c>
      <c r="S2883" s="74" t="s">
        <v>71</v>
      </c>
      <c r="T2883" s="74" t="s">
        <v>71</v>
      </c>
      <c r="U2883" s="74" t="s">
        <v>71</v>
      </c>
      <c r="V2883" s="74" t="s">
        <v>71</v>
      </c>
      <c r="W2883" s="74" t="s">
        <v>71</v>
      </c>
      <c r="X2883" s="74" t="s">
        <v>71</v>
      </c>
      <c r="Y2883" s="74" t="s">
        <v>71</v>
      </c>
      <c r="Z2883" s="74" t="s">
        <v>71</v>
      </c>
      <c r="AA2883" s="74" t="s">
        <v>71</v>
      </c>
      <c r="AB2883" s="74" t="s">
        <v>71</v>
      </c>
      <c r="AC2883" s="74" t="s">
        <v>71</v>
      </c>
      <c r="AD2883" s="74" t="s">
        <v>71</v>
      </c>
    </row>
    <row r="2884" spans="1:30" x14ac:dyDescent="0.2">
      <c r="A2884" s="72" t="s">
        <v>69</v>
      </c>
      <c r="B2884" s="74" t="s">
        <v>71</v>
      </c>
      <c r="C2884" s="74" t="s">
        <v>71</v>
      </c>
      <c r="D2884" s="74" t="s">
        <v>71</v>
      </c>
      <c r="E2884" s="74" t="s">
        <v>71</v>
      </c>
      <c r="F2884" s="74" t="s">
        <v>71</v>
      </c>
      <c r="G2884" s="74" t="s">
        <v>71</v>
      </c>
      <c r="H2884" s="74" t="s">
        <v>71</v>
      </c>
      <c r="I2884" s="74" t="s">
        <v>71</v>
      </c>
      <c r="J2884" s="74" t="s">
        <v>71</v>
      </c>
      <c r="K2884" s="74" t="s">
        <v>71</v>
      </c>
      <c r="L2884" s="74" t="s">
        <v>71</v>
      </c>
      <c r="M2884" s="74" t="s">
        <v>71</v>
      </c>
      <c r="N2884" s="74" t="s">
        <v>71</v>
      </c>
      <c r="O2884" s="74" t="s">
        <v>71</v>
      </c>
      <c r="P2884" s="74" t="s">
        <v>71</v>
      </c>
      <c r="Q2884" s="74" t="s">
        <v>71</v>
      </c>
      <c r="R2884" s="74" t="s">
        <v>71</v>
      </c>
      <c r="S2884" s="74" t="s">
        <v>71</v>
      </c>
      <c r="T2884" s="74" t="s">
        <v>71</v>
      </c>
      <c r="U2884" s="74" t="s">
        <v>71</v>
      </c>
      <c r="V2884" s="74" t="s">
        <v>71</v>
      </c>
      <c r="W2884" s="74" t="s">
        <v>71</v>
      </c>
      <c r="X2884" s="74" t="s">
        <v>71</v>
      </c>
      <c r="Y2884" s="74" t="s">
        <v>71</v>
      </c>
      <c r="Z2884" s="74" t="s">
        <v>71</v>
      </c>
      <c r="AA2884" s="74" t="s">
        <v>71</v>
      </c>
      <c r="AB2884" s="74" t="s">
        <v>71</v>
      </c>
      <c r="AC2884" s="74" t="s">
        <v>71</v>
      </c>
      <c r="AD2884" s="74" t="s">
        <v>71</v>
      </c>
    </row>
    <row r="2886" spans="1:30" x14ac:dyDescent="0.2">
      <c r="A2886" s="72" t="s">
        <v>70</v>
      </c>
    </row>
    <row r="2887" spans="1:30" x14ac:dyDescent="0.2">
      <c r="A2887" s="72" t="s">
        <v>71</v>
      </c>
      <c r="B2887" s="74" t="s">
        <v>72</v>
      </c>
    </row>
    <row r="2889" spans="1:30" x14ac:dyDescent="0.2">
      <c r="A2889" s="72" t="s">
        <v>5</v>
      </c>
      <c r="B2889" s="74" t="s">
        <v>6</v>
      </c>
    </row>
    <row r="2890" spans="1:30" x14ac:dyDescent="0.2">
      <c r="A2890" s="72" t="s">
        <v>7</v>
      </c>
      <c r="B2890" s="74" t="s">
        <v>88</v>
      </c>
    </row>
    <row r="2891" spans="1:30" x14ac:dyDescent="0.2">
      <c r="A2891" s="72" t="s">
        <v>9</v>
      </c>
      <c r="B2891" s="74" t="s">
        <v>75</v>
      </c>
    </row>
    <row r="2893" spans="1:30" x14ac:dyDescent="0.2">
      <c r="A2893" s="72" t="s">
        <v>11</v>
      </c>
      <c r="B2893" s="74" t="s">
        <v>12</v>
      </c>
      <c r="C2893" s="74" t="s">
        <v>13</v>
      </c>
      <c r="D2893" s="74" t="s">
        <v>14</v>
      </c>
      <c r="E2893" s="74" t="s">
        <v>15</v>
      </c>
      <c r="F2893" s="74" t="s">
        <v>16</v>
      </c>
      <c r="G2893" s="74" t="s">
        <v>17</v>
      </c>
      <c r="H2893" s="74" t="s">
        <v>18</v>
      </c>
      <c r="I2893" s="74" t="s">
        <v>19</v>
      </c>
      <c r="J2893" s="74" t="s">
        <v>20</v>
      </c>
      <c r="K2893" s="74" t="s">
        <v>21</v>
      </c>
      <c r="L2893" s="74" t="s">
        <v>22</v>
      </c>
      <c r="M2893" s="74" t="s">
        <v>23</v>
      </c>
      <c r="N2893" s="74" t="s">
        <v>24</v>
      </c>
      <c r="O2893" s="74" t="s">
        <v>25</v>
      </c>
      <c r="P2893" s="74" t="s">
        <v>26</v>
      </c>
      <c r="Q2893" s="74" t="s">
        <v>27</v>
      </c>
      <c r="R2893" s="74" t="s">
        <v>28</v>
      </c>
      <c r="S2893" s="74" t="s">
        <v>29</v>
      </c>
      <c r="T2893" s="74" t="s">
        <v>30</v>
      </c>
      <c r="U2893" s="74" t="s">
        <v>31</v>
      </c>
      <c r="V2893" s="74" t="s">
        <v>32</v>
      </c>
      <c r="W2893" s="74" t="s">
        <v>33</v>
      </c>
      <c r="X2893" s="74" t="s">
        <v>34</v>
      </c>
      <c r="Y2893" s="74" t="s">
        <v>35</v>
      </c>
      <c r="Z2893" s="74" t="s">
        <v>36</v>
      </c>
      <c r="AA2893" s="74" t="s">
        <v>37</v>
      </c>
      <c r="AB2893" s="74" t="s">
        <v>38</v>
      </c>
      <c r="AC2893" s="74" t="s">
        <v>39</v>
      </c>
      <c r="AD2893" s="74" t="s">
        <v>40</v>
      </c>
    </row>
    <row r="2894" spans="1:30" x14ac:dyDescent="0.2">
      <c r="A2894" s="72" t="s">
        <v>41</v>
      </c>
      <c r="B2894" s="74" t="s">
        <v>71</v>
      </c>
      <c r="C2894" s="74" t="s">
        <v>71</v>
      </c>
      <c r="D2894" s="74" t="s">
        <v>71</v>
      </c>
      <c r="E2894" s="74" t="s">
        <v>71</v>
      </c>
      <c r="F2894" s="74" t="s">
        <v>71</v>
      </c>
      <c r="G2894" s="74" t="s">
        <v>71</v>
      </c>
      <c r="H2894" s="74" t="s">
        <v>71</v>
      </c>
      <c r="I2894" s="74" t="s">
        <v>71</v>
      </c>
      <c r="J2894" s="74" t="s">
        <v>71</v>
      </c>
      <c r="K2894" s="74" t="s">
        <v>71</v>
      </c>
      <c r="L2894" s="74" t="s">
        <v>71</v>
      </c>
      <c r="M2894" s="74" t="s">
        <v>71</v>
      </c>
      <c r="N2894" s="74" t="s">
        <v>71</v>
      </c>
      <c r="O2894" s="74" t="s">
        <v>71</v>
      </c>
      <c r="P2894" s="74" t="s">
        <v>71</v>
      </c>
      <c r="Q2894" s="74" t="s">
        <v>71</v>
      </c>
      <c r="R2894" s="74" t="s">
        <v>71</v>
      </c>
      <c r="S2894" s="74" t="s">
        <v>71</v>
      </c>
      <c r="T2894" s="74" t="s">
        <v>71</v>
      </c>
      <c r="U2894" s="74" t="s">
        <v>71</v>
      </c>
      <c r="V2894" s="74" t="s">
        <v>71</v>
      </c>
      <c r="W2894" s="74" t="s">
        <v>71</v>
      </c>
      <c r="X2894" s="74" t="s">
        <v>71</v>
      </c>
      <c r="Y2894" s="74" t="s">
        <v>71</v>
      </c>
      <c r="Z2894" s="74" t="s">
        <v>71</v>
      </c>
      <c r="AA2894" s="74" t="s">
        <v>71</v>
      </c>
      <c r="AB2894" s="74" t="s">
        <v>71</v>
      </c>
      <c r="AC2894" s="74" t="s">
        <v>71</v>
      </c>
      <c r="AD2894" s="74" t="s">
        <v>71</v>
      </c>
    </row>
    <row r="2895" spans="1:30" x14ac:dyDescent="0.2">
      <c r="A2895" s="72" t="s">
        <v>42</v>
      </c>
      <c r="B2895" s="74" t="s">
        <v>71</v>
      </c>
      <c r="C2895" s="74" t="s">
        <v>71</v>
      </c>
      <c r="D2895" s="74" t="s">
        <v>71</v>
      </c>
      <c r="E2895" s="74" t="s">
        <v>71</v>
      </c>
      <c r="F2895" s="74" t="s">
        <v>71</v>
      </c>
      <c r="G2895" s="74" t="s">
        <v>71</v>
      </c>
      <c r="H2895" s="74" t="s">
        <v>71</v>
      </c>
      <c r="I2895" s="74" t="s">
        <v>71</v>
      </c>
      <c r="J2895" s="74" t="s">
        <v>71</v>
      </c>
      <c r="K2895" s="74" t="s">
        <v>71</v>
      </c>
      <c r="L2895" s="74" t="s">
        <v>71</v>
      </c>
      <c r="M2895" s="74" t="s">
        <v>71</v>
      </c>
      <c r="N2895" s="74" t="s">
        <v>71</v>
      </c>
      <c r="O2895" s="74" t="s">
        <v>71</v>
      </c>
      <c r="P2895" s="74" t="s">
        <v>71</v>
      </c>
      <c r="Q2895" s="74" t="s">
        <v>71</v>
      </c>
      <c r="R2895" s="74" t="s">
        <v>71</v>
      </c>
      <c r="S2895" s="74" t="s">
        <v>71</v>
      </c>
      <c r="T2895" s="74" t="s">
        <v>71</v>
      </c>
      <c r="U2895" s="74" t="s">
        <v>71</v>
      </c>
      <c r="V2895" s="74" t="s">
        <v>71</v>
      </c>
      <c r="W2895" s="74" t="s">
        <v>71</v>
      </c>
      <c r="X2895" s="74" t="s">
        <v>71</v>
      </c>
      <c r="Y2895" s="74" t="s">
        <v>71</v>
      </c>
      <c r="Z2895" s="74" t="s">
        <v>71</v>
      </c>
      <c r="AA2895" s="74" t="s">
        <v>71</v>
      </c>
      <c r="AB2895" s="74" t="s">
        <v>71</v>
      </c>
      <c r="AC2895" s="74" t="s">
        <v>71</v>
      </c>
      <c r="AD2895" s="74" t="s">
        <v>71</v>
      </c>
    </row>
    <row r="2896" spans="1:30" x14ac:dyDescent="0.2">
      <c r="A2896" s="72" t="s">
        <v>43</v>
      </c>
      <c r="B2896" s="74" t="s">
        <v>71</v>
      </c>
      <c r="C2896" s="74" t="s">
        <v>71</v>
      </c>
      <c r="D2896" s="74" t="s">
        <v>71</v>
      </c>
      <c r="E2896" s="74" t="s">
        <v>71</v>
      </c>
      <c r="F2896" s="74" t="s">
        <v>71</v>
      </c>
      <c r="G2896" s="74" t="s">
        <v>71</v>
      </c>
      <c r="H2896" s="74" t="s">
        <v>71</v>
      </c>
      <c r="I2896" s="74" t="s">
        <v>71</v>
      </c>
      <c r="J2896" s="74" t="s">
        <v>71</v>
      </c>
      <c r="K2896" s="74" t="s">
        <v>71</v>
      </c>
      <c r="L2896" s="74" t="s">
        <v>71</v>
      </c>
      <c r="M2896" s="74" t="s">
        <v>71</v>
      </c>
      <c r="N2896" s="74" t="s">
        <v>71</v>
      </c>
      <c r="O2896" s="74" t="s">
        <v>71</v>
      </c>
      <c r="P2896" s="74" t="s">
        <v>71</v>
      </c>
      <c r="Q2896" s="74" t="s">
        <v>71</v>
      </c>
      <c r="R2896" s="74" t="s">
        <v>71</v>
      </c>
      <c r="S2896" s="74" t="s">
        <v>71</v>
      </c>
      <c r="T2896" s="74" t="s">
        <v>71</v>
      </c>
      <c r="U2896" s="74" t="s">
        <v>71</v>
      </c>
      <c r="V2896" s="74" t="s">
        <v>71</v>
      </c>
      <c r="W2896" s="74" t="s">
        <v>71</v>
      </c>
      <c r="X2896" s="74" t="s">
        <v>71</v>
      </c>
      <c r="Y2896" s="74" t="s">
        <v>71</v>
      </c>
      <c r="Z2896" s="74" t="s">
        <v>71</v>
      </c>
      <c r="AA2896" s="74" t="s">
        <v>71</v>
      </c>
      <c r="AB2896" s="74" t="s">
        <v>71</v>
      </c>
      <c r="AC2896" s="74" t="s">
        <v>71</v>
      </c>
      <c r="AD2896" s="74" t="s">
        <v>71</v>
      </c>
    </row>
    <row r="2897" spans="1:30" x14ac:dyDescent="0.2">
      <c r="A2897" s="72" t="s">
        <v>44</v>
      </c>
      <c r="B2897" s="74" t="s">
        <v>71</v>
      </c>
      <c r="C2897" s="74" t="s">
        <v>71</v>
      </c>
      <c r="D2897" s="74" t="s">
        <v>71</v>
      </c>
      <c r="E2897" s="74" t="s">
        <v>71</v>
      </c>
      <c r="F2897" s="74" t="s">
        <v>71</v>
      </c>
      <c r="G2897" s="74" t="s">
        <v>71</v>
      </c>
      <c r="H2897" s="74" t="s">
        <v>71</v>
      </c>
      <c r="I2897" s="74" t="s">
        <v>71</v>
      </c>
      <c r="J2897" s="74" t="s">
        <v>71</v>
      </c>
      <c r="K2897" s="74" t="s">
        <v>71</v>
      </c>
      <c r="L2897" s="74" t="s">
        <v>71</v>
      </c>
      <c r="M2897" s="74" t="s">
        <v>71</v>
      </c>
      <c r="N2897" s="74" t="s">
        <v>71</v>
      </c>
      <c r="O2897" s="74" t="s">
        <v>71</v>
      </c>
      <c r="P2897" s="74" t="s">
        <v>71</v>
      </c>
      <c r="Q2897" s="74" t="s">
        <v>71</v>
      </c>
      <c r="R2897" s="74" t="s">
        <v>71</v>
      </c>
      <c r="S2897" s="74" t="s">
        <v>71</v>
      </c>
      <c r="T2897" s="74" t="s">
        <v>71</v>
      </c>
      <c r="U2897" s="74" t="s">
        <v>71</v>
      </c>
      <c r="V2897" s="74" t="s">
        <v>71</v>
      </c>
      <c r="W2897" s="74" t="s">
        <v>71</v>
      </c>
      <c r="X2897" s="74" t="s">
        <v>71</v>
      </c>
      <c r="Y2897" s="74" t="s">
        <v>71</v>
      </c>
      <c r="Z2897" s="74" t="s">
        <v>71</v>
      </c>
      <c r="AA2897" s="74" t="s">
        <v>71</v>
      </c>
      <c r="AB2897" s="74" t="s">
        <v>71</v>
      </c>
      <c r="AC2897" s="74" t="s">
        <v>71</v>
      </c>
      <c r="AD2897" s="74" t="s">
        <v>71</v>
      </c>
    </row>
    <row r="2898" spans="1:30" x14ac:dyDescent="0.2">
      <c r="A2898" s="72" t="s">
        <v>45</v>
      </c>
      <c r="B2898" s="74" t="s">
        <v>71</v>
      </c>
      <c r="C2898" s="74" t="s">
        <v>71</v>
      </c>
      <c r="D2898" s="74" t="s">
        <v>71</v>
      </c>
      <c r="E2898" s="74" t="s">
        <v>71</v>
      </c>
      <c r="F2898" s="74" t="s">
        <v>71</v>
      </c>
      <c r="G2898" s="74" t="s">
        <v>71</v>
      </c>
      <c r="H2898" s="74" t="s">
        <v>71</v>
      </c>
      <c r="I2898" s="74" t="s">
        <v>71</v>
      </c>
      <c r="J2898" s="74" t="s">
        <v>71</v>
      </c>
      <c r="K2898" s="74" t="s">
        <v>71</v>
      </c>
      <c r="L2898" s="74" t="s">
        <v>71</v>
      </c>
      <c r="M2898" s="74" t="s">
        <v>71</v>
      </c>
      <c r="N2898" s="74" t="s">
        <v>71</v>
      </c>
      <c r="O2898" s="74" t="s">
        <v>71</v>
      </c>
      <c r="P2898" s="74" t="s">
        <v>71</v>
      </c>
      <c r="Q2898" s="74" t="s">
        <v>71</v>
      </c>
      <c r="R2898" s="74" t="s">
        <v>71</v>
      </c>
      <c r="S2898" s="74" t="s">
        <v>71</v>
      </c>
      <c r="T2898" s="74" t="s">
        <v>71</v>
      </c>
      <c r="U2898" s="74" t="s">
        <v>71</v>
      </c>
      <c r="V2898" s="74" t="s">
        <v>71</v>
      </c>
      <c r="W2898" s="74" t="s">
        <v>71</v>
      </c>
      <c r="X2898" s="74" t="s">
        <v>71</v>
      </c>
      <c r="Y2898" s="74" t="s">
        <v>71</v>
      </c>
      <c r="Z2898" s="74" t="s">
        <v>71</v>
      </c>
      <c r="AA2898" s="74" t="s">
        <v>71</v>
      </c>
      <c r="AB2898" s="74" t="s">
        <v>71</v>
      </c>
      <c r="AC2898" s="74" t="s">
        <v>71</v>
      </c>
      <c r="AD2898" s="74" t="s">
        <v>71</v>
      </c>
    </row>
    <row r="2899" spans="1:30" x14ac:dyDescent="0.2">
      <c r="A2899" s="72" t="s">
        <v>46</v>
      </c>
      <c r="B2899" s="74" t="s">
        <v>71</v>
      </c>
      <c r="C2899" s="74" t="s">
        <v>71</v>
      </c>
      <c r="D2899" s="74" t="s">
        <v>71</v>
      </c>
      <c r="E2899" s="74" t="s">
        <v>71</v>
      </c>
      <c r="F2899" s="74" t="s">
        <v>71</v>
      </c>
      <c r="G2899" s="74" t="s">
        <v>71</v>
      </c>
      <c r="H2899" s="74" t="s">
        <v>71</v>
      </c>
      <c r="I2899" s="74" t="s">
        <v>71</v>
      </c>
      <c r="J2899" s="74" t="s">
        <v>71</v>
      </c>
      <c r="K2899" s="74" t="s">
        <v>71</v>
      </c>
      <c r="L2899" s="74" t="s">
        <v>71</v>
      </c>
      <c r="M2899" s="74" t="s">
        <v>71</v>
      </c>
      <c r="N2899" s="74" t="s">
        <v>71</v>
      </c>
      <c r="O2899" s="74" t="s">
        <v>71</v>
      </c>
      <c r="P2899" s="74" t="s">
        <v>71</v>
      </c>
      <c r="Q2899" s="74" t="s">
        <v>71</v>
      </c>
      <c r="R2899" s="74" t="s">
        <v>71</v>
      </c>
      <c r="S2899" s="74" t="s">
        <v>71</v>
      </c>
      <c r="T2899" s="74" t="s">
        <v>71</v>
      </c>
      <c r="U2899" s="74" t="s">
        <v>71</v>
      </c>
      <c r="V2899" s="74" t="s">
        <v>71</v>
      </c>
      <c r="W2899" s="74" t="s">
        <v>71</v>
      </c>
      <c r="X2899" s="74" t="s">
        <v>71</v>
      </c>
      <c r="Y2899" s="74" t="s">
        <v>71</v>
      </c>
      <c r="Z2899" s="74" t="s">
        <v>71</v>
      </c>
      <c r="AA2899" s="74" t="s">
        <v>71</v>
      </c>
      <c r="AB2899" s="74" t="s">
        <v>71</v>
      </c>
      <c r="AC2899" s="74" t="s">
        <v>71</v>
      </c>
      <c r="AD2899" s="74" t="s">
        <v>71</v>
      </c>
    </row>
    <row r="2900" spans="1:30" x14ac:dyDescent="0.2">
      <c r="A2900" s="72" t="s">
        <v>47</v>
      </c>
      <c r="B2900" s="74" t="s">
        <v>71</v>
      </c>
      <c r="C2900" s="74" t="s">
        <v>71</v>
      </c>
      <c r="D2900" s="74" t="s">
        <v>71</v>
      </c>
      <c r="E2900" s="74" t="s">
        <v>71</v>
      </c>
      <c r="F2900" s="74" t="s">
        <v>71</v>
      </c>
      <c r="G2900" s="74" t="s">
        <v>71</v>
      </c>
      <c r="H2900" s="74" t="s">
        <v>71</v>
      </c>
      <c r="I2900" s="74" t="s">
        <v>71</v>
      </c>
      <c r="J2900" s="74" t="s">
        <v>71</v>
      </c>
      <c r="K2900" s="74" t="s">
        <v>71</v>
      </c>
      <c r="L2900" s="74" t="s">
        <v>71</v>
      </c>
      <c r="M2900" s="74" t="s">
        <v>71</v>
      </c>
      <c r="N2900" s="74" t="s">
        <v>71</v>
      </c>
      <c r="O2900" s="74" t="s">
        <v>71</v>
      </c>
      <c r="P2900" s="74" t="s">
        <v>71</v>
      </c>
      <c r="Q2900" s="74" t="s">
        <v>71</v>
      </c>
      <c r="R2900" s="74" t="s">
        <v>71</v>
      </c>
      <c r="S2900" s="74" t="s">
        <v>71</v>
      </c>
      <c r="T2900" s="74" t="s">
        <v>71</v>
      </c>
      <c r="U2900" s="74" t="s">
        <v>71</v>
      </c>
      <c r="V2900" s="74" t="s">
        <v>71</v>
      </c>
      <c r="W2900" s="74" t="s">
        <v>71</v>
      </c>
      <c r="X2900" s="74" t="s">
        <v>71</v>
      </c>
      <c r="Y2900" s="74" t="s">
        <v>71</v>
      </c>
      <c r="Z2900" s="74" t="s">
        <v>71</v>
      </c>
      <c r="AA2900" s="74" t="s">
        <v>71</v>
      </c>
      <c r="AB2900" s="74" t="s">
        <v>71</v>
      </c>
      <c r="AC2900" s="74" t="s">
        <v>71</v>
      </c>
      <c r="AD2900" s="74" t="s">
        <v>71</v>
      </c>
    </row>
    <row r="2901" spans="1:30" x14ac:dyDescent="0.2">
      <c r="A2901" s="72" t="s">
        <v>48</v>
      </c>
      <c r="B2901" s="74" t="s">
        <v>71</v>
      </c>
      <c r="C2901" s="74" t="s">
        <v>71</v>
      </c>
      <c r="D2901" s="74" t="s">
        <v>71</v>
      </c>
      <c r="E2901" s="74" t="s">
        <v>71</v>
      </c>
      <c r="F2901" s="74" t="s">
        <v>71</v>
      </c>
      <c r="G2901" s="74" t="s">
        <v>71</v>
      </c>
      <c r="H2901" s="74" t="s">
        <v>71</v>
      </c>
      <c r="I2901" s="74" t="s">
        <v>71</v>
      </c>
      <c r="J2901" s="74" t="s">
        <v>71</v>
      </c>
      <c r="K2901" s="74" t="s">
        <v>71</v>
      </c>
      <c r="L2901" s="74" t="s">
        <v>71</v>
      </c>
      <c r="M2901" s="74" t="s">
        <v>71</v>
      </c>
      <c r="N2901" s="74" t="s">
        <v>71</v>
      </c>
      <c r="O2901" s="74" t="s">
        <v>71</v>
      </c>
      <c r="P2901" s="74" t="s">
        <v>71</v>
      </c>
      <c r="Q2901" s="74" t="s">
        <v>71</v>
      </c>
      <c r="R2901" s="74" t="s">
        <v>71</v>
      </c>
      <c r="S2901" s="74" t="s">
        <v>71</v>
      </c>
      <c r="T2901" s="74" t="s">
        <v>71</v>
      </c>
      <c r="U2901" s="74" t="s">
        <v>71</v>
      </c>
      <c r="V2901" s="74" t="s">
        <v>71</v>
      </c>
      <c r="W2901" s="74" t="s">
        <v>71</v>
      </c>
      <c r="X2901" s="74" t="s">
        <v>71</v>
      </c>
      <c r="Y2901" s="74" t="s">
        <v>71</v>
      </c>
      <c r="Z2901" s="74" t="s">
        <v>71</v>
      </c>
      <c r="AA2901" s="74" t="s">
        <v>71</v>
      </c>
      <c r="AB2901" s="74" t="s">
        <v>71</v>
      </c>
      <c r="AC2901" s="74" t="s">
        <v>71</v>
      </c>
      <c r="AD2901" s="74" t="s">
        <v>71</v>
      </c>
    </row>
    <row r="2902" spans="1:30" x14ac:dyDescent="0.2">
      <c r="A2902" s="72" t="s">
        <v>49</v>
      </c>
      <c r="B2902" s="74" t="s">
        <v>71</v>
      </c>
      <c r="C2902" s="74" t="s">
        <v>71</v>
      </c>
      <c r="D2902" s="74" t="s">
        <v>71</v>
      </c>
      <c r="E2902" s="74" t="s">
        <v>71</v>
      </c>
      <c r="F2902" s="74" t="s">
        <v>71</v>
      </c>
      <c r="G2902" s="74" t="s">
        <v>71</v>
      </c>
      <c r="H2902" s="74" t="s">
        <v>71</v>
      </c>
      <c r="I2902" s="74" t="s">
        <v>71</v>
      </c>
      <c r="J2902" s="74" t="s">
        <v>71</v>
      </c>
      <c r="K2902" s="74" t="s">
        <v>71</v>
      </c>
      <c r="L2902" s="74" t="s">
        <v>71</v>
      </c>
      <c r="M2902" s="74" t="s">
        <v>71</v>
      </c>
      <c r="N2902" s="74" t="s">
        <v>71</v>
      </c>
      <c r="O2902" s="74" t="s">
        <v>71</v>
      </c>
      <c r="P2902" s="74" t="s">
        <v>71</v>
      </c>
      <c r="Q2902" s="74" t="s">
        <v>71</v>
      </c>
      <c r="R2902" s="74" t="s">
        <v>71</v>
      </c>
      <c r="S2902" s="74" t="s">
        <v>71</v>
      </c>
      <c r="T2902" s="74" t="s">
        <v>71</v>
      </c>
      <c r="U2902" s="74" t="s">
        <v>71</v>
      </c>
      <c r="V2902" s="74" t="s">
        <v>71</v>
      </c>
      <c r="W2902" s="74" t="s">
        <v>71</v>
      </c>
      <c r="X2902" s="74" t="s">
        <v>71</v>
      </c>
      <c r="Y2902" s="74" t="s">
        <v>71</v>
      </c>
      <c r="Z2902" s="74" t="s">
        <v>71</v>
      </c>
      <c r="AA2902" s="74" t="s">
        <v>71</v>
      </c>
      <c r="AB2902" s="74" t="s">
        <v>71</v>
      </c>
      <c r="AC2902" s="74" t="s">
        <v>71</v>
      </c>
      <c r="AD2902" s="74" t="s">
        <v>71</v>
      </c>
    </row>
    <row r="2903" spans="1:30" x14ac:dyDescent="0.2">
      <c r="A2903" s="72" t="s">
        <v>50</v>
      </c>
      <c r="B2903" s="74" t="s">
        <v>71</v>
      </c>
      <c r="C2903" s="74" t="s">
        <v>71</v>
      </c>
      <c r="D2903" s="74" t="s">
        <v>71</v>
      </c>
      <c r="E2903" s="74" t="s">
        <v>71</v>
      </c>
      <c r="F2903" s="74" t="s">
        <v>71</v>
      </c>
      <c r="G2903" s="74" t="s">
        <v>71</v>
      </c>
      <c r="H2903" s="74" t="s">
        <v>71</v>
      </c>
      <c r="I2903" s="74" t="s">
        <v>71</v>
      </c>
      <c r="J2903" s="74" t="s">
        <v>71</v>
      </c>
      <c r="K2903" s="74" t="s">
        <v>71</v>
      </c>
      <c r="L2903" s="74" t="s">
        <v>71</v>
      </c>
      <c r="M2903" s="74" t="s">
        <v>71</v>
      </c>
      <c r="N2903" s="74" t="s">
        <v>71</v>
      </c>
      <c r="O2903" s="74" t="s">
        <v>71</v>
      </c>
      <c r="P2903" s="74" t="s">
        <v>71</v>
      </c>
      <c r="Q2903" s="74" t="s">
        <v>71</v>
      </c>
      <c r="R2903" s="74" t="s">
        <v>71</v>
      </c>
      <c r="S2903" s="74" t="s">
        <v>71</v>
      </c>
      <c r="T2903" s="74" t="s">
        <v>71</v>
      </c>
      <c r="U2903" s="74" t="s">
        <v>71</v>
      </c>
      <c r="V2903" s="74" t="s">
        <v>71</v>
      </c>
      <c r="W2903" s="74" t="s">
        <v>71</v>
      </c>
      <c r="X2903" s="74" t="s">
        <v>71</v>
      </c>
      <c r="Y2903" s="74" t="s">
        <v>71</v>
      </c>
      <c r="Z2903" s="74" t="s">
        <v>71</v>
      </c>
      <c r="AA2903" s="74" t="s">
        <v>71</v>
      </c>
      <c r="AB2903" s="74" t="s">
        <v>71</v>
      </c>
      <c r="AC2903" s="74" t="s">
        <v>71</v>
      </c>
      <c r="AD2903" s="74" t="s">
        <v>71</v>
      </c>
    </row>
    <row r="2904" spans="1:30" x14ac:dyDescent="0.2">
      <c r="A2904" s="72" t="s">
        <v>51</v>
      </c>
      <c r="B2904" s="74" t="s">
        <v>71</v>
      </c>
      <c r="C2904" s="74" t="s">
        <v>71</v>
      </c>
      <c r="D2904" s="74" t="s">
        <v>71</v>
      </c>
      <c r="E2904" s="74" t="s">
        <v>71</v>
      </c>
      <c r="F2904" s="74" t="s">
        <v>71</v>
      </c>
      <c r="G2904" s="74" t="s">
        <v>71</v>
      </c>
      <c r="H2904" s="74" t="s">
        <v>71</v>
      </c>
      <c r="I2904" s="74" t="s">
        <v>71</v>
      </c>
      <c r="J2904" s="74" t="s">
        <v>71</v>
      </c>
      <c r="K2904" s="74" t="s">
        <v>71</v>
      </c>
      <c r="L2904" s="74" t="s">
        <v>71</v>
      </c>
      <c r="M2904" s="74" t="s">
        <v>71</v>
      </c>
      <c r="N2904" s="74" t="s">
        <v>71</v>
      </c>
      <c r="O2904" s="74" t="s">
        <v>71</v>
      </c>
      <c r="P2904" s="74" t="s">
        <v>71</v>
      </c>
      <c r="Q2904" s="74" t="s">
        <v>71</v>
      </c>
      <c r="R2904" s="74" t="s">
        <v>71</v>
      </c>
      <c r="S2904" s="74" t="s">
        <v>71</v>
      </c>
      <c r="T2904" s="74" t="s">
        <v>71</v>
      </c>
      <c r="U2904" s="74" t="s">
        <v>71</v>
      </c>
      <c r="V2904" s="74" t="s">
        <v>71</v>
      </c>
      <c r="W2904" s="74" t="s">
        <v>71</v>
      </c>
      <c r="X2904" s="74" t="s">
        <v>71</v>
      </c>
      <c r="Y2904" s="74" t="s">
        <v>71</v>
      </c>
      <c r="Z2904" s="74" t="s">
        <v>71</v>
      </c>
      <c r="AA2904" s="74" t="s">
        <v>71</v>
      </c>
      <c r="AB2904" s="74" t="s">
        <v>71</v>
      </c>
      <c r="AC2904" s="74" t="s">
        <v>71</v>
      </c>
      <c r="AD2904" s="74" t="s">
        <v>71</v>
      </c>
    </row>
    <row r="2905" spans="1:30" x14ac:dyDescent="0.2">
      <c r="A2905" s="72" t="s">
        <v>52</v>
      </c>
      <c r="B2905" s="74" t="s">
        <v>71</v>
      </c>
      <c r="C2905" s="74" t="s">
        <v>71</v>
      </c>
      <c r="D2905" s="74" t="s">
        <v>71</v>
      </c>
      <c r="E2905" s="74" t="s">
        <v>71</v>
      </c>
      <c r="F2905" s="74" t="s">
        <v>71</v>
      </c>
      <c r="G2905" s="74" t="s">
        <v>71</v>
      </c>
      <c r="H2905" s="74" t="s">
        <v>71</v>
      </c>
      <c r="I2905" s="74" t="s">
        <v>71</v>
      </c>
      <c r="J2905" s="74" t="s">
        <v>71</v>
      </c>
      <c r="K2905" s="74" t="s">
        <v>71</v>
      </c>
      <c r="L2905" s="74" t="s">
        <v>71</v>
      </c>
      <c r="M2905" s="74" t="s">
        <v>71</v>
      </c>
      <c r="N2905" s="74" t="s">
        <v>71</v>
      </c>
      <c r="O2905" s="74" t="s">
        <v>71</v>
      </c>
      <c r="P2905" s="74" t="s">
        <v>71</v>
      </c>
      <c r="Q2905" s="74" t="s">
        <v>71</v>
      </c>
      <c r="R2905" s="74" t="s">
        <v>71</v>
      </c>
      <c r="S2905" s="74" t="s">
        <v>71</v>
      </c>
      <c r="T2905" s="74" t="s">
        <v>71</v>
      </c>
      <c r="U2905" s="74" t="s">
        <v>71</v>
      </c>
      <c r="V2905" s="74" t="s">
        <v>71</v>
      </c>
      <c r="W2905" s="74" t="s">
        <v>71</v>
      </c>
      <c r="X2905" s="74" t="s">
        <v>71</v>
      </c>
      <c r="Y2905" s="74" t="s">
        <v>71</v>
      </c>
      <c r="Z2905" s="74" t="s">
        <v>71</v>
      </c>
      <c r="AA2905" s="74" t="s">
        <v>71</v>
      </c>
      <c r="AB2905" s="74" t="s">
        <v>71</v>
      </c>
      <c r="AC2905" s="74" t="s">
        <v>71</v>
      </c>
      <c r="AD2905" s="74" t="s">
        <v>71</v>
      </c>
    </row>
    <row r="2906" spans="1:30" x14ac:dyDescent="0.2">
      <c r="A2906" s="72" t="s">
        <v>53</v>
      </c>
      <c r="B2906" s="74" t="s">
        <v>71</v>
      </c>
      <c r="C2906" s="74" t="s">
        <v>71</v>
      </c>
      <c r="D2906" s="74" t="s">
        <v>71</v>
      </c>
      <c r="E2906" s="74" t="s">
        <v>71</v>
      </c>
      <c r="F2906" s="74" t="s">
        <v>71</v>
      </c>
      <c r="G2906" s="74" t="s">
        <v>71</v>
      </c>
      <c r="H2906" s="74" t="s">
        <v>71</v>
      </c>
      <c r="I2906" s="74" t="s">
        <v>71</v>
      </c>
      <c r="J2906" s="74" t="s">
        <v>71</v>
      </c>
      <c r="K2906" s="74" t="s">
        <v>71</v>
      </c>
      <c r="L2906" s="74" t="s">
        <v>71</v>
      </c>
      <c r="M2906" s="74" t="s">
        <v>71</v>
      </c>
      <c r="N2906" s="74" t="s">
        <v>71</v>
      </c>
      <c r="O2906" s="74" t="s">
        <v>71</v>
      </c>
      <c r="P2906" s="74" t="s">
        <v>71</v>
      </c>
      <c r="Q2906" s="74" t="s">
        <v>71</v>
      </c>
      <c r="R2906" s="74" t="s">
        <v>71</v>
      </c>
      <c r="S2906" s="74" t="s">
        <v>71</v>
      </c>
      <c r="T2906" s="74" t="s">
        <v>71</v>
      </c>
      <c r="U2906" s="74" t="s">
        <v>71</v>
      </c>
      <c r="V2906" s="74" t="s">
        <v>71</v>
      </c>
      <c r="W2906" s="74" t="s">
        <v>71</v>
      </c>
      <c r="X2906" s="74" t="s">
        <v>71</v>
      </c>
      <c r="Y2906" s="74" t="s">
        <v>71</v>
      </c>
      <c r="Z2906" s="74" t="s">
        <v>71</v>
      </c>
      <c r="AA2906" s="74" t="s">
        <v>71</v>
      </c>
      <c r="AB2906" s="74" t="s">
        <v>71</v>
      </c>
      <c r="AC2906" s="74" t="s">
        <v>71</v>
      </c>
      <c r="AD2906" s="74" t="s">
        <v>71</v>
      </c>
    </row>
    <row r="2907" spans="1:30" x14ac:dyDescent="0.2">
      <c r="A2907" s="72" t="s">
        <v>54</v>
      </c>
      <c r="B2907" s="74" t="s">
        <v>71</v>
      </c>
      <c r="C2907" s="74" t="s">
        <v>71</v>
      </c>
      <c r="D2907" s="74" t="s">
        <v>71</v>
      </c>
      <c r="E2907" s="74" t="s">
        <v>71</v>
      </c>
      <c r="F2907" s="74" t="s">
        <v>71</v>
      </c>
      <c r="G2907" s="74" t="s">
        <v>71</v>
      </c>
      <c r="H2907" s="74" t="s">
        <v>71</v>
      </c>
      <c r="I2907" s="74" t="s">
        <v>71</v>
      </c>
      <c r="J2907" s="74" t="s">
        <v>71</v>
      </c>
      <c r="K2907" s="74" t="s">
        <v>71</v>
      </c>
      <c r="L2907" s="74" t="s">
        <v>71</v>
      </c>
      <c r="M2907" s="74" t="s">
        <v>71</v>
      </c>
      <c r="N2907" s="74" t="s">
        <v>71</v>
      </c>
      <c r="O2907" s="74" t="s">
        <v>71</v>
      </c>
      <c r="P2907" s="74" t="s">
        <v>71</v>
      </c>
      <c r="Q2907" s="74" t="s">
        <v>71</v>
      </c>
      <c r="R2907" s="74" t="s">
        <v>71</v>
      </c>
      <c r="S2907" s="74" t="s">
        <v>71</v>
      </c>
      <c r="T2907" s="74" t="s">
        <v>71</v>
      </c>
      <c r="U2907" s="74" t="s">
        <v>71</v>
      </c>
      <c r="V2907" s="74" t="s">
        <v>71</v>
      </c>
      <c r="W2907" s="74" t="s">
        <v>71</v>
      </c>
      <c r="X2907" s="74" t="s">
        <v>71</v>
      </c>
      <c r="Y2907" s="74" t="s">
        <v>71</v>
      </c>
      <c r="Z2907" s="74" t="s">
        <v>71</v>
      </c>
      <c r="AA2907" s="74" t="s">
        <v>71</v>
      </c>
      <c r="AB2907" s="74" t="s">
        <v>71</v>
      </c>
      <c r="AC2907" s="74" t="s">
        <v>71</v>
      </c>
      <c r="AD2907" s="74" t="s">
        <v>71</v>
      </c>
    </row>
    <row r="2908" spans="1:30" x14ac:dyDescent="0.2">
      <c r="A2908" s="72" t="s">
        <v>55</v>
      </c>
      <c r="B2908" s="74" t="s">
        <v>71</v>
      </c>
      <c r="C2908" s="74" t="s">
        <v>71</v>
      </c>
      <c r="D2908" s="74" t="s">
        <v>71</v>
      </c>
      <c r="E2908" s="74" t="s">
        <v>71</v>
      </c>
      <c r="F2908" s="74" t="s">
        <v>71</v>
      </c>
      <c r="G2908" s="74" t="s">
        <v>71</v>
      </c>
      <c r="H2908" s="74" t="s">
        <v>71</v>
      </c>
      <c r="I2908" s="74" t="s">
        <v>71</v>
      </c>
      <c r="J2908" s="74" t="s">
        <v>71</v>
      </c>
      <c r="K2908" s="74" t="s">
        <v>71</v>
      </c>
      <c r="L2908" s="74" t="s">
        <v>71</v>
      </c>
      <c r="M2908" s="74" t="s">
        <v>71</v>
      </c>
      <c r="N2908" s="74" t="s">
        <v>71</v>
      </c>
      <c r="O2908" s="74" t="s">
        <v>71</v>
      </c>
      <c r="P2908" s="74" t="s">
        <v>71</v>
      </c>
      <c r="Q2908" s="74" t="s">
        <v>71</v>
      </c>
      <c r="R2908" s="74" t="s">
        <v>71</v>
      </c>
      <c r="S2908" s="74" t="s">
        <v>71</v>
      </c>
      <c r="T2908" s="74" t="s">
        <v>71</v>
      </c>
      <c r="U2908" s="74" t="s">
        <v>71</v>
      </c>
      <c r="V2908" s="74" t="s">
        <v>71</v>
      </c>
      <c r="W2908" s="74" t="s">
        <v>71</v>
      </c>
      <c r="X2908" s="74" t="s">
        <v>71</v>
      </c>
      <c r="Y2908" s="74" t="s">
        <v>71</v>
      </c>
      <c r="Z2908" s="74" t="s">
        <v>71</v>
      </c>
      <c r="AA2908" s="74" t="s">
        <v>71</v>
      </c>
      <c r="AB2908" s="74" t="s">
        <v>71</v>
      </c>
      <c r="AC2908" s="74" t="s">
        <v>71</v>
      </c>
      <c r="AD2908" s="74" t="s">
        <v>71</v>
      </c>
    </row>
    <row r="2909" spans="1:30" x14ac:dyDescent="0.2">
      <c r="A2909" s="72" t="s">
        <v>56</v>
      </c>
      <c r="B2909" s="74" t="s">
        <v>71</v>
      </c>
      <c r="C2909" s="74" t="s">
        <v>71</v>
      </c>
      <c r="D2909" s="74" t="s">
        <v>71</v>
      </c>
      <c r="E2909" s="74" t="s">
        <v>71</v>
      </c>
      <c r="F2909" s="74" t="s">
        <v>71</v>
      </c>
      <c r="G2909" s="74" t="s">
        <v>71</v>
      </c>
      <c r="H2909" s="74" t="s">
        <v>71</v>
      </c>
      <c r="I2909" s="74" t="s">
        <v>71</v>
      </c>
      <c r="J2909" s="74" t="s">
        <v>71</v>
      </c>
      <c r="K2909" s="74" t="s">
        <v>71</v>
      </c>
      <c r="L2909" s="74" t="s">
        <v>71</v>
      </c>
      <c r="M2909" s="74" t="s">
        <v>71</v>
      </c>
      <c r="N2909" s="74" t="s">
        <v>71</v>
      </c>
      <c r="O2909" s="74" t="s">
        <v>71</v>
      </c>
      <c r="P2909" s="74" t="s">
        <v>71</v>
      </c>
      <c r="Q2909" s="74" t="s">
        <v>71</v>
      </c>
      <c r="R2909" s="74" t="s">
        <v>71</v>
      </c>
      <c r="S2909" s="74" t="s">
        <v>71</v>
      </c>
      <c r="T2909" s="74" t="s">
        <v>71</v>
      </c>
      <c r="U2909" s="74" t="s">
        <v>71</v>
      </c>
      <c r="V2909" s="74" t="s">
        <v>71</v>
      </c>
      <c r="W2909" s="74" t="s">
        <v>71</v>
      </c>
      <c r="X2909" s="74" t="s">
        <v>71</v>
      </c>
      <c r="Y2909" s="74" t="s">
        <v>71</v>
      </c>
      <c r="Z2909" s="74" t="s">
        <v>71</v>
      </c>
      <c r="AA2909" s="74" t="s">
        <v>71</v>
      </c>
      <c r="AB2909" s="74" t="s">
        <v>71</v>
      </c>
      <c r="AC2909" s="74" t="s">
        <v>71</v>
      </c>
      <c r="AD2909" s="74" t="s">
        <v>71</v>
      </c>
    </row>
    <row r="2910" spans="1:30" x14ac:dyDescent="0.2">
      <c r="A2910" s="72" t="s">
        <v>57</v>
      </c>
      <c r="B2910" s="74" t="s">
        <v>71</v>
      </c>
      <c r="C2910" s="74" t="s">
        <v>71</v>
      </c>
      <c r="D2910" s="74" t="s">
        <v>71</v>
      </c>
      <c r="E2910" s="74" t="s">
        <v>71</v>
      </c>
      <c r="F2910" s="74" t="s">
        <v>71</v>
      </c>
      <c r="G2910" s="74" t="s">
        <v>71</v>
      </c>
      <c r="H2910" s="74" t="s">
        <v>71</v>
      </c>
      <c r="I2910" s="74" t="s">
        <v>71</v>
      </c>
      <c r="J2910" s="74" t="s">
        <v>71</v>
      </c>
      <c r="K2910" s="74" t="s">
        <v>71</v>
      </c>
      <c r="L2910" s="74" t="s">
        <v>71</v>
      </c>
      <c r="M2910" s="74" t="s">
        <v>71</v>
      </c>
      <c r="N2910" s="74" t="s">
        <v>71</v>
      </c>
      <c r="O2910" s="74" t="s">
        <v>71</v>
      </c>
      <c r="P2910" s="74" t="s">
        <v>71</v>
      </c>
      <c r="Q2910" s="74" t="s">
        <v>71</v>
      </c>
      <c r="R2910" s="74" t="s">
        <v>71</v>
      </c>
      <c r="S2910" s="74" t="s">
        <v>71</v>
      </c>
      <c r="T2910" s="74" t="s">
        <v>71</v>
      </c>
      <c r="U2910" s="74" t="s">
        <v>71</v>
      </c>
      <c r="V2910" s="74" t="s">
        <v>71</v>
      </c>
      <c r="W2910" s="74" t="s">
        <v>71</v>
      </c>
      <c r="X2910" s="74" t="s">
        <v>71</v>
      </c>
      <c r="Y2910" s="74" t="s">
        <v>71</v>
      </c>
      <c r="Z2910" s="74" t="s">
        <v>71</v>
      </c>
      <c r="AA2910" s="74" t="s">
        <v>71</v>
      </c>
      <c r="AB2910" s="74" t="s">
        <v>71</v>
      </c>
      <c r="AC2910" s="74" t="s">
        <v>71</v>
      </c>
      <c r="AD2910" s="74" t="s">
        <v>71</v>
      </c>
    </row>
    <row r="2911" spans="1:30" x14ac:dyDescent="0.2">
      <c r="A2911" s="72" t="s">
        <v>58</v>
      </c>
      <c r="B2911" s="74" t="s">
        <v>71</v>
      </c>
      <c r="C2911" s="74" t="s">
        <v>71</v>
      </c>
      <c r="D2911" s="74" t="s">
        <v>71</v>
      </c>
      <c r="E2911" s="74" t="s">
        <v>71</v>
      </c>
      <c r="F2911" s="74" t="s">
        <v>71</v>
      </c>
      <c r="G2911" s="74" t="s">
        <v>71</v>
      </c>
      <c r="H2911" s="74" t="s">
        <v>71</v>
      </c>
      <c r="I2911" s="74" t="s">
        <v>71</v>
      </c>
      <c r="J2911" s="74" t="s">
        <v>71</v>
      </c>
      <c r="K2911" s="74" t="s">
        <v>71</v>
      </c>
      <c r="L2911" s="74" t="s">
        <v>71</v>
      </c>
      <c r="M2911" s="74" t="s">
        <v>71</v>
      </c>
      <c r="N2911" s="74" t="s">
        <v>71</v>
      </c>
      <c r="O2911" s="74" t="s">
        <v>71</v>
      </c>
      <c r="P2911" s="74" t="s">
        <v>71</v>
      </c>
      <c r="Q2911" s="74" t="s">
        <v>71</v>
      </c>
      <c r="R2911" s="74" t="s">
        <v>71</v>
      </c>
      <c r="S2911" s="74" t="s">
        <v>71</v>
      </c>
      <c r="T2911" s="74" t="s">
        <v>71</v>
      </c>
      <c r="U2911" s="74" t="s">
        <v>71</v>
      </c>
      <c r="V2911" s="74" t="s">
        <v>71</v>
      </c>
      <c r="W2911" s="74" t="s">
        <v>71</v>
      </c>
      <c r="X2911" s="74" t="s">
        <v>71</v>
      </c>
      <c r="Y2911" s="74" t="s">
        <v>71</v>
      </c>
      <c r="Z2911" s="74" t="s">
        <v>71</v>
      </c>
      <c r="AA2911" s="74" t="s">
        <v>71</v>
      </c>
      <c r="AB2911" s="74" t="s">
        <v>71</v>
      </c>
      <c r="AC2911" s="74" t="s">
        <v>71</v>
      </c>
      <c r="AD2911" s="74" t="s">
        <v>71</v>
      </c>
    </row>
    <row r="2912" spans="1:30" x14ac:dyDescent="0.2">
      <c r="A2912" s="72" t="s">
        <v>59</v>
      </c>
      <c r="B2912" s="74" t="s">
        <v>71</v>
      </c>
      <c r="C2912" s="74" t="s">
        <v>71</v>
      </c>
      <c r="D2912" s="74" t="s">
        <v>71</v>
      </c>
      <c r="E2912" s="74" t="s">
        <v>71</v>
      </c>
      <c r="F2912" s="74" t="s">
        <v>71</v>
      </c>
      <c r="G2912" s="74" t="s">
        <v>71</v>
      </c>
      <c r="H2912" s="74" t="s">
        <v>71</v>
      </c>
      <c r="I2912" s="74" t="s">
        <v>71</v>
      </c>
      <c r="J2912" s="74" t="s">
        <v>71</v>
      </c>
      <c r="K2912" s="74" t="s">
        <v>71</v>
      </c>
      <c r="L2912" s="74" t="s">
        <v>71</v>
      </c>
      <c r="M2912" s="74" t="s">
        <v>71</v>
      </c>
      <c r="N2912" s="74" t="s">
        <v>71</v>
      </c>
      <c r="O2912" s="74" t="s">
        <v>71</v>
      </c>
      <c r="P2912" s="74" t="s">
        <v>71</v>
      </c>
      <c r="Q2912" s="74" t="s">
        <v>71</v>
      </c>
      <c r="R2912" s="74" t="s">
        <v>71</v>
      </c>
      <c r="S2912" s="74" t="s">
        <v>71</v>
      </c>
      <c r="T2912" s="74" t="s">
        <v>71</v>
      </c>
      <c r="U2912" s="74" t="s">
        <v>71</v>
      </c>
      <c r="V2912" s="74" t="s">
        <v>71</v>
      </c>
      <c r="W2912" s="74" t="s">
        <v>71</v>
      </c>
      <c r="X2912" s="74" t="s">
        <v>71</v>
      </c>
      <c r="Y2912" s="74" t="s">
        <v>71</v>
      </c>
      <c r="Z2912" s="74" t="s">
        <v>71</v>
      </c>
      <c r="AA2912" s="74" t="s">
        <v>71</v>
      </c>
      <c r="AB2912" s="74" t="s">
        <v>71</v>
      </c>
      <c r="AC2912" s="74" t="s">
        <v>71</v>
      </c>
      <c r="AD2912" s="74" t="s">
        <v>71</v>
      </c>
    </row>
    <row r="2913" spans="1:30" x14ac:dyDescent="0.2">
      <c r="A2913" s="72" t="s">
        <v>60</v>
      </c>
      <c r="B2913" s="74" t="s">
        <v>71</v>
      </c>
      <c r="C2913" s="74" t="s">
        <v>71</v>
      </c>
      <c r="D2913" s="74" t="s">
        <v>71</v>
      </c>
      <c r="E2913" s="74" t="s">
        <v>71</v>
      </c>
      <c r="F2913" s="74" t="s">
        <v>71</v>
      </c>
      <c r="G2913" s="74" t="s">
        <v>71</v>
      </c>
      <c r="H2913" s="74" t="s">
        <v>71</v>
      </c>
      <c r="I2913" s="74" t="s">
        <v>71</v>
      </c>
      <c r="J2913" s="74" t="s">
        <v>71</v>
      </c>
      <c r="K2913" s="74" t="s">
        <v>71</v>
      </c>
      <c r="L2913" s="74" t="s">
        <v>71</v>
      </c>
      <c r="M2913" s="74" t="s">
        <v>71</v>
      </c>
      <c r="N2913" s="74" t="s">
        <v>71</v>
      </c>
      <c r="O2913" s="74" t="s">
        <v>71</v>
      </c>
      <c r="P2913" s="74" t="s">
        <v>71</v>
      </c>
      <c r="Q2913" s="74" t="s">
        <v>71</v>
      </c>
      <c r="R2913" s="74" t="s">
        <v>71</v>
      </c>
      <c r="S2913" s="74" t="s">
        <v>71</v>
      </c>
      <c r="T2913" s="74" t="s">
        <v>71</v>
      </c>
      <c r="U2913" s="74" t="s">
        <v>71</v>
      </c>
      <c r="V2913" s="74" t="s">
        <v>71</v>
      </c>
      <c r="W2913" s="74" t="s">
        <v>71</v>
      </c>
      <c r="X2913" s="74" t="s">
        <v>71</v>
      </c>
      <c r="Y2913" s="74" t="s">
        <v>71</v>
      </c>
      <c r="Z2913" s="74" t="s">
        <v>71</v>
      </c>
      <c r="AA2913" s="74" t="s">
        <v>71</v>
      </c>
      <c r="AB2913" s="74" t="s">
        <v>71</v>
      </c>
      <c r="AC2913" s="74" t="s">
        <v>71</v>
      </c>
      <c r="AD2913" s="74" t="s">
        <v>71</v>
      </c>
    </row>
    <row r="2914" spans="1:30" x14ac:dyDescent="0.2">
      <c r="A2914" s="72" t="s">
        <v>61</v>
      </c>
      <c r="B2914" s="74" t="s">
        <v>71</v>
      </c>
      <c r="C2914" s="74" t="s">
        <v>71</v>
      </c>
      <c r="D2914" s="74" t="s">
        <v>71</v>
      </c>
      <c r="E2914" s="74" t="s">
        <v>71</v>
      </c>
      <c r="F2914" s="74" t="s">
        <v>71</v>
      </c>
      <c r="G2914" s="74" t="s">
        <v>71</v>
      </c>
      <c r="H2914" s="74" t="s">
        <v>71</v>
      </c>
      <c r="I2914" s="74" t="s">
        <v>71</v>
      </c>
      <c r="J2914" s="74" t="s">
        <v>71</v>
      </c>
      <c r="K2914" s="74" t="s">
        <v>71</v>
      </c>
      <c r="L2914" s="74" t="s">
        <v>71</v>
      </c>
      <c r="M2914" s="74" t="s">
        <v>71</v>
      </c>
      <c r="N2914" s="74" t="s">
        <v>71</v>
      </c>
      <c r="O2914" s="74" t="s">
        <v>71</v>
      </c>
      <c r="P2914" s="74" t="s">
        <v>71</v>
      </c>
      <c r="Q2914" s="74" t="s">
        <v>71</v>
      </c>
      <c r="R2914" s="74" t="s">
        <v>71</v>
      </c>
      <c r="S2914" s="74" t="s">
        <v>71</v>
      </c>
      <c r="T2914" s="74" t="s">
        <v>71</v>
      </c>
      <c r="U2914" s="74" t="s">
        <v>71</v>
      </c>
      <c r="V2914" s="74" t="s">
        <v>71</v>
      </c>
      <c r="W2914" s="74" t="s">
        <v>71</v>
      </c>
      <c r="X2914" s="74" t="s">
        <v>71</v>
      </c>
      <c r="Y2914" s="74" t="s">
        <v>71</v>
      </c>
      <c r="Z2914" s="74" t="s">
        <v>71</v>
      </c>
      <c r="AA2914" s="74" t="s">
        <v>71</v>
      </c>
      <c r="AB2914" s="74" t="s">
        <v>71</v>
      </c>
      <c r="AC2914" s="74" t="s">
        <v>71</v>
      </c>
      <c r="AD2914" s="74" t="s">
        <v>71</v>
      </c>
    </row>
    <row r="2915" spans="1:30" x14ac:dyDescent="0.2">
      <c r="A2915" s="72" t="s">
        <v>62</v>
      </c>
      <c r="B2915" s="74" t="s">
        <v>71</v>
      </c>
      <c r="C2915" s="74" t="s">
        <v>71</v>
      </c>
      <c r="D2915" s="74" t="s">
        <v>71</v>
      </c>
      <c r="E2915" s="74" t="s">
        <v>71</v>
      </c>
      <c r="F2915" s="74" t="s">
        <v>71</v>
      </c>
      <c r="G2915" s="74" t="s">
        <v>71</v>
      </c>
      <c r="H2915" s="74" t="s">
        <v>71</v>
      </c>
      <c r="I2915" s="74" t="s">
        <v>71</v>
      </c>
      <c r="J2915" s="74" t="s">
        <v>71</v>
      </c>
      <c r="K2915" s="74" t="s">
        <v>71</v>
      </c>
      <c r="L2915" s="74" t="s">
        <v>71</v>
      </c>
      <c r="M2915" s="74" t="s">
        <v>71</v>
      </c>
      <c r="N2915" s="74" t="s">
        <v>71</v>
      </c>
      <c r="O2915" s="74" t="s">
        <v>71</v>
      </c>
      <c r="P2915" s="74" t="s">
        <v>71</v>
      </c>
      <c r="Q2915" s="74" t="s">
        <v>71</v>
      </c>
      <c r="R2915" s="74" t="s">
        <v>71</v>
      </c>
      <c r="S2915" s="74" t="s">
        <v>71</v>
      </c>
      <c r="T2915" s="74" t="s">
        <v>71</v>
      </c>
      <c r="U2915" s="74" t="s">
        <v>71</v>
      </c>
      <c r="V2915" s="74" t="s">
        <v>71</v>
      </c>
      <c r="W2915" s="74" t="s">
        <v>71</v>
      </c>
      <c r="X2915" s="74" t="s">
        <v>71</v>
      </c>
      <c r="Y2915" s="74" t="s">
        <v>71</v>
      </c>
      <c r="Z2915" s="74" t="s">
        <v>71</v>
      </c>
      <c r="AA2915" s="74" t="s">
        <v>71</v>
      </c>
      <c r="AB2915" s="74" t="s">
        <v>71</v>
      </c>
      <c r="AC2915" s="74" t="s">
        <v>71</v>
      </c>
      <c r="AD2915" s="74" t="s">
        <v>71</v>
      </c>
    </row>
    <row r="2916" spans="1:30" x14ac:dyDescent="0.2">
      <c r="A2916" s="72" t="s">
        <v>63</v>
      </c>
      <c r="B2916" s="74" t="s">
        <v>71</v>
      </c>
      <c r="C2916" s="74" t="s">
        <v>71</v>
      </c>
      <c r="D2916" s="74" t="s">
        <v>71</v>
      </c>
      <c r="E2916" s="74" t="s">
        <v>71</v>
      </c>
      <c r="F2916" s="74" t="s">
        <v>71</v>
      </c>
      <c r="G2916" s="74" t="s">
        <v>71</v>
      </c>
      <c r="H2916" s="74" t="s">
        <v>71</v>
      </c>
      <c r="I2916" s="74" t="s">
        <v>71</v>
      </c>
      <c r="J2916" s="74" t="s">
        <v>71</v>
      </c>
      <c r="K2916" s="74" t="s">
        <v>71</v>
      </c>
      <c r="L2916" s="74" t="s">
        <v>71</v>
      </c>
      <c r="M2916" s="74" t="s">
        <v>71</v>
      </c>
      <c r="N2916" s="74" t="s">
        <v>71</v>
      </c>
      <c r="O2916" s="74" t="s">
        <v>71</v>
      </c>
      <c r="P2916" s="74" t="s">
        <v>71</v>
      </c>
      <c r="Q2916" s="74" t="s">
        <v>71</v>
      </c>
      <c r="R2916" s="74" t="s">
        <v>71</v>
      </c>
      <c r="S2916" s="74" t="s">
        <v>71</v>
      </c>
      <c r="T2916" s="74" t="s">
        <v>71</v>
      </c>
      <c r="U2916" s="74" t="s">
        <v>71</v>
      </c>
      <c r="V2916" s="74" t="s">
        <v>71</v>
      </c>
      <c r="W2916" s="74" t="s">
        <v>71</v>
      </c>
      <c r="X2916" s="74" t="s">
        <v>71</v>
      </c>
      <c r="Y2916" s="74" t="s">
        <v>71</v>
      </c>
      <c r="Z2916" s="74" t="s">
        <v>71</v>
      </c>
      <c r="AA2916" s="74" t="s">
        <v>71</v>
      </c>
      <c r="AB2916" s="74" t="s">
        <v>71</v>
      </c>
      <c r="AC2916" s="74" t="s">
        <v>71</v>
      </c>
      <c r="AD2916" s="74" t="s">
        <v>71</v>
      </c>
    </row>
    <row r="2917" spans="1:30" x14ac:dyDescent="0.2">
      <c r="A2917" s="72" t="s">
        <v>64</v>
      </c>
      <c r="B2917" s="74" t="s">
        <v>71</v>
      </c>
      <c r="C2917" s="74" t="s">
        <v>71</v>
      </c>
      <c r="D2917" s="74" t="s">
        <v>71</v>
      </c>
      <c r="E2917" s="74" t="s">
        <v>71</v>
      </c>
      <c r="F2917" s="74" t="s">
        <v>71</v>
      </c>
      <c r="G2917" s="74" t="s">
        <v>71</v>
      </c>
      <c r="H2917" s="74" t="s">
        <v>71</v>
      </c>
      <c r="I2917" s="74" t="s">
        <v>71</v>
      </c>
      <c r="J2917" s="74" t="s">
        <v>71</v>
      </c>
      <c r="K2917" s="74" t="s">
        <v>71</v>
      </c>
      <c r="L2917" s="74" t="s">
        <v>71</v>
      </c>
      <c r="M2917" s="74" t="s">
        <v>71</v>
      </c>
      <c r="N2917" s="74" t="s">
        <v>71</v>
      </c>
      <c r="O2917" s="74" t="s">
        <v>71</v>
      </c>
      <c r="P2917" s="74" t="s">
        <v>71</v>
      </c>
      <c r="Q2917" s="74" t="s">
        <v>71</v>
      </c>
      <c r="R2917" s="74" t="s">
        <v>71</v>
      </c>
      <c r="S2917" s="74" t="s">
        <v>71</v>
      </c>
      <c r="T2917" s="74" t="s">
        <v>71</v>
      </c>
      <c r="U2917" s="74" t="s">
        <v>71</v>
      </c>
      <c r="V2917" s="74" t="s">
        <v>71</v>
      </c>
      <c r="W2917" s="74" t="s">
        <v>71</v>
      </c>
      <c r="X2917" s="74" t="s">
        <v>71</v>
      </c>
      <c r="Y2917" s="74" t="s">
        <v>71</v>
      </c>
      <c r="Z2917" s="74" t="s">
        <v>71</v>
      </c>
      <c r="AA2917" s="74" t="s">
        <v>71</v>
      </c>
      <c r="AB2917" s="74" t="s">
        <v>71</v>
      </c>
      <c r="AC2917" s="74" t="s">
        <v>71</v>
      </c>
      <c r="AD2917" s="74" t="s">
        <v>71</v>
      </c>
    </row>
    <row r="2918" spans="1:30" x14ac:dyDescent="0.2">
      <c r="A2918" s="72" t="s">
        <v>65</v>
      </c>
      <c r="B2918" s="74" t="s">
        <v>71</v>
      </c>
      <c r="C2918" s="74" t="s">
        <v>71</v>
      </c>
      <c r="D2918" s="74" t="s">
        <v>71</v>
      </c>
      <c r="E2918" s="74" t="s">
        <v>71</v>
      </c>
      <c r="F2918" s="74" t="s">
        <v>71</v>
      </c>
      <c r="G2918" s="74" t="s">
        <v>71</v>
      </c>
      <c r="H2918" s="74" t="s">
        <v>71</v>
      </c>
      <c r="I2918" s="74" t="s">
        <v>71</v>
      </c>
      <c r="J2918" s="74" t="s">
        <v>71</v>
      </c>
      <c r="K2918" s="74" t="s">
        <v>71</v>
      </c>
      <c r="L2918" s="74" t="s">
        <v>71</v>
      </c>
      <c r="M2918" s="74" t="s">
        <v>71</v>
      </c>
      <c r="N2918" s="74" t="s">
        <v>71</v>
      </c>
      <c r="O2918" s="74" t="s">
        <v>71</v>
      </c>
      <c r="P2918" s="74" t="s">
        <v>71</v>
      </c>
      <c r="Q2918" s="74" t="s">
        <v>71</v>
      </c>
      <c r="R2918" s="74" t="s">
        <v>71</v>
      </c>
      <c r="S2918" s="74" t="s">
        <v>71</v>
      </c>
      <c r="T2918" s="74" t="s">
        <v>71</v>
      </c>
      <c r="U2918" s="74" t="s">
        <v>71</v>
      </c>
      <c r="V2918" s="74" t="s">
        <v>71</v>
      </c>
      <c r="W2918" s="74" t="s">
        <v>71</v>
      </c>
      <c r="X2918" s="74" t="s">
        <v>71</v>
      </c>
      <c r="Y2918" s="74" t="s">
        <v>71</v>
      </c>
      <c r="Z2918" s="74" t="s">
        <v>71</v>
      </c>
      <c r="AA2918" s="74" t="s">
        <v>71</v>
      </c>
      <c r="AB2918" s="74" t="s">
        <v>71</v>
      </c>
      <c r="AC2918" s="74" t="s">
        <v>71</v>
      </c>
      <c r="AD2918" s="74" t="s">
        <v>71</v>
      </c>
    </row>
    <row r="2919" spans="1:30" x14ac:dyDescent="0.2">
      <c r="A2919" s="72" t="s">
        <v>66</v>
      </c>
      <c r="B2919" s="74" t="s">
        <v>71</v>
      </c>
      <c r="C2919" s="74" t="s">
        <v>71</v>
      </c>
      <c r="D2919" s="74" t="s">
        <v>71</v>
      </c>
      <c r="E2919" s="74" t="s">
        <v>71</v>
      </c>
      <c r="F2919" s="74" t="s">
        <v>71</v>
      </c>
      <c r="G2919" s="74" t="s">
        <v>71</v>
      </c>
      <c r="H2919" s="74" t="s">
        <v>71</v>
      </c>
      <c r="I2919" s="74" t="s">
        <v>71</v>
      </c>
      <c r="J2919" s="74" t="s">
        <v>71</v>
      </c>
      <c r="K2919" s="74" t="s">
        <v>71</v>
      </c>
      <c r="L2919" s="74" t="s">
        <v>71</v>
      </c>
      <c r="M2919" s="74" t="s">
        <v>71</v>
      </c>
      <c r="N2919" s="74" t="s">
        <v>71</v>
      </c>
      <c r="O2919" s="74" t="s">
        <v>71</v>
      </c>
      <c r="P2919" s="74" t="s">
        <v>71</v>
      </c>
      <c r="Q2919" s="74" t="s">
        <v>71</v>
      </c>
      <c r="R2919" s="74" t="s">
        <v>71</v>
      </c>
      <c r="S2919" s="74" t="s">
        <v>71</v>
      </c>
      <c r="T2919" s="74" t="s">
        <v>71</v>
      </c>
      <c r="U2919" s="74" t="s">
        <v>71</v>
      </c>
      <c r="V2919" s="74" t="s">
        <v>71</v>
      </c>
      <c r="W2919" s="74" t="s">
        <v>71</v>
      </c>
      <c r="X2919" s="74" t="s">
        <v>71</v>
      </c>
      <c r="Y2919" s="74" t="s">
        <v>71</v>
      </c>
      <c r="Z2919" s="74" t="s">
        <v>71</v>
      </c>
      <c r="AA2919" s="74" t="s">
        <v>71</v>
      </c>
      <c r="AB2919" s="74" t="s">
        <v>71</v>
      </c>
      <c r="AC2919" s="74" t="s">
        <v>71</v>
      </c>
      <c r="AD2919" s="74" t="s">
        <v>71</v>
      </c>
    </row>
    <row r="2920" spans="1:30" x14ac:dyDescent="0.2">
      <c r="A2920" s="72" t="s">
        <v>67</v>
      </c>
      <c r="B2920" s="74" t="s">
        <v>71</v>
      </c>
      <c r="C2920" s="74" t="s">
        <v>71</v>
      </c>
      <c r="D2920" s="74" t="s">
        <v>71</v>
      </c>
      <c r="E2920" s="74" t="s">
        <v>71</v>
      </c>
      <c r="F2920" s="74" t="s">
        <v>71</v>
      </c>
      <c r="G2920" s="74" t="s">
        <v>71</v>
      </c>
      <c r="H2920" s="74" t="s">
        <v>71</v>
      </c>
      <c r="I2920" s="74" t="s">
        <v>71</v>
      </c>
      <c r="J2920" s="74" t="s">
        <v>71</v>
      </c>
      <c r="K2920" s="74" t="s">
        <v>71</v>
      </c>
      <c r="L2920" s="74" t="s">
        <v>71</v>
      </c>
      <c r="M2920" s="74" t="s">
        <v>71</v>
      </c>
      <c r="N2920" s="74" t="s">
        <v>71</v>
      </c>
      <c r="O2920" s="74" t="s">
        <v>71</v>
      </c>
      <c r="P2920" s="74" t="s">
        <v>71</v>
      </c>
      <c r="Q2920" s="74" t="s">
        <v>71</v>
      </c>
      <c r="R2920" s="74" t="s">
        <v>71</v>
      </c>
      <c r="S2920" s="74" t="s">
        <v>71</v>
      </c>
      <c r="T2920" s="74" t="s">
        <v>71</v>
      </c>
      <c r="U2920" s="74" t="s">
        <v>71</v>
      </c>
      <c r="V2920" s="74" t="s">
        <v>71</v>
      </c>
      <c r="W2920" s="74" t="s">
        <v>71</v>
      </c>
      <c r="X2920" s="74" t="s">
        <v>71</v>
      </c>
      <c r="Y2920" s="74" t="s">
        <v>71</v>
      </c>
      <c r="Z2920" s="74" t="s">
        <v>71</v>
      </c>
      <c r="AA2920" s="74" t="s">
        <v>71</v>
      </c>
      <c r="AB2920" s="74" t="s">
        <v>71</v>
      </c>
      <c r="AC2920" s="74" t="s">
        <v>71</v>
      </c>
      <c r="AD2920" s="74" t="s">
        <v>71</v>
      </c>
    </row>
    <row r="2921" spans="1:30" x14ac:dyDescent="0.2">
      <c r="A2921" s="72" t="s">
        <v>68</v>
      </c>
      <c r="B2921" s="74" t="s">
        <v>71</v>
      </c>
      <c r="C2921" s="74" t="s">
        <v>71</v>
      </c>
      <c r="D2921" s="74" t="s">
        <v>71</v>
      </c>
      <c r="E2921" s="74" t="s">
        <v>71</v>
      </c>
      <c r="F2921" s="74" t="s">
        <v>71</v>
      </c>
      <c r="G2921" s="74" t="s">
        <v>71</v>
      </c>
      <c r="H2921" s="74" t="s">
        <v>71</v>
      </c>
      <c r="I2921" s="74" t="s">
        <v>71</v>
      </c>
      <c r="J2921" s="74" t="s">
        <v>71</v>
      </c>
      <c r="K2921" s="74" t="s">
        <v>71</v>
      </c>
      <c r="L2921" s="74" t="s">
        <v>71</v>
      </c>
      <c r="M2921" s="74" t="s">
        <v>71</v>
      </c>
      <c r="N2921" s="74" t="s">
        <v>71</v>
      </c>
      <c r="O2921" s="74" t="s">
        <v>71</v>
      </c>
      <c r="P2921" s="74" t="s">
        <v>71</v>
      </c>
      <c r="Q2921" s="74" t="s">
        <v>71</v>
      </c>
      <c r="R2921" s="74" t="s">
        <v>71</v>
      </c>
      <c r="S2921" s="74" t="s">
        <v>71</v>
      </c>
      <c r="T2921" s="74" t="s">
        <v>71</v>
      </c>
      <c r="U2921" s="74" t="s">
        <v>71</v>
      </c>
      <c r="V2921" s="74" t="s">
        <v>71</v>
      </c>
      <c r="W2921" s="74" t="s">
        <v>71</v>
      </c>
      <c r="X2921" s="74" t="s">
        <v>71</v>
      </c>
      <c r="Y2921" s="74" t="s">
        <v>71</v>
      </c>
      <c r="Z2921" s="74" t="s">
        <v>71</v>
      </c>
      <c r="AA2921" s="74" t="s">
        <v>71</v>
      </c>
      <c r="AB2921" s="74" t="s">
        <v>71</v>
      </c>
      <c r="AC2921" s="74" t="s">
        <v>71</v>
      </c>
      <c r="AD2921" s="74" t="s">
        <v>71</v>
      </c>
    </row>
    <row r="2922" spans="1:30" x14ac:dyDescent="0.2">
      <c r="A2922" s="72" t="s">
        <v>69</v>
      </c>
      <c r="B2922" s="74" t="s">
        <v>71</v>
      </c>
      <c r="C2922" s="74" t="s">
        <v>71</v>
      </c>
      <c r="D2922" s="74" t="s">
        <v>71</v>
      </c>
      <c r="E2922" s="74" t="s">
        <v>71</v>
      </c>
      <c r="F2922" s="74" t="s">
        <v>71</v>
      </c>
      <c r="G2922" s="74" t="s">
        <v>71</v>
      </c>
      <c r="H2922" s="74" t="s">
        <v>71</v>
      </c>
      <c r="I2922" s="74" t="s">
        <v>71</v>
      </c>
      <c r="J2922" s="74" t="s">
        <v>71</v>
      </c>
      <c r="K2922" s="74" t="s">
        <v>71</v>
      </c>
      <c r="L2922" s="74" t="s">
        <v>71</v>
      </c>
      <c r="M2922" s="74" t="s">
        <v>71</v>
      </c>
      <c r="N2922" s="74" t="s">
        <v>71</v>
      </c>
      <c r="O2922" s="74" t="s">
        <v>71</v>
      </c>
      <c r="P2922" s="74" t="s">
        <v>71</v>
      </c>
      <c r="Q2922" s="74" t="s">
        <v>71</v>
      </c>
      <c r="R2922" s="74" t="s">
        <v>71</v>
      </c>
      <c r="S2922" s="74" t="s">
        <v>71</v>
      </c>
      <c r="T2922" s="74" t="s">
        <v>71</v>
      </c>
      <c r="U2922" s="74" t="s">
        <v>71</v>
      </c>
      <c r="V2922" s="74" t="s">
        <v>71</v>
      </c>
      <c r="W2922" s="74" t="s">
        <v>71</v>
      </c>
      <c r="X2922" s="74" t="s">
        <v>71</v>
      </c>
      <c r="Y2922" s="74" t="s">
        <v>71</v>
      </c>
      <c r="Z2922" s="74" t="s">
        <v>71</v>
      </c>
      <c r="AA2922" s="74" t="s">
        <v>71</v>
      </c>
      <c r="AB2922" s="74" t="s">
        <v>71</v>
      </c>
      <c r="AC2922" s="74" t="s">
        <v>71</v>
      </c>
      <c r="AD2922" s="74" t="s">
        <v>71</v>
      </c>
    </row>
    <row r="2924" spans="1:30" x14ac:dyDescent="0.2">
      <c r="A2924" s="72" t="s">
        <v>70</v>
      </c>
    </row>
    <row r="2925" spans="1:30" x14ac:dyDescent="0.2">
      <c r="A2925" s="72" t="s">
        <v>71</v>
      </c>
      <c r="B2925" s="74" t="s">
        <v>72</v>
      </c>
    </row>
    <row r="2927" spans="1:30" x14ac:dyDescent="0.2">
      <c r="A2927" s="72" t="s">
        <v>5</v>
      </c>
      <c r="B2927" s="74" t="s">
        <v>6</v>
      </c>
    </row>
    <row r="2928" spans="1:30" x14ac:dyDescent="0.2">
      <c r="A2928" s="72" t="s">
        <v>7</v>
      </c>
      <c r="B2928" s="74" t="s">
        <v>88</v>
      </c>
    </row>
    <row r="2929" spans="1:30" x14ac:dyDescent="0.2">
      <c r="A2929" s="72" t="s">
        <v>9</v>
      </c>
      <c r="B2929" s="74" t="s">
        <v>76</v>
      </c>
    </row>
    <row r="2931" spans="1:30" x14ac:dyDescent="0.2">
      <c r="A2931" s="72" t="s">
        <v>11</v>
      </c>
      <c r="B2931" s="74" t="s">
        <v>12</v>
      </c>
      <c r="C2931" s="74" t="s">
        <v>13</v>
      </c>
      <c r="D2931" s="74" t="s">
        <v>14</v>
      </c>
      <c r="E2931" s="74" t="s">
        <v>15</v>
      </c>
      <c r="F2931" s="74" t="s">
        <v>16</v>
      </c>
      <c r="G2931" s="74" t="s">
        <v>17</v>
      </c>
      <c r="H2931" s="74" t="s">
        <v>18</v>
      </c>
      <c r="I2931" s="74" t="s">
        <v>19</v>
      </c>
      <c r="J2931" s="74" t="s">
        <v>20</v>
      </c>
      <c r="K2931" s="74" t="s">
        <v>21</v>
      </c>
      <c r="L2931" s="74" t="s">
        <v>22</v>
      </c>
      <c r="M2931" s="74" t="s">
        <v>23</v>
      </c>
      <c r="N2931" s="74" t="s">
        <v>24</v>
      </c>
      <c r="O2931" s="74" t="s">
        <v>25</v>
      </c>
      <c r="P2931" s="74" t="s">
        <v>26</v>
      </c>
      <c r="Q2931" s="74" t="s">
        <v>27</v>
      </c>
      <c r="R2931" s="74" t="s">
        <v>28</v>
      </c>
      <c r="S2931" s="74" t="s">
        <v>29</v>
      </c>
      <c r="T2931" s="74" t="s">
        <v>30</v>
      </c>
      <c r="U2931" s="74" t="s">
        <v>31</v>
      </c>
      <c r="V2931" s="74" t="s">
        <v>32</v>
      </c>
      <c r="W2931" s="74" t="s">
        <v>33</v>
      </c>
      <c r="X2931" s="74" t="s">
        <v>34</v>
      </c>
      <c r="Y2931" s="74" t="s">
        <v>35</v>
      </c>
      <c r="Z2931" s="74" t="s">
        <v>36</v>
      </c>
      <c r="AA2931" s="74" t="s">
        <v>37</v>
      </c>
      <c r="AB2931" s="74" t="s">
        <v>38</v>
      </c>
      <c r="AC2931" s="74" t="s">
        <v>39</v>
      </c>
      <c r="AD2931" s="74" t="s">
        <v>40</v>
      </c>
    </row>
    <row r="2932" spans="1:30" x14ac:dyDescent="0.2">
      <c r="A2932" s="72" t="s">
        <v>41</v>
      </c>
      <c r="B2932" s="74">
        <v>5840.68</v>
      </c>
      <c r="C2932" s="74">
        <v>5369.26</v>
      </c>
      <c r="D2932" s="74">
        <v>5350.38</v>
      </c>
      <c r="E2932" s="74">
        <v>5339.89</v>
      </c>
      <c r="F2932" s="74">
        <v>5611.79</v>
      </c>
      <c r="G2932" s="74">
        <v>5916.7</v>
      </c>
      <c r="H2932" s="74">
        <v>4464.42</v>
      </c>
      <c r="I2932" s="74">
        <v>4348.1000000000004</v>
      </c>
      <c r="J2932" s="74">
        <v>4246.87</v>
      </c>
      <c r="K2932" s="74">
        <v>4084.05</v>
      </c>
      <c r="L2932" s="74">
        <v>2213.91</v>
      </c>
      <c r="M2932" s="74">
        <v>1932.49</v>
      </c>
      <c r="N2932" s="74">
        <v>2008.23</v>
      </c>
      <c r="O2932" s="74">
        <v>1188.3800000000001</v>
      </c>
      <c r="P2932" s="74">
        <v>985.39</v>
      </c>
      <c r="Q2932" s="74">
        <v>1040.1500000000001</v>
      </c>
      <c r="R2932" s="74">
        <v>834.53</v>
      </c>
      <c r="S2932" s="74">
        <v>695.3</v>
      </c>
      <c r="T2932" s="74">
        <v>925.36</v>
      </c>
      <c r="U2932" s="74">
        <v>1285.06</v>
      </c>
      <c r="V2932" s="74">
        <v>510.8</v>
      </c>
      <c r="W2932" s="74">
        <v>406.16</v>
      </c>
      <c r="X2932" s="74">
        <v>786.19</v>
      </c>
      <c r="Y2932" s="74">
        <v>959.2</v>
      </c>
      <c r="Z2932" s="74">
        <v>752.4</v>
      </c>
      <c r="AA2932" s="74">
        <v>747.25</v>
      </c>
      <c r="AB2932" s="74">
        <v>762.65</v>
      </c>
      <c r="AC2932" s="74">
        <v>1085.6500000000001</v>
      </c>
      <c r="AD2932" s="74">
        <v>1757.85</v>
      </c>
    </row>
    <row r="2933" spans="1:30" x14ac:dyDescent="0.2">
      <c r="A2933" s="72" t="s">
        <v>42</v>
      </c>
      <c r="B2933" s="74" t="s">
        <v>71</v>
      </c>
      <c r="C2933" s="74" t="s">
        <v>71</v>
      </c>
      <c r="D2933" s="74" t="s">
        <v>71</v>
      </c>
      <c r="E2933" s="74" t="s">
        <v>71</v>
      </c>
      <c r="F2933" s="74" t="s">
        <v>71</v>
      </c>
      <c r="G2933" s="74" t="s">
        <v>71</v>
      </c>
      <c r="H2933" s="74" t="s">
        <v>71</v>
      </c>
      <c r="I2933" s="74" t="s">
        <v>71</v>
      </c>
      <c r="J2933" s="74" t="s">
        <v>71</v>
      </c>
      <c r="K2933" s="74" t="s">
        <v>71</v>
      </c>
      <c r="L2933" s="74" t="s">
        <v>71</v>
      </c>
      <c r="M2933" s="74" t="s">
        <v>71</v>
      </c>
      <c r="N2933" s="74" t="s">
        <v>71</v>
      </c>
      <c r="O2933" s="74" t="s">
        <v>71</v>
      </c>
      <c r="P2933" s="74" t="s">
        <v>71</v>
      </c>
      <c r="Q2933" s="74" t="s">
        <v>71</v>
      </c>
      <c r="R2933" s="74" t="s">
        <v>71</v>
      </c>
      <c r="S2933" s="74" t="s">
        <v>71</v>
      </c>
      <c r="T2933" s="74" t="s">
        <v>71</v>
      </c>
      <c r="U2933" s="74" t="s">
        <v>71</v>
      </c>
      <c r="V2933" s="74" t="s">
        <v>71</v>
      </c>
      <c r="W2933" s="74" t="s">
        <v>71</v>
      </c>
      <c r="X2933" s="74" t="s">
        <v>71</v>
      </c>
      <c r="Y2933" s="74" t="s">
        <v>71</v>
      </c>
      <c r="Z2933" s="74" t="s">
        <v>71</v>
      </c>
      <c r="AA2933" s="74" t="s">
        <v>71</v>
      </c>
      <c r="AB2933" s="74" t="s">
        <v>71</v>
      </c>
      <c r="AC2933" s="74" t="s">
        <v>71</v>
      </c>
      <c r="AD2933" s="74" t="s">
        <v>71</v>
      </c>
    </row>
    <row r="2934" spans="1:30" x14ac:dyDescent="0.2">
      <c r="A2934" s="72" t="s">
        <v>43</v>
      </c>
      <c r="B2934" s="74" t="s">
        <v>71</v>
      </c>
      <c r="C2934" s="74" t="s">
        <v>71</v>
      </c>
      <c r="D2934" s="74" t="s">
        <v>71</v>
      </c>
      <c r="E2934" s="74" t="s">
        <v>71</v>
      </c>
      <c r="F2934" s="74" t="s">
        <v>71</v>
      </c>
      <c r="G2934" s="74" t="s">
        <v>71</v>
      </c>
      <c r="H2934" s="74" t="s">
        <v>71</v>
      </c>
      <c r="I2934" s="74" t="s">
        <v>71</v>
      </c>
      <c r="J2934" s="74" t="s">
        <v>71</v>
      </c>
      <c r="K2934" s="74" t="s">
        <v>71</v>
      </c>
      <c r="L2934" s="74" t="s">
        <v>71</v>
      </c>
      <c r="M2934" s="74" t="s">
        <v>71</v>
      </c>
      <c r="N2934" s="74" t="s">
        <v>71</v>
      </c>
      <c r="O2934" s="74" t="s">
        <v>71</v>
      </c>
      <c r="P2934" s="74" t="s">
        <v>71</v>
      </c>
      <c r="Q2934" s="74" t="s">
        <v>71</v>
      </c>
      <c r="R2934" s="74" t="s">
        <v>71</v>
      </c>
      <c r="S2934" s="74" t="s">
        <v>71</v>
      </c>
      <c r="T2934" s="74" t="s">
        <v>71</v>
      </c>
      <c r="U2934" s="74" t="s">
        <v>71</v>
      </c>
      <c r="V2934" s="74" t="s">
        <v>71</v>
      </c>
      <c r="W2934" s="74" t="s">
        <v>71</v>
      </c>
      <c r="X2934" s="74" t="s">
        <v>71</v>
      </c>
      <c r="Y2934" s="74" t="s">
        <v>71</v>
      </c>
      <c r="Z2934" s="74" t="s">
        <v>71</v>
      </c>
      <c r="AA2934" s="74" t="s">
        <v>71</v>
      </c>
      <c r="AB2934" s="74" t="s">
        <v>71</v>
      </c>
      <c r="AC2934" s="74" t="s">
        <v>71</v>
      </c>
      <c r="AD2934" s="74" t="s">
        <v>71</v>
      </c>
    </row>
    <row r="2935" spans="1:30" x14ac:dyDescent="0.2">
      <c r="A2935" s="72" t="s">
        <v>44</v>
      </c>
      <c r="B2935" s="74" t="s">
        <v>71</v>
      </c>
      <c r="C2935" s="74" t="s">
        <v>71</v>
      </c>
      <c r="D2935" s="74" t="s">
        <v>71</v>
      </c>
      <c r="E2935" s="74" t="s">
        <v>71</v>
      </c>
      <c r="F2935" s="74" t="s">
        <v>71</v>
      </c>
      <c r="G2935" s="74" t="s">
        <v>71</v>
      </c>
      <c r="H2935" s="74" t="s">
        <v>71</v>
      </c>
      <c r="I2935" s="74" t="s">
        <v>71</v>
      </c>
      <c r="J2935" s="74" t="s">
        <v>71</v>
      </c>
      <c r="K2935" s="74" t="s">
        <v>71</v>
      </c>
      <c r="L2935" s="74" t="s">
        <v>71</v>
      </c>
      <c r="M2935" s="74" t="s">
        <v>71</v>
      </c>
      <c r="N2935" s="74" t="s">
        <v>71</v>
      </c>
      <c r="O2935" s="74" t="s">
        <v>71</v>
      </c>
      <c r="P2935" s="74" t="s">
        <v>71</v>
      </c>
      <c r="Q2935" s="74" t="s">
        <v>71</v>
      </c>
      <c r="R2935" s="74" t="s">
        <v>71</v>
      </c>
      <c r="S2935" s="74" t="s">
        <v>71</v>
      </c>
      <c r="T2935" s="74" t="s">
        <v>71</v>
      </c>
      <c r="U2935" s="74" t="s">
        <v>71</v>
      </c>
      <c r="V2935" s="74" t="s">
        <v>71</v>
      </c>
      <c r="W2935" s="74" t="s">
        <v>71</v>
      </c>
      <c r="X2935" s="74" t="s">
        <v>71</v>
      </c>
      <c r="Y2935" s="74" t="s">
        <v>71</v>
      </c>
      <c r="Z2935" s="74" t="s">
        <v>71</v>
      </c>
      <c r="AA2935" s="74" t="s">
        <v>71</v>
      </c>
      <c r="AB2935" s="74" t="s">
        <v>71</v>
      </c>
      <c r="AC2935" s="74" t="s">
        <v>71</v>
      </c>
      <c r="AD2935" s="74" t="s">
        <v>71</v>
      </c>
    </row>
    <row r="2936" spans="1:30" x14ac:dyDescent="0.2">
      <c r="A2936" s="72" t="s">
        <v>45</v>
      </c>
      <c r="B2936" s="74" t="s">
        <v>71</v>
      </c>
      <c r="C2936" s="74" t="s">
        <v>71</v>
      </c>
      <c r="D2936" s="74" t="s">
        <v>71</v>
      </c>
      <c r="E2936" s="74" t="s">
        <v>71</v>
      </c>
      <c r="F2936" s="74" t="s">
        <v>71</v>
      </c>
      <c r="G2936" s="74" t="s">
        <v>71</v>
      </c>
      <c r="H2936" s="74" t="s">
        <v>71</v>
      </c>
      <c r="I2936" s="74" t="s">
        <v>71</v>
      </c>
      <c r="J2936" s="74" t="s">
        <v>71</v>
      </c>
      <c r="K2936" s="74" t="s">
        <v>71</v>
      </c>
      <c r="L2936" s="74" t="s">
        <v>71</v>
      </c>
      <c r="M2936" s="74" t="s">
        <v>71</v>
      </c>
      <c r="N2936" s="74" t="s">
        <v>71</v>
      </c>
      <c r="O2936" s="74" t="s">
        <v>71</v>
      </c>
      <c r="P2936" s="74" t="s">
        <v>71</v>
      </c>
      <c r="Q2936" s="74" t="s">
        <v>71</v>
      </c>
      <c r="R2936" s="74" t="s">
        <v>71</v>
      </c>
      <c r="S2936" s="74" t="s">
        <v>71</v>
      </c>
      <c r="T2936" s="74" t="s">
        <v>71</v>
      </c>
      <c r="U2936" s="74" t="s">
        <v>71</v>
      </c>
      <c r="V2936" s="74" t="s">
        <v>71</v>
      </c>
      <c r="W2936" s="74" t="s">
        <v>71</v>
      </c>
      <c r="X2936" s="74" t="s">
        <v>71</v>
      </c>
      <c r="Y2936" s="74" t="s">
        <v>71</v>
      </c>
      <c r="Z2936" s="74" t="s">
        <v>71</v>
      </c>
      <c r="AA2936" s="74" t="s">
        <v>71</v>
      </c>
      <c r="AB2936" s="74" t="s">
        <v>71</v>
      </c>
      <c r="AC2936" s="74" t="s">
        <v>71</v>
      </c>
      <c r="AD2936" s="74" t="s">
        <v>71</v>
      </c>
    </row>
    <row r="2937" spans="1:30" x14ac:dyDescent="0.2">
      <c r="A2937" s="72" t="s">
        <v>46</v>
      </c>
      <c r="B2937" s="74">
        <v>5840.68</v>
      </c>
      <c r="C2937" s="74">
        <v>5369.26</v>
      </c>
      <c r="D2937" s="74">
        <v>5350.38</v>
      </c>
      <c r="E2937" s="74">
        <v>5339.89</v>
      </c>
      <c r="F2937" s="74">
        <v>5611.79</v>
      </c>
      <c r="G2937" s="74">
        <v>5893.75</v>
      </c>
      <c r="H2937" s="74">
        <v>4441.46</v>
      </c>
      <c r="I2937" s="74">
        <v>4325.1499999999996</v>
      </c>
      <c r="J2937" s="74">
        <v>4223.91</v>
      </c>
      <c r="K2937" s="74">
        <v>4061.1</v>
      </c>
      <c r="L2937" s="74">
        <v>2190.96</v>
      </c>
      <c r="M2937" s="74">
        <v>1909.54</v>
      </c>
      <c r="N2937" s="74">
        <v>1985.27</v>
      </c>
      <c r="O2937" s="74">
        <v>1165.43</v>
      </c>
      <c r="P2937" s="74">
        <v>962.44</v>
      </c>
      <c r="Q2937" s="74">
        <v>1017.19</v>
      </c>
      <c r="R2937" s="74">
        <v>811.58</v>
      </c>
      <c r="S2937" s="74">
        <v>672.35</v>
      </c>
      <c r="T2937" s="74">
        <v>902.41</v>
      </c>
      <c r="U2937" s="74">
        <v>1262.1099999999999</v>
      </c>
      <c r="V2937" s="74">
        <v>487.84</v>
      </c>
      <c r="W2937" s="74">
        <v>259.26</v>
      </c>
      <c r="X2937" s="74">
        <v>277.18</v>
      </c>
      <c r="Y2937" s="74">
        <v>283.26</v>
      </c>
      <c r="Z2937" s="74">
        <v>219.81</v>
      </c>
      <c r="AA2937" s="74">
        <v>242.31</v>
      </c>
      <c r="AB2937" s="74">
        <v>183.03</v>
      </c>
      <c r="AC2937" s="74">
        <v>212.84</v>
      </c>
      <c r="AD2937" s="74">
        <v>186.88</v>
      </c>
    </row>
    <row r="2938" spans="1:30" x14ac:dyDescent="0.2">
      <c r="A2938" s="72" t="s">
        <v>47</v>
      </c>
      <c r="B2938" s="74">
        <v>0</v>
      </c>
      <c r="C2938" s="74">
        <v>0</v>
      </c>
      <c r="D2938" s="74">
        <v>0</v>
      </c>
      <c r="E2938" s="74">
        <v>0</v>
      </c>
      <c r="F2938" s="74">
        <v>0</v>
      </c>
      <c r="G2938" s="74">
        <v>0</v>
      </c>
      <c r="H2938" s="74">
        <v>0</v>
      </c>
      <c r="I2938" s="74">
        <v>0</v>
      </c>
      <c r="J2938" s="74">
        <v>0</v>
      </c>
      <c r="K2938" s="74">
        <v>0</v>
      </c>
      <c r="L2938" s="74">
        <v>0</v>
      </c>
      <c r="M2938" s="74">
        <v>0</v>
      </c>
      <c r="N2938" s="74">
        <v>0</v>
      </c>
      <c r="O2938" s="74">
        <v>0</v>
      </c>
      <c r="P2938" s="74">
        <v>0</v>
      </c>
      <c r="Q2938" s="74">
        <v>0</v>
      </c>
      <c r="R2938" s="74">
        <v>0</v>
      </c>
      <c r="S2938" s="74">
        <v>0</v>
      </c>
      <c r="T2938" s="74">
        <v>0</v>
      </c>
      <c r="U2938" s="74">
        <v>0</v>
      </c>
      <c r="V2938" s="74">
        <v>0</v>
      </c>
      <c r="W2938" s="74">
        <v>0</v>
      </c>
      <c r="X2938" s="74">
        <v>0</v>
      </c>
      <c r="Y2938" s="74">
        <v>0</v>
      </c>
      <c r="Z2938" s="74">
        <v>0</v>
      </c>
      <c r="AA2938" s="74">
        <v>0</v>
      </c>
      <c r="AB2938" s="74">
        <v>0</v>
      </c>
      <c r="AC2938" s="74">
        <v>0</v>
      </c>
      <c r="AD2938" s="74">
        <v>0</v>
      </c>
    </row>
    <row r="2939" spans="1:30" x14ac:dyDescent="0.2">
      <c r="A2939" s="72" t="s">
        <v>48</v>
      </c>
      <c r="B2939" s="74">
        <v>0</v>
      </c>
      <c r="C2939" s="74">
        <v>0</v>
      </c>
      <c r="D2939" s="74">
        <v>0</v>
      </c>
      <c r="E2939" s="74">
        <v>0</v>
      </c>
      <c r="F2939" s="74">
        <v>0</v>
      </c>
      <c r="G2939" s="74">
        <v>0</v>
      </c>
      <c r="H2939" s="74">
        <v>0</v>
      </c>
      <c r="I2939" s="74">
        <v>0</v>
      </c>
      <c r="J2939" s="74">
        <v>0</v>
      </c>
      <c r="K2939" s="74">
        <v>0</v>
      </c>
      <c r="L2939" s="74">
        <v>0</v>
      </c>
      <c r="M2939" s="74">
        <v>0</v>
      </c>
      <c r="N2939" s="74">
        <v>0</v>
      </c>
      <c r="O2939" s="74">
        <v>0</v>
      </c>
      <c r="P2939" s="74">
        <v>0</v>
      </c>
      <c r="Q2939" s="74">
        <v>0</v>
      </c>
      <c r="R2939" s="74">
        <v>0</v>
      </c>
      <c r="S2939" s="74">
        <v>0</v>
      </c>
      <c r="T2939" s="74">
        <v>0</v>
      </c>
      <c r="U2939" s="74">
        <v>0</v>
      </c>
      <c r="V2939" s="74">
        <v>0</v>
      </c>
      <c r="W2939" s="74">
        <v>0</v>
      </c>
      <c r="X2939" s="74">
        <v>0</v>
      </c>
      <c r="Y2939" s="74">
        <v>0</v>
      </c>
      <c r="Z2939" s="74">
        <v>0</v>
      </c>
      <c r="AA2939" s="74">
        <v>0</v>
      </c>
      <c r="AB2939" s="74">
        <v>0</v>
      </c>
      <c r="AC2939" s="74">
        <v>0</v>
      </c>
      <c r="AD2939" s="74">
        <v>0</v>
      </c>
    </row>
    <row r="2940" spans="1:30" x14ac:dyDescent="0.2">
      <c r="A2940" s="72" t="s">
        <v>49</v>
      </c>
      <c r="B2940" s="74" t="s">
        <v>71</v>
      </c>
      <c r="C2940" s="74" t="s">
        <v>71</v>
      </c>
      <c r="D2940" s="74" t="s">
        <v>71</v>
      </c>
      <c r="E2940" s="74" t="s">
        <v>71</v>
      </c>
      <c r="F2940" s="74" t="s">
        <v>71</v>
      </c>
      <c r="G2940" s="74" t="s">
        <v>71</v>
      </c>
      <c r="H2940" s="74" t="s">
        <v>71</v>
      </c>
      <c r="I2940" s="74" t="s">
        <v>71</v>
      </c>
      <c r="J2940" s="74" t="s">
        <v>71</v>
      </c>
      <c r="K2940" s="74" t="s">
        <v>71</v>
      </c>
      <c r="L2940" s="74" t="s">
        <v>71</v>
      </c>
      <c r="M2940" s="74" t="s">
        <v>71</v>
      </c>
      <c r="N2940" s="74" t="s">
        <v>71</v>
      </c>
      <c r="O2940" s="74" t="s">
        <v>71</v>
      </c>
      <c r="P2940" s="74" t="s">
        <v>71</v>
      </c>
      <c r="Q2940" s="74" t="s">
        <v>71</v>
      </c>
      <c r="R2940" s="74" t="s">
        <v>71</v>
      </c>
      <c r="S2940" s="74" t="s">
        <v>71</v>
      </c>
      <c r="T2940" s="74" t="s">
        <v>71</v>
      </c>
      <c r="U2940" s="74" t="s">
        <v>71</v>
      </c>
      <c r="V2940" s="74" t="s">
        <v>71</v>
      </c>
      <c r="W2940" s="74" t="s">
        <v>71</v>
      </c>
      <c r="X2940" s="74" t="s">
        <v>71</v>
      </c>
      <c r="Y2940" s="74" t="s">
        <v>71</v>
      </c>
      <c r="Z2940" s="74" t="s">
        <v>71</v>
      </c>
      <c r="AA2940" s="74" t="s">
        <v>71</v>
      </c>
      <c r="AB2940" s="74" t="s">
        <v>71</v>
      </c>
      <c r="AC2940" s="74" t="s">
        <v>71</v>
      </c>
      <c r="AD2940" s="74" t="s">
        <v>71</v>
      </c>
    </row>
    <row r="2941" spans="1:30" x14ac:dyDescent="0.2">
      <c r="A2941" s="72" t="s">
        <v>50</v>
      </c>
      <c r="B2941" s="74" t="s">
        <v>71</v>
      </c>
      <c r="C2941" s="74" t="s">
        <v>71</v>
      </c>
      <c r="D2941" s="74" t="s">
        <v>71</v>
      </c>
      <c r="E2941" s="74" t="s">
        <v>71</v>
      </c>
      <c r="F2941" s="74" t="s">
        <v>71</v>
      </c>
      <c r="G2941" s="74" t="s">
        <v>71</v>
      </c>
      <c r="H2941" s="74" t="s">
        <v>71</v>
      </c>
      <c r="I2941" s="74" t="s">
        <v>71</v>
      </c>
      <c r="J2941" s="74" t="s">
        <v>71</v>
      </c>
      <c r="K2941" s="74" t="s">
        <v>71</v>
      </c>
      <c r="L2941" s="74" t="s">
        <v>71</v>
      </c>
      <c r="M2941" s="74" t="s">
        <v>71</v>
      </c>
      <c r="N2941" s="74" t="s">
        <v>71</v>
      </c>
      <c r="O2941" s="74" t="s">
        <v>71</v>
      </c>
      <c r="P2941" s="74" t="s">
        <v>71</v>
      </c>
      <c r="Q2941" s="74" t="s">
        <v>71</v>
      </c>
      <c r="R2941" s="74" t="s">
        <v>71</v>
      </c>
      <c r="S2941" s="74" t="s">
        <v>71</v>
      </c>
      <c r="T2941" s="74" t="s">
        <v>71</v>
      </c>
      <c r="U2941" s="74" t="s">
        <v>71</v>
      </c>
      <c r="V2941" s="74" t="s">
        <v>71</v>
      </c>
      <c r="W2941" s="74">
        <v>123.95</v>
      </c>
      <c r="X2941" s="74">
        <v>486.06</v>
      </c>
      <c r="Y2941" s="74">
        <v>652.99</v>
      </c>
      <c r="Z2941" s="74">
        <v>509.64</v>
      </c>
      <c r="AA2941" s="74">
        <v>481.99</v>
      </c>
      <c r="AB2941" s="74">
        <v>556.66999999999996</v>
      </c>
      <c r="AC2941" s="74">
        <v>849.85</v>
      </c>
      <c r="AD2941" s="74">
        <v>1550.04</v>
      </c>
    </row>
    <row r="2942" spans="1:30" x14ac:dyDescent="0.2">
      <c r="A2942" s="72" t="s">
        <v>51</v>
      </c>
      <c r="B2942" s="74" t="s">
        <v>71</v>
      </c>
      <c r="C2942" s="74" t="s">
        <v>71</v>
      </c>
      <c r="D2942" s="74" t="s">
        <v>71</v>
      </c>
      <c r="E2942" s="74" t="s">
        <v>71</v>
      </c>
      <c r="F2942" s="74" t="s">
        <v>71</v>
      </c>
      <c r="G2942" s="74" t="s">
        <v>71</v>
      </c>
      <c r="H2942" s="74" t="s">
        <v>71</v>
      </c>
      <c r="I2942" s="74" t="s">
        <v>71</v>
      </c>
      <c r="J2942" s="74" t="s">
        <v>71</v>
      </c>
      <c r="K2942" s="74" t="s">
        <v>71</v>
      </c>
      <c r="L2942" s="74" t="s">
        <v>71</v>
      </c>
      <c r="M2942" s="74" t="s">
        <v>71</v>
      </c>
      <c r="N2942" s="74" t="s">
        <v>71</v>
      </c>
      <c r="O2942" s="74" t="s">
        <v>71</v>
      </c>
      <c r="P2942" s="74" t="s">
        <v>71</v>
      </c>
      <c r="Q2942" s="74" t="s">
        <v>71</v>
      </c>
      <c r="R2942" s="74" t="s">
        <v>71</v>
      </c>
      <c r="S2942" s="74" t="s">
        <v>71</v>
      </c>
      <c r="T2942" s="74" t="s">
        <v>71</v>
      </c>
      <c r="U2942" s="74" t="s">
        <v>71</v>
      </c>
      <c r="V2942" s="74" t="s">
        <v>71</v>
      </c>
      <c r="W2942" s="74" t="s">
        <v>71</v>
      </c>
      <c r="X2942" s="74" t="s">
        <v>71</v>
      </c>
      <c r="Y2942" s="74" t="s">
        <v>71</v>
      </c>
      <c r="Z2942" s="74" t="s">
        <v>71</v>
      </c>
      <c r="AA2942" s="74" t="s">
        <v>71</v>
      </c>
      <c r="AB2942" s="74" t="s">
        <v>71</v>
      </c>
      <c r="AC2942" s="74" t="s">
        <v>71</v>
      </c>
      <c r="AD2942" s="74" t="s">
        <v>71</v>
      </c>
    </row>
    <row r="2943" spans="1:30" x14ac:dyDescent="0.2">
      <c r="A2943" s="72" t="s">
        <v>52</v>
      </c>
      <c r="B2943" s="74">
        <v>0</v>
      </c>
      <c r="C2943" s="74">
        <v>0</v>
      </c>
      <c r="D2943" s="74">
        <v>0</v>
      </c>
      <c r="E2943" s="74">
        <v>0</v>
      </c>
      <c r="F2943" s="74">
        <v>0</v>
      </c>
      <c r="G2943" s="74">
        <v>0</v>
      </c>
      <c r="H2943" s="74">
        <v>0</v>
      </c>
      <c r="I2943" s="74">
        <v>0</v>
      </c>
      <c r="J2943" s="74">
        <v>0</v>
      </c>
      <c r="K2943" s="74">
        <v>0</v>
      </c>
      <c r="L2943" s="74">
        <v>0</v>
      </c>
      <c r="M2943" s="74">
        <v>0</v>
      </c>
      <c r="N2943" s="74">
        <v>0</v>
      </c>
      <c r="O2943" s="74">
        <v>0</v>
      </c>
      <c r="P2943" s="74">
        <v>0</v>
      </c>
      <c r="Q2943" s="74">
        <v>0</v>
      </c>
      <c r="R2943" s="74">
        <v>0</v>
      </c>
      <c r="S2943" s="74">
        <v>0</v>
      </c>
      <c r="T2943" s="74">
        <v>0</v>
      </c>
      <c r="U2943" s="74">
        <v>0</v>
      </c>
      <c r="V2943" s="74">
        <v>0</v>
      </c>
      <c r="W2943" s="74">
        <v>0</v>
      </c>
      <c r="X2943" s="74">
        <v>0</v>
      </c>
      <c r="Y2943" s="74">
        <v>0</v>
      </c>
      <c r="Z2943" s="74">
        <v>0</v>
      </c>
      <c r="AA2943" s="74">
        <v>0</v>
      </c>
      <c r="AB2943" s="74">
        <v>0</v>
      </c>
      <c r="AC2943" s="74">
        <v>0</v>
      </c>
      <c r="AD2943" s="74">
        <v>0</v>
      </c>
    </row>
    <row r="2944" spans="1:30" x14ac:dyDescent="0.2">
      <c r="A2944" s="72" t="s">
        <v>53</v>
      </c>
      <c r="B2944" s="74" t="s">
        <v>71</v>
      </c>
      <c r="C2944" s="74" t="s">
        <v>71</v>
      </c>
      <c r="D2944" s="74" t="s">
        <v>71</v>
      </c>
      <c r="E2944" s="74" t="s">
        <v>71</v>
      </c>
      <c r="F2944" s="74" t="s">
        <v>71</v>
      </c>
      <c r="G2944" s="74">
        <v>22.95</v>
      </c>
      <c r="H2944" s="74">
        <v>22.95</v>
      </c>
      <c r="I2944" s="74">
        <v>22.95</v>
      </c>
      <c r="J2944" s="74">
        <v>22.95</v>
      </c>
      <c r="K2944" s="74">
        <v>22.95</v>
      </c>
      <c r="L2944" s="74">
        <v>22.95</v>
      </c>
      <c r="M2944" s="74">
        <v>22.95</v>
      </c>
      <c r="N2944" s="74">
        <v>22.95</v>
      </c>
      <c r="O2944" s="74">
        <v>22.95</v>
      </c>
      <c r="P2944" s="74">
        <v>22.95</v>
      </c>
      <c r="Q2944" s="74">
        <v>22.95</v>
      </c>
      <c r="R2944" s="74">
        <v>22.95</v>
      </c>
      <c r="S2944" s="74">
        <v>22.95</v>
      </c>
      <c r="T2944" s="74">
        <v>22.95</v>
      </c>
      <c r="U2944" s="74">
        <v>22.95</v>
      </c>
      <c r="V2944" s="74">
        <v>22.95</v>
      </c>
      <c r="W2944" s="74">
        <v>22.95</v>
      </c>
      <c r="X2944" s="74">
        <v>22.95</v>
      </c>
      <c r="Y2944" s="74">
        <v>22.95</v>
      </c>
      <c r="Z2944" s="74">
        <v>22.95</v>
      </c>
      <c r="AA2944" s="74">
        <v>22.95</v>
      </c>
      <c r="AB2944" s="74">
        <v>22.95</v>
      </c>
      <c r="AC2944" s="74">
        <v>22.95</v>
      </c>
      <c r="AD2944" s="74">
        <v>20.92</v>
      </c>
    </row>
    <row r="2945" spans="1:30" x14ac:dyDescent="0.2">
      <c r="A2945" s="72" t="s">
        <v>54</v>
      </c>
      <c r="B2945" s="74">
        <v>0</v>
      </c>
      <c r="C2945" s="74">
        <v>0</v>
      </c>
      <c r="D2945" s="74">
        <v>0</v>
      </c>
      <c r="E2945" s="74">
        <v>0</v>
      </c>
      <c r="F2945" s="74">
        <v>0</v>
      </c>
      <c r="G2945" s="74">
        <v>0</v>
      </c>
      <c r="H2945" s="74">
        <v>0</v>
      </c>
      <c r="I2945" s="74">
        <v>0</v>
      </c>
      <c r="J2945" s="74">
        <v>0</v>
      </c>
      <c r="K2945" s="74">
        <v>0</v>
      </c>
      <c r="L2945" s="74">
        <v>0</v>
      </c>
      <c r="M2945" s="74">
        <v>0</v>
      </c>
      <c r="N2945" s="74">
        <v>0</v>
      </c>
      <c r="O2945" s="74">
        <v>0</v>
      </c>
      <c r="P2945" s="74">
        <v>0</v>
      </c>
      <c r="Q2945" s="74">
        <v>0</v>
      </c>
      <c r="R2945" s="74">
        <v>0</v>
      </c>
      <c r="S2945" s="74">
        <v>0</v>
      </c>
      <c r="T2945" s="74">
        <v>0</v>
      </c>
      <c r="U2945" s="74">
        <v>0</v>
      </c>
      <c r="V2945" s="74">
        <v>0</v>
      </c>
      <c r="W2945" s="74">
        <v>0</v>
      </c>
      <c r="X2945" s="74">
        <v>0</v>
      </c>
      <c r="Y2945" s="74">
        <v>0</v>
      </c>
      <c r="Z2945" s="74">
        <v>0</v>
      </c>
      <c r="AA2945" s="74">
        <v>0</v>
      </c>
      <c r="AB2945" s="74">
        <v>0</v>
      </c>
      <c r="AC2945" s="74">
        <v>0</v>
      </c>
      <c r="AD2945" s="74">
        <v>0</v>
      </c>
    </row>
    <row r="2946" spans="1:30" x14ac:dyDescent="0.2">
      <c r="A2946" s="72" t="s">
        <v>55</v>
      </c>
      <c r="B2946" s="74" t="s">
        <v>71</v>
      </c>
      <c r="C2946" s="74" t="s">
        <v>71</v>
      </c>
      <c r="D2946" s="74" t="s">
        <v>71</v>
      </c>
      <c r="E2946" s="74" t="s">
        <v>71</v>
      </c>
      <c r="F2946" s="74" t="s">
        <v>71</v>
      </c>
      <c r="G2946" s="74" t="s">
        <v>71</v>
      </c>
      <c r="H2946" s="74" t="s">
        <v>71</v>
      </c>
      <c r="I2946" s="74" t="s">
        <v>71</v>
      </c>
      <c r="J2946" s="74" t="s">
        <v>71</v>
      </c>
      <c r="K2946" s="74" t="s">
        <v>71</v>
      </c>
      <c r="L2946" s="74" t="s">
        <v>71</v>
      </c>
      <c r="M2946" s="74" t="s">
        <v>71</v>
      </c>
      <c r="N2946" s="74" t="s">
        <v>71</v>
      </c>
      <c r="O2946" s="74" t="s">
        <v>71</v>
      </c>
      <c r="P2946" s="74" t="s">
        <v>71</v>
      </c>
      <c r="Q2946" s="74" t="s">
        <v>71</v>
      </c>
      <c r="R2946" s="74" t="s">
        <v>71</v>
      </c>
      <c r="S2946" s="74" t="s">
        <v>71</v>
      </c>
      <c r="T2946" s="74" t="s">
        <v>71</v>
      </c>
      <c r="U2946" s="74" t="s">
        <v>71</v>
      </c>
      <c r="V2946" s="74" t="s">
        <v>71</v>
      </c>
      <c r="W2946" s="74" t="s">
        <v>71</v>
      </c>
      <c r="X2946" s="74" t="s">
        <v>71</v>
      </c>
      <c r="Y2946" s="74" t="s">
        <v>71</v>
      </c>
      <c r="Z2946" s="74" t="s">
        <v>71</v>
      </c>
      <c r="AA2946" s="74" t="s">
        <v>71</v>
      </c>
      <c r="AB2946" s="74" t="s">
        <v>71</v>
      </c>
      <c r="AC2946" s="74" t="s">
        <v>71</v>
      </c>
      <c r="AD2946" s="74" t="s">
        <v>71</v>
      </c>
    </row>
    <row r="2947" spans="1:30" x14ac:dyDescent="0.2">
      <c r="A2947" s="72" t="s">
        <v>56</v>
      </c>
      <c r="B2947" s="74">
        <v>0</v>
      </c>
      <c r="C2947" s="74">
        <v>0</v>
      </c>
      <c r="D2947" s="74">
        <v>0</v>
      </c>
      <c r="E2947" s="74">
        <v>0</v>
      </c>
      <c r="F2947" s="74">
        <v>0</v>
      </c>
      <c r="G2947" s="74">
        <v>0</v>
      </c>
      <c r="H2947" s="74">
        <v>0</v>
      </c>
      <c r="I2947" s="74">
        <v>0</v>
      </c>
      <c r="J2947" s="74">
        <v>0</v>
      </c>
      <c r="K2947" s="74">
        <v>0</v>
      </c>
      <c r="L2947" s="74">
        <v>0</v>
      </c>
      <c r="M2947" s="74">
        <v>0</v>
      </c>
      <c r="N2947" s="74">
        <v>0</v>
      </c>
      <c r="O2947" s="74">
        <v>0</v>
      </c>
      <c r="P2947" s="74">
        <v>0</v>
      </c>
      <c r="Q2947" s="74">
        <v>0</v>
      </c>
      <c r="R2947" s="74">
        <v>0</v>
      </c>
      <c r="S2947" s="74">
        <v>0</v>
      </c>
      <c r="T2947" s="74">
        <v>0</v>
      </c>
      <c r="U2947" s="74">
        <v>0</v>
      </c>
      <c r="V2947" s="74">
        <v>0</v>
      </c>
      <c r="W2947" s="74">
        <v>0</v>
      </c>
      <c r="X2947" s="74">
        <v>0</v>
      </c>
      <c r="Y2947" s="74">
        <v>0</v>
      </c>
      <c r="Z2947" s="74">
        <v>0</v>
      </c>
      <c r="AA2947" s="74">
        <v>0</v>
      </c>
      <c r="AB2947" s="74">
        <v>0</v>
      </c>
      <c r="AC2947" s="74">
        <v>0</v>
      </c>
      <c r="AD2947" s="74">
        <v>0</v>
      </c>
    </row>
    <row r="2948" spans="1:30" x14ac:dyDescent="0.2">
      <c r="A2948" s="72" t="s">
        <v>57</v>
      </c>
      <c r="B2948" s="74">
        <v>0</v>
      </c>
      <c r="C2948" s="74">
        <v>0</v>
      </c>
      <c r="D2948" s="74">
        <v>0</v>
      </c>
      <c r="E2948" s="74">
        <v>0</v>
      </c>
      <c r="F2948" s="74">
        <v>0</v>
      </c>
      <c r="G2948" s="74">
        <v>0</v>
      </c>
      <c r="H2948" s="74">
        <v>0</v>
      </c>
      <c r="I2948" s="74">
        <v>0</v>
      </c>
      <c r="J2948" s="74">
        <v>0</v>
      </c>
      <c r="K2948" s="74">
        <v>0</v>
      </c>
      <c r="L2948" s="74">
        <v>0</v>
      </c>
      <c r="M2948" s="74">
        <v>0</v>
      </c>
      <c r="N2948" s="74">
        <v>0</v>
      </c>
      <c r="O2948" s="74">
        <v>0</v>
      </c>
      <c r="P2948" s="74">
        <v>0</v>
      </c>
      <c r="Q2948" s="74">
        <v>0</v>
      </c>
      <c r="R2948" s="74">
        <v>0</v>
      </c>
      <c r="S2948" s="74">
        <v>0</v>
      </c>
      <c r="T2948" s="74">
        <v>0</v>
      </c>
      <c r="U2948" s="74">
        <v>0</v>
      </c>
      <c r="V2948" s="74">
        <v>0</v>
      </c>
      <c r="W2948" s="74">
        <v>0</v>
      </c>
      <c r="X2948" s="74">
        <v>0</v>
      </c>
      <c r="Y2948" s="74">
        <v>0</v>
      </c>
      <c r="Z2948" s="74">
        <v>0</v>
      </c>
      <c r="AA2948" s="74">
        <v>0</v>
      </c>
      <c r="AB2948" s="74">
        <v>0</v>
      </c>
      <c r="AC2948" s="74">
        <v>0</v>
      </c>
      <c r="AD2948" s="74">
        <v>0</v>
      </c>
    </row>
    <row r="2949" spans="1:30" x14ac:dyDescent="0.2">
      <c r="A2949" s="72" t="s">
        <v>58</v>
      </c>
      <c r="B2949" s="74">
        <v>0</v>
      </c>
      <c r="C2949" s="74">
        <v>0</v>
      </c>
      <c r="D2949" s="74">
        <v>0</v>
      </c>
      <c r="E2949" s="74">
        <v>0</v>
      </c>
      <c r="F2949" s="74">
        <v>0</v>
      </c>
      <c r="G2949" s="74">
        <v>0</v>
      </c>
      <c r="H2949" s="74">
        <v>0</v>
      </c>
      <c r="I2949" s="74">
        <v>0</v>
      </c>
      <c r="J2949" s="74">
        <v>0</v>
      </c>
      <c r="K2949" s="74">
        <v>0</v>
      </c>
      <c r="L2949" s="74">
        <v>0</v>
      </c>
      <c r="M2949" s="74">
        <v>0</v>
      </c>
      <c r="N2949" s="74">
        <v>0</v>
      </c>
      <c r="O2949" s="74">
        <v>0</v>
      </c>
      <c r="P2949" s="74">
        <v>0</v>
      </c>
      <c r="Q2949" s="74">
        <v>0</v>
      </c>
      <c r="R2949" s="74">
        <v>0</v>
      </c>
      <c r="S2949" s="74">
        <v>0</v>
      </c>
      <c r="T2949" s="74">
        <v>0</v>
      </c>
      <c r="U2949" s="74">
        <v>0</v>
      </c>
      <c r="V2949" s="74">
        <v>0</v>
      </c>
      <c r="W2949" s="74">
        <v>0</v>
      </c>
      <c r="X2949" s="74">
        <v>0</v>
      </c>
      <c r="Y2949" s="74">
        <v>0</v>
      </c>
      <c r="Z2949" s="74">
        <v>0</v>
      </c>
      <c r="AA2949" s="74">
        <v>0</v>
      </c>
      <c r="AB2949" s="74">
        <v>0</v>
      </c>
      <c r="AC2949" s="74">
        <v>0</v>
      </c>
      <c r="AD2949" s="74">
        <v>0</v>
      </c>
    </row>
    <row r="2950" spans="1:30" x14ac:dyDescent="0.2">
      <c r="A2950" s="72" t="s">
        <v>59</v>
      </c>
      <c r="B2950" s="74" t="s">
        <v>71</v>
      </c>
      <c r="C2950" s="74" t="s">
        <v>71</v>
      </c>
      <c r="D2950" s="74" t="s">
        <v>71</v>
      </c>
      <c r="E2950" s="74" t="s">
        <v>71</v>
      </c>
      <c r="F2950" s="74" t="s">
        <v>71</v>
      </c>
      <c r="G2950" s="74" t="s">
        <v>71</v>
      </c>
      <c r="H2950" s="74" t="s">
        <v>71</v>
      </c>
      <c r="I2950" s="74" t="s">
        <v>71</v>
      </c>
      <c r="J2950" s="74" t="s">
        <v>71</v>
      </c>
      <c r="K2950" s="74" t="s">
        <v>71</v>
      </c>
      <c r="L2950" s="74" t="s">
        <v>71</v>
      </c>
      <c r="M2950" s="74" t="s">
        <v>71</v>
      </c>
      <c r="N2950" s="74" t="s">
        <v>71</v>
      </c>
      <c r="O2950" s="74" t="s">
        <v>71</v>
      </c>
      <c r="P2950" s="74" t="s">
        <v>71</v>
      </c>
      <c r="Q2950" s="74" t="s">
        <v>71</v>
      </c>
      <c r="R2950" s="74" t="s">
        <v>71</v>
      </c>
      <c r="S2950" s="74" t="s">
        <v>71</v>
      </c>
      <c r="T2950" s="74" t="s">
        <v>71</v>
      </c>
      <c r="U2950" s="74" t="s">
        <v>71</v>
      </c>
      <c r="V2950" s="74" t="s">
        <v>71</v>
      </c>
      <c r="W2950" s="74" t="s">
        <v>71</v>
      </c>
      <c r="X2950" s="74" t="s">
        <v>71</v>
      </c>
      <c r="Y2950" s="74" t="s">
        <v>71</v>
      </c>
      <c r="Z2950" s="74" t="s">
        <v>71</v>
      </c>
      <c r="AA2950" s="74" t="s">
        <v>71</v>
      </c>
      <c r="AB2950" s="74" t="s">
        <v>71</v>
      </c>
      <c r="AC2950" s="74" t="s">
        <v>71</v>
      </c>
      <c r="AD2950" s="74" t="s">
        <v>71</v>
      </c>
    </row>
    <row r="2951" spans="1:30" x14ac:dyDescent="0.2">
      <c r="A2951" s="72" t="s">
        <v>60</v>
      </c>
      <c r="B2951" s="74">
        <v>0</v>
      </c>
      <c r="C2951" s="74">
        <v>0</v>
      </c>
      <c r="D2951" s="74">
        <v>0</v>
      </c>
      <c r="E2951" s="74">
        <v>0</v>
      </c>
      <c r="F2951" s="74">
        <v>0</v>
      </c>
      <c r="G2951" s="74">
        <v>0</v>
      </c>
      <c r="H2951" s="74">
        <v>0</v>
      </c>
      <c r="I2951" s="74">
        <v>0</v>
      </c>
      <c r="J2951" s="74">
        <v>0</v>
      </c>
      <c r="K2951" s="74">
        <v>0</v>
      </c>
      <c r="L2951" s="74">
        <v>0</v>
      </c>
      <c r="M2951" s="74">
        <v>0</v>
      </c>
      <c r="N2951" s="74">
        <v>0</v>
      </c>
      <c r="O2951" s="74">
        <v>0</v>
      </c>
      <c r="P2951" s="74">
        <v>0</v>
      </c>
      <c r="Q2951" s="74">
        <v>0</v>
      </c>
      <c r="R2951" s="74">
        <v>0</v>
      </c>
      <c r="S2951" s="74">
        <v>0</v>
      </c>
      <c r="T2951" s="74">
        <v>0</v>
      </c>
      <c r="U2951" s="74">
        <v>0</v>
      </c>
      <c r="V2951" s="74">
        <v>0</v>
      </c>
      <c r="W2951" s="74">
        <v>0</v>
      </c>
      <c r="X2951" s="74">
        <v>0</v>
      </c>
      <c r="Y2951" s="74">
        <v>0</v>
      </c>
      <c r="Z2951" s="74">
        <v>0</v>
      </c>
      <c r="AA2951" s="74">
        <v>0</v>
      </c>
      <c r="AB2951" s="74">
        <v>0</v>
      </c>
      <c r="AC2951" s="74">
        <v>0</v>
      </c>
      <c r="AD2951" s="74">
        <v>0</v>
      </c>
    </row>
    <row r="2952" spans="1:30" x14ac:dyDescent="0.2">
      <c r="A2952" s="72" t="s">
        <v>61</v>
      </c>
      <c r="B2952" s="74" t="s">
        <v>71</v>
      </c>
      <c r="C2952" s="74" t="s">
        <v>71</v>
      </c>
      <c r="D2952" s="74" t="s">
        <v>71</v>
      </c>
      <c r="E2952" s="74" t="s">
        <v>71</v>
      </c>
      <c r="F2952" s="74" t="s">
        <v>71</v>
      </c>
      <c r="G2952" s="74" t="s">
        <v>71</v>
      </c>
      <c r="H2952" s="74" t="s">
        <v>71</v>
      </c>
      <c r="I2952" s="74" t="s">
        <v>71</v>
      </c>
      <c r="J2952" s="74" t="s">
        <v>71</v>
      </c>
      <c r="K2952" s="74" t="s">
        <v>71</v>
      </c>
      <c r="L2952" s="74" t="s">
        <v>71</v>
      </c>
      <c r="M2952" s="74" t="s">
        <v>71</v>
      </c>
      <c r="N2952" s="74" t="s">
        <v>71</v>
      </c>
      <c r="O2952" s="74" t="s">
        <v>71</v>
      </c>
      <c r="P2952" s="74" t="s">
        <v>71</v>
      </c>
      <c r="Q2952" s="74" t="s">
        <v>71</v>
      </c>
      <c r="R2952" s="74" t="s">
        <v>71</v>
      </c>
      <c r="S2952" s="74" t="s">
        <v>71</v>
      </c>
      <c r="T2952" s="74" t="s">
        <v>71</v>
      </c>
      <c r="U2952" s="74" t="s">
        <v>71</v>
      </c>
      <c r="V2952" s="74" t="s">
        <v>71</v>
      </c>
      <c r="W2952" s="74" t="s">
        <v>71</v>
      </c>
      <c r="X2952" s="74" t="s">
        <v>71</v>
      </c>
      <c r="Y2952" s="74" t="s">
        <v>71</v>
      </c>
      <c r="Z2952" s="74" t="s">
        <v>71</v>
      </c>
      <c r="AA2952" s="74" t="s">
        <v>71</v>
      </c>
      <c r="AB2952" s="74" t="s">
        <v>71</v>
      </c>
      <c r="AC2952" s="74" t="s">
        <v>71</v>
      </c>
      <c r="AD2952" s="74" t="s">
        <v>71</v>
      </c>
    </row>
    <row r="2953" spans="1:30" x14ac:dyDescent="0.2">
      <c r="A2953" s="72" t="s">
        <v>62</v>
      </c>
      <c r="B2953" s="74" t="s">
        <v>71</v>
      </c>
      <c r="C2953" s="74" t="s">
        <v>71</v>
      </c>
      <c r="D2953" s="74" t="s">
        <v>71</v>
      </c>
      <c r="E2953" s="74" t="s">
        <v>71</v>
      </c>
      <c r="F2953" s="74" t="s">
        <v>71</v>
      </c>
      <c r="G2953" s="74" t="s">
        <v>71</v>
      </c>
      <c r="H2953" s="74" t="s">
        <v>71</v>
      </c>
      <c r="I2953" s="74" t="s">
        <v>71</v>
      </c>
      <c r="J2953" s="74" t="s">
        <v>71</v>
      </c>
      <c r="K2953" s="74" t="s">
        <v>71</v>
      </c>
      <c r="L2953" s="74" t="s">
        <v>71</v>
      </c>
      <c r="M2953" s="74" t="s">
        <v>71</v>
      </c>
      <c r="N2953" s="74" t="s">
        <v>71</v>
      </c>
      <c r="O2953" s="74" t="s">
        <v>71</v>
      </c>
      <c r="P2953" s="74" t="s">
        <v>71</v>
      </c>
      <c r="Q2953" s="74" t="s">
        <v>71</v>
      </c>
      <c r="R2953" s="74" t="s">
        <v>71</v>
      </c>
      <c r="S2953" s="74" t="s">
        <v>71</v>
      </c>
      <c r="T2953" s="74" t="s">
        <v>71</v>
      </c>
      <c r="U2953" s="74" t="s">
        <v>71</v>
      </c>
      <c r="V2953" s="74" t="s">
        <v>71</v>
      </c>
      <c r="W2953" s="74" t="s">
        <v>71</v>
      </c>
      <c r="X2953" s="74" t="s">
        <v>71</v>
      </c>
      <c r="Y2953" s="74" t="s">
        <v>71</v>
      </c>
      <c r="Z2953" s="74" t="s">
        <v>71</v>
      </c>
      <c r="AA2953" s="74" t="s">
        <v>71</v>
      </c>
      <c r="AB2953" s="74" t="s">
        <v>71</v>
      </c>
      <c r="AC2953" s="74" t="s">
        <v>71</v>
      </c>
      <c r="AD2953" s="74" t="s">
        <v>71</v>
      </c>
    </row>
    <row r="2954" spans="1:30" x14ac:dyDescent="0.2">
      <c r="A2954" s="72" t="s">
        <v>63</v>
      </c>
      <c r="B2954" s="74" t="s">
        <v>71</v>
      </c>
      <c r="C2954" s="74" t="s">
        <v>71</v>
      </c>
      <c r="D2954" s="74" t="s">
        <v>71</v>
      </c>
      <c r="E2954" s="74" t="s">
        <v>71</v>
      </c>
      <c r="F2954" s="74" t="s">
        <v>71</v>
      </c>
      <c r="G2954" s="74" t="s">
        <v>71</v>
      </c>
      <c r="H2954" s="74" t="s">
        <v>71</v>
      </c>
      <c r="I2954" s="74" t="s">
        <v>71</v>
      </c>
      <c r="J2954" s="74" t="s">
        <v>71</v>
      </c>
      <c r="K2954" s="74" t="s">
        <v>71</v>
      </c>
      <c r="L2954" s="74" t="s">
        <v>71</v>
      </c>
      <c r="M2954" s="74" t="s">
        <v>71</v>
      </c>
      <c r="N2954" s="74" t="s">
        <v>71</v>
      </c>
      <c r="O2954" s="74" t="s">
        <v>71</v>
      </c>
      <c r="P2954" s="74" t="s">
        <v>71</v>
      </c>
      <c r="Q2954" s="74" t="s">
        <v>71</v>
      </c>
      <c r="R2954" s="74" t="s">
        <v>71</v>
      </c>
      <c r="S2954" s="74" t="s">
        <v>71</v>
      </c>
      <c r="T2954" s="74" t="s">
        <v>71</v>
      </c>
      <c r="U2954" s="74" t="s">
        <v>71</v>
      </c>
      <c r="V2954" s="74" t="s">
        <v>71</v>
      </c>
      <c r="W2954" s="74" t="s">
        <v>71</v>
      </c>
      <c r="X2954" s="74" t="s">
        <v>71</v>
      </c>
      <c r="Y2954" s="74" t="s">
        <v>71</v>
      </c>
      <c r="Z2954" s="74" t="s">
        <v>71</v>
      </c>
      <c r="AA2954" s="74" t="s">
        <v>71</v>
      </c>
      <c r="AB2954" s="74" t="s">
        <v>71</v>
      </c>
      <c r="AC2954" s="74" t="s">
        <v>71</v>
      </c>
      <c r="AD2954" s="74" t="s">
        <v>71</v>
      </c>
    </row>
    <row r="2955" spans="1:30" x14ac:dyDescent="0.2">
      <c r="A2955" s="72" t="s">
        <v>64</v>
      </c>
      <c r="B2955" s="74">
        <v>0</v>
      </c>
      <c r="C2955" s="74">
        <v>0</v>
      </c>
      <c r="D2955" s="74">
        <v>0</v>
      </c>
      <c r="E2955" s="74">
        <v>0</v>
      </c>
      <c r="F2955" s="74">
        <v>0</v>
      </c>
      <c r="G2955" s="74">
        <v>0</v>
      </c>
      <c r="H2955" s="74">
        <v>0</v>
      </c>
      <c r="I2955" s="74">
        <v>0</v>
      </c>
      <c r="J2955" s="74">
        <v>0</v>
      </c>
      <c r="K2955" s="74">
        <v>0</v>
      </c>
      <c r="L2955" s="74">
        <v>0</v>
      </c>
      <c r="M2955" s="74">
        <v>0</v>
      </c>
      <c r="N2955" s="74">
        <v>0</v>
      </c>
      <c r="O2955" s="74">
        <v>0</v>
      </c>
      <c r="P2955" s="74">
        <v>0</v>
      </c>
      <c r="Q2955" s="74">
        <v>0</v>
      </c>
      <c r="R2955" s="74">
        <v>0</v>
      </c>
      <c r="S2955" s="74">
        <v>0</v>
      </c>
      <c r="T2955" s="74">
        <v>0</v>
      </c>
      <c r="U2955" s="74">
        <v>0</v>
      </c>
      <c r="V2955" s="74">
        <v>0</v>
      </c>
      <c r="W2955" s="74">
        <v>0</v>
      </c>
      <c r="X2955" s="74">
        <v>0</v>
      </c>
      <c r="Y2955" s="74">
        <v>0</v>
      </c>
      <c r="Z2955" s="74">
        <v>0</v>
      </c>
      <c r="AA2955" s="74">
        <v>0</v>
      </c>
      <c r="AB2955" s="74">
        <v>0</v>
      </c>
      <c r="AC2955" s="74">
        <v>0</v>
      </c>
      <c r="AD2955" s="74">
        <v>0</v>
      </c>
    </row>
    <row r="2956" spans="1:30" x14ac:dyDescent="0.2">
      <c r="A2956" s="72" t="s">
        <v>65</v>
      </c>
      <c r="B2956" s="74">
        <v>0</v>
      </c>
      <c r="C2956" s="74">
        <v>0</v>
      </c>
      <c r="D2956" s="74">
        <v>0</v>
      </c>
      <c r="E2956" s="74">
        <v>0</v>
      </c>
      <c r="F2956" s="74">
        <v>0</v>
      </c>
      <c r="G2956" s="74">
        <v>0</v>
      </c>
      <c r="H2956" s="74">
        <v>0</v>
      </c>
      <c r="I2956" s="74">
        <v>0</v>
      </c>
      <c r="J2956" s="74">
        <v>0</v>
      </c>
      <c r="K2956" s="74">
        <v>0</v>
      </c>
      <c r="L2956" s="74">
        <v>0</v>
      </c>
      <c r="M2956" s="74">
        <v>0</v>
      </c>
      <c r="N2956" s="74">
        <v>0</v>
      </c>
      <c r="O2956" s="74">
        <v>0</v>
      </c>
      <c r="P2956" s="74">
        <v>0</v>
      </c>
      <c r="Q2956" s="74">
        <v>0</v>
      </c>
      <c r="R2956" s="74">
        <v>0</v>
      </c>
      <c r="S2956" s="74">
        <v>0</v>
      </c>
      <c r="T2956" s="74">
        <v>0</v>
      </c>
      <c r="U2956" s="74">
        <v>0</v>
      </c>
      <c r="V2956" s="74">
        <v>0</v>
      </c>
      <c r="W2956" s="74">
        <v>0</v>
      </c>
      <c r="X2956" s="74">
        <v>0</v>
      </c>
      <c r="Y2956" s="74">
        <v>0</v>
      </c>
      <c r="Z2956" s="74">
        <v>0</v>
      </c>
      <c r="AA2956" s="74">
        <v>0</v>
      </c>
      <c r="AB2956" s="74">
        <v>0</v>
      </c>
      <c r="AC2956" s="74">
        <v>0</v>
      </c>
      <c r="AD2956" s="74">
        <v>0</v>
      </c>
    </row>
    <row r="2957" spans="1:30" x14ac:dyDescent="0.2">
      <c r="A2957" s="72" t="s">
        <v>66</v>
      </c>
      <c r="B2957" s="74">
        <v>0</v>
      </c>
      <c r="C2957" s="74">
        <v>0</v>
      </c>
      <c r="D2957" s="74">
        <v>0</v>
      </c>
      <c r="E2957" s="74">
        <v>0</v>
      </c>
      <c r="F2957" s="74">
        <v>0</v>
      </c>
      <c r="G2957" s="74">
        <v>0</v>
      </c>
      <c r="H2957" s="74">
        <v>0</v>
      </c>
      <c r="I2957" s="74">
        <v>0</v>
      </c>
      <c r="J2957" s="74">
        <v>0</v>
      </c>
      <c r="K2957" s="74">
        <v>0</v>
      </c>
      <c r="L2957" s="74">
        <v>0</v>
      </c>
      <c r="M2957" s="74">
        <v>0</v>
      </c>
      <c r="N2957" s="74">
        <v>0</v>
      </c>
      <c r="O2957" s="74">
        <v>0</v>
      </c>
      <c r="P2957" s="74">
        <v>0</v>
      </c>
      <c r="Q2957" s="74">
        <v>0</v>
      </c>
      <c r="R2957" s="74">
        <v>0</v>
      </c>
      <c r="S2957" s="74">
        <v>0</v>
      </c>
      <c r="T2957" s="74">
        <v>0</v>
      </c>
      <c r="U2957" s="74">
        <v>0</v>
      </c>
      <c r="V2957" s="74">
        <v>0</v>
      </c>
      <c r="W2957" s="74">
        <v>0</v>
      </c>
      <c r="X2957" s="74">
        <v>0</v>
      </c>
      <c r="Y2957" s="74">
        <v>0</v>
      </c>
      <c r="Z2957" s="74">
        <v>0</v>
      </c>
      <c r="AA2957" s="74">
        <v>0</v>
      </c>
      <c r="AB2957" s="74">
        <v>0</v>
      </c>
      <c r="AC2957" s="74">
        <v>0</v>
      </c>
      <c r="AD2957" s="74">
        <v>0</v>
      </c>
    </row>
    <row r="2958" spans="1:30" x14ac:dyDescent="0.2">
      <c r="A2958" s="72" t="s">
        <v>67</v>
      </c>
      <c r="B2958" s="74">
        <v>0</v>
      </c>
      <c r="C2958" s="74">
        <v>0</v>
      </c>
      <c r="D2958" s="74">
        <v>0</v>
      </c>
      <c r="E2958" s="74">
        <v>0</v>
      </c>
      <c r="F2958" s="74">
        <v>0</v>
      </c>
      <c r="G2958" s="74">
        <v>0</v>
      </c>
      <c r="H2958" s="74">
        <v>0</v>
      </c>
      <c r="I2958" s="74">
        <v>0</v>
      </c>
      <c r="J2958" s="74">
        <v>0</v>
      </c>
      <c r="K2958" s="74">
        <v>0</v>
      </c>
      <c r="L2958" s="74">
        <v>0</v>
      </c>
      <c r="M2958" s="74">
        <v>0</v>
      </c>
      <c r="N2958" s="74">
        <v>0</v>
      </c>
      <c r="O2958" s="74">
        <v>0</v>
      </c>
      <c r="P2958" s="74">
        <v>0</v>
      </c>
      <c r="Q2958" s="74">
        <v>0</v>
      </c>
      <c r="R2958" s="74">
        <v>0</v>
      </c>
      <c r="S2958" s="74">
        <v>0</v>
      </c>
      <c r="T2958" s="74">
        <v>0</v>
      </c>
      <c r="U2958" s="74">
        <v>0</v>
      </c>
      <c r="V2958" s="74">
        <v>0</v>
      </c>
      <c r="W2958" s="74">
        <v>0</v>
      </c>
      <c r="X2958" s="74">
        <v>0</v>
      </c>
      <c r="Y2958" s="74">
        <v>0</v>
      </c>
      <c r="Z2958" s="74">
        <v>0</v>
      </c>
      <c r="AA2958" s="74">
        <v>0</v>
      </c>
      <c r="AB2958" s="74">
        <v>0</v>
      </c>
      <c r="AC2958" s="74">
        <v>0</v>
      </c>
      <c r="AD2958" s="74">
        <v>0</v>
      </c>
    </row>
    <row r="2959" spans="1:30" x14ac:dyDescent="0.2">
      <c r="A2959" s="72" t="s">
        <v>68</v>
      </c>
      <c r="B2959" s="74" t="s">
        <v>71</v>
      </c>
      <c r="C2959" s="74" t="s">
        <v>71</v>
      </c>
      <c r="D2959" s="74" t="s">
        <v>71</v>
      </c>
      <c r="E2959" s="74" t="s">
        <v>71</v>
      </c>
      <c r="F2959" s="74" t="s">
        <v>71</v>
      </c>
      <c r="G2959" s="74" t="s">
        <v>71</v>
      </c>
      <c r="H2959" s="74" t="s">
        <v>71</v>
      </c>
      <c r="I2959" s="74" t="s">
        <v>71</v>
      </c>
      <c r="J2959" s="74" t="s">
        <v>71</v>
      </c>
      <c r="K2959" s="74" t="s">
        <v>71</v>
      </c>
      <c r="L2959" s="74" t="s">
        <v>71</v>
      </c>
      <c r="M2959" s="74" t="s">
        <v>71</v>
      </c>
      <c r="N2959" s="74" t="s">
        <v>71</v>
      </c>
      <c r="O2959" s="74" t="s">
        <v>71</v>
      </c>
      <c r="P2959" s="74" t="s">
        <v>71</v>
      </c>
      <c r="Q2959" s="74" t="s">
        <v>71</v>
      </c>
      <c r="R2959" s="74" t="s">
        <v>71</v>
      </c>
      <c r="S2959" s="74" t="s">
        <v>71</v>
      </c>
      <c r="T2959" s="74" t="s">
        <v>71</v>
      </c>
      <c r="U2959" s="74" t="s">
        <v>71</v>
      </c>
      <c r="V2959" s="74" t="s">
        <v>71</v>
      </c>
      <c r="W2959" s="74" t="s">
        <v>71</v>
      </c>
      <c r="X2959" s="74" t="s">
        <v>71</v>
      </c>
      <c r="Y2959" s="74" t="s">
        <v>71</v>
      </c>
      <c r="Z2959" s="74" t="s">
        <v>71</v>
      </c>
      <c r="AA2959" s="74" t="s">
        <v>71</v>
      </c>
      <c r="AB2959" s="74" t="s">
        <v>71</v>
      </c>
      <c r="AC2959" s="74" t="s">
        <v>71</v>
      </c>
      <c r="AD2959" s="74" t="s">
        <v>71</v>
      </c>
    </row>
    <row r="2960" spans="1:30" x14ac:dyDescent="0.2">
      <c r="A2960" s="72" t="s">
        <v>69</v>
      </c>
      <c r="B2960" s="74" t="s">
        <v>71</v>
      </c>
      <c r="C2960" s="74" t="s">
        <v>71</v>
      </c>
      <c r="D2960" s="74" t="s">
        <v>71</v>
      </c>
      <c r="E2960" s="74" t="s">
        <v>71</v>
      </c>
      <c r="F2960" s="74" t="s">
        <v>71</v>
      </c>
      <c r="G2960" s="74" t="s">
        <v>71</v>
      </c>
      <c r="H2960" s="74" t="s">
        <v>71</v>
      </c>
      <c r="I2960" s="74" t="s">
        <v>71</v>
      </c>
      <c r="J2960" s="74" t="s">
        <v>71</v>
      </c>
      <c r="K2960" s="74" t="s">
        <v>71</v>
      </c>
      <c r="L2960" s="74" t="s">
        <v>71</v>
      </c>
      <c r="M2960" s="74" t="s">
        <v>71</v>
      </c>
      <c r="N2960" s="74" t="s">
        <v>71</v>
      </c>
      <c r="O2960" s="74" t="s">
        <v>71</v>
      </c>
      <c r="P2960" s="74" t="s">
        <v>71</v>
      </c>
      <c r="Q2960" s="74" t="s">
        <v>71</v>
      </c>
      <c r="R2960" s="74" t="s">
        <v>71</v>
      </c>
      <c r="S2960" s="74" t="s">
        <v>71</v>
      </c>
      <c r="T2960" s="74" t="s">
        <v>71</v>
      </c>
      <c r="U2960" s="74" t="s">
        <v>71</v>
      </c>
      <c r="V2960" s="74" t="s">
        <v>71</v>
      </c>
      <c r="W2960" s="74" t="s">
        <v>71</v>
      </c>
      <c r="X2960" s="74" t="s">
        <v>71</v>
      </c>
      <c r="Y2960" s="74" t="s">
        <v>71</v>
      </c>
      <c r="Z2960" s="74">
        <v>0</v>
      </c>
      <c r="AA2960" s="74">
        <v>0</v>
      </c>
      <c r="AB2960" s="74">
        <v>0</v>
      </c>
      <c r="AC2960" s="74">
        <v>0</v>
      </c>
      <c r="AD2960" s="74">
        <v>0</v>
      </c>
    </row>
    <row r="2962" spans="1:30" x14ac:dyDescent="0.2">
      <c r="A2962" s="72" t="s">
        <v>70</v>
      </c>
    </row>
    <row r="2963" spans="1:30" x14ac:dyDescent="0.2">
      <c r="A2963" s="72" t="s">
        <v>71</v>
      </c>
      <c r="B2963" s="74" t="s">
        <v>72</v>
      </c>
    </row>
    <row r="2965" spans="1:30" x14ac:dyDescent="0.2">
      <c r="A2965" s="72" t="s">
        <v>5</v>
      </c>
      <c r="B2965" s="74" t="s">
        <v>6</v>
      </c>
    </row>
    <row r="2966" spans="1:30" x14ac:dyDescent="0.2">
      <c r="A2966" s="72" t="s">
        <v>7</v>
      </c>
      <c r="B2966" s="74" t="s">
        <v>88</v>
      </c>
    </row>
    <row r="2967" spans="1:30" x14ac:dyDescent="0.2">
      <c r="A2967" s="72" t="s">
        <v>9</v>
      </c>
      <c r="B2967" s="74" t="s">
        <v>77</v>
      </c>
    </row>
    <row r="2969" spans="1:30" x14ac:dyDescent="0.2">
      <c r="A2969" s="72" t="s">
        <v>11</v>
      </c>
      <c r="B2969" s="74" t="s">
        <v>12</v>
      </c>
      <c r="C2969" s="74" t="s">
        <v>13</v>
      </c>
      <c r="D2969" s="74" t="s">
        <v>14</v>
      </c>
      <c r="E2969" s="74" t="s">
        <v>15</v>
      </c>
      <c r="F2969" s="74" t="s">
        <v>16</v>
      </c>
      <c r="G2969" s="74" t="s">
        <v>17</v>
      </c>
      <c r="H2969" s="74" t="s">
        <v>18</v>
      </c>
      <c r="I2969" s="74" t="s">
        <v>19</v>
      </c>
      <c r="J2969" s="74" t="s">
        <v>20</v>
      </c>
      <c r="K2969" s="74" t="s">
        <v>21</v>
      </c>
      <c r="L2969" s="74" t="s">
        <v>22</v>
      </c>
      <c r="M2969" s="74" t="s">
        <v>23</v>
      </c>
      <c r="N2969" s="74" t="s">
        <v>24</v>
      </c>
      <c r="O2969" s="74" t="s">
        <v>25</v>
      </c>
      <c r="P2969" s="74" t="s">
        <v>26</v>
      </c>
      <c r="Q2969" s="74" t="s">
        <v>27</v>
      </c>
      <c r="R2969" s="74" t="s">
        <v>28</v>
      </c>
      <c r="S2969" s="74" t="s">
        <v>29</v>
      </c>
      <c r="T2969" s="74" t="s">
        <v>30</v>
      </c>
      <c r="U2969" s="74" t="s">
        <v>31</v>
      </c>
      <c r="V2969" s="74" t="s">
        <v>32</v>
      </c>
      <c r="W2969" s="74" t="s">
        <v>33</v>
      </c>
      <c r="X2969" s="74" t="s">
        <v>34</v>
      </c>
      <c r="Y2969" s="74" t="s">
        <v>35</v>
      </c>
      <c r="Z2969" s="74" t="s">
        <v>36</v>
      </c>
      <c r="AA2969" s="74" t="s">
        <v>37</v>
      </c>
      <c r="AB2969" s="74" t="s">
        <v>38</v>
      </c>
      <c r="AC2969" s="74" t="s">
        <v>39</v>
      </c>
      <c r="AD2969" s="74" t="s">
        <v>40</v>
      </c>
    </row>
    <row r="2970" spans="1:30" x14ac:dyDescent="0.2">
      <c r="A2970" s="72" t="s">
        <v>41</v>
      </c>
      <c r="B2970" s="74" t="s">
        <v>71</v>
      </c>
      <c r="C2970" s="74" t="s">
        <v>71</v>
      </c>
      <c r="D2970" s="74" t="s">
        <v>71</v>
      </c>
      <c r="E2970" s="74" t="s">
        <v>71</v>
      </c>
      <c r="F2970" s="74" t="s">
        <v>71</v>
      </c>
      <c r="G2970" s="74" t="s">
        <v>71</v>
      </c>
      <c r="H2970" s="74" t="s">
        <v>71</v>
      </c>
      <c r="I2970" s="74" t="s">
        <v>71</v>
      </c>
      <c r="J2970" s="74" t="s">
        <v>71</v>
      </c>
      <c r="K2970" s="74" t="s">
        <v>71</v>
      </c>
      <c r="L2970" s="74" t="s">
        <v>71</v>
      </c>
      <c r="M2970" s="74" t="s">
        <v>71</v>
      </c>
      <c r="N2970" s="74" t="s">
        <v>71</v>
      </c>
      <c r="O2970" s="74" t="s">
        <v>71</v>
      </c>
      <c r="P2970" s="74" t="s">
        <v>71</v>
      </c>
      <c r="Q2970" s="74" t="s">
        <v>71</v>
      </c>
      <c r="R2970" s="74" t="s">
        <v>71</v>
      </c>
      <c r="S2970" s="74" t="s">
        <v>71</v>
      </c>
      <c r="T2970" s="74" t="s">
        <v>71</v>
      </c>
      <c r="U2970" s="74" t="s">
        <v>71</v>
      </c>
      <c r="V2970" s="74" t="s">
        <v>71</v>
      </c>
      <c r="W2970" s="74" t="s">
        <v>71</v>
      </c>
      <c r="X2970" s="74" t="s">
        <v>71</v>
      </c>
      <c r="Y2970" s="74" t="s">
        <v>71</v>
      </c>
      <c r="Z2970" s="74" t="s">
        <v>71</v>
      </c>
      <c r="AA2970" s="74" t="s">
        <v>71</v>
      </c>
      <c r="AB2970" s="74" t="s">
        <v>71</v>
      </c>
      <c r="AC2970" s="74" t="s">
        <v>71</v>
      </c>
      <c r="AD2970" s="74" t="s">
        <v>71</v>
      </c>
    </row>
    <row r="2971" spans="1:30" x14ac:dyDescent="0.2">
      <c r="A2971" s="72" t="s">
        <v>42</v>
      </c>
      <c r="B2971" s="74" t="s">
        <v>71</v>
      </c>
      <c r="C2971" s="74" t="s">
        <v>71</v>
      </c>
      <c r="D2971" s="74" t="s">
        <v>71</v>
      </c>
      <c r="E2971" s="74" t="s">
        <v>71</v>
      </c>
      <c r="F2971" s="74" t="s">
        <v>71</v>
      </c>
      <c r="G2971" s="74" t="s">
        <v>71</v>
      </c>
      <c r="H2971" s="74" t="s">
        <v>71</v>
      </c>
      <c r="I2971" s="74" t="s">
        <v>71</v>
      </c>
      <c r="J2971" s="74" t="s">
        <v>71</v>
      </c>
      <c r="K2971" s="74" t="s">
        <v>71</v>
      </c>
      <c r="L2971" s="74" t="s">
        <v>71</v>
      </c>
      <c r="M2971" s="74" t="s">
        <v>71</v>
      </c>
      <c r="N2971" s="74" t="s">
        <v>71</v>
      </c>
      <c r="O2971" s="74" t="s">
        <v>71</v>
      </c>
      <c r="P2971" s="74" t="s">
        <v>71</v>
      </c>
      <c r="Q2971" s="74" t="s">
        <v>71</v>
      </c>
      <c r="R2971" s="74" t="s">
        <v>71</v>
      </c>
      <c r="S2971" s="74" t="s">
        <v>71</v>
      </c>
      <c r="T2971" s="74" t="s">
        <v>71</v>
      </c>
      <c r="U2971" s="74" t="s">
        <v>71</v>
      </c>
      <c r="V2971" s="74" t="s">
        <v>71</v>
      </c>
      <c r="W2971" s="74" t="s">
        <v>71</v>
      </c>
      <c r="X2971" s="74" t="s">
        <v>71</v>
      </c>
      <c r="Y2971" s="74" t="s">
        <v>71</v>
      </c>
      <c r="Z2971" s="74" t="s">
        <v>71</v>
      </c>
      <c r="AA2971" s="74" t="s">
        <v>71</v>
      </c>
      <c r="AB2971" s="74" t="s">
        <v>71</v>
      </c>
      <c r="AC2971" s="74" t="s">
        <v>71</v>
      </c>
      <c r="AD2971" s="74" t="s">
        <v>71</v>
      </c>
    </row>
    <row r="2972" spans="1:30" x14ac:dyDescent="0.2">
      <c r="A2972" s="72" t="s">
        <v>43</v>
      </c>
      <c r="B2972" s="74" t="s">
        <v>71</v>
      </c>
      <c r="C2972" s="74" t="s">
        <v>71</v>
      </c>
      <c r="D2972" s="74" t="s">
        <v>71</v>
      </c>
      <c r="E2972" s="74" t="s">
        <v>71</v>
      </c>
      <c r="F2972" s="74" t="s">
        <v>71</v>
      </c>
      <c r="G2972" s="74" t="s">
        <v>71</v>
      </c>
      <c r="H2972" s="74" t="s">
        <v>71</v>
      </c>
      <c r="I2972" s="74" t="s">
        <v>71</v>
      </c>
      <c r="J2972" s="74" t="s">
        <v>71</v>
      </c>
      <c r="K2972" s="74" t="s">
        <v>71</v>
      </c>
      <c r="L2972" s="74" t="s">
        <v>71</v>
      </c>
      <c r="M2972" s="74" t="s">
        <v>71</v>
      </c>
      <c r="N2972" s="74" t="s">
        <v>71</v>
      </c>
      <c r="O2972" s="74" t="s">
        <v>71</v>
      </c>
      <c r="P2972" s="74" t="s">
        <v>71</v>
      </c>
      <c r="Q2972" s="74" t="s">
        <v>71</v>
      </c>
      <c r="R2972" s="74" t="s">
        <v>71</v>
      </c>
      <c r="S2972" s="74" t="s">
        <v>71</v>
      </c>
      <c r="T2972" s="74" t="s">
        <v>71</v>
      </c>
      <c r="U2972" s="74" t="s">
        <v>71</v>
      </c>
      <c r="V2972" s="74" t="s">
        <v>71</v>
      </c>
      <c r="W2972" s="74" t="s">
        <v>71</v>
      </c>
      <c r="X2972" s="74" t="s">
        <v>71</v>
      </c>
      <c r="Y2972" s="74" t="s">
        <v>71</v>
      </c>
      <c r="Z2972" s="74" t="s">
        <v>71</v>
      </c>
      <c r="AA2972" s="74" t="s">
        <v>71</v>
      </c>
      <c r="AB2972" s="74" t="s">
        <v>71</v>
      </c>
      <c r="AC2972" s="74" t="s">
        <v>71</v>
      </c>
      <c r="AD2972" s="74" t="s">
        <v>71</v>
      </c>
    </row>
    <row r="2973" spans="1:30" x14ac:dyDescent="0.2">
      <c r="A2973" s="72" t="s">
        <v>44</v>
      </c>
      <c r="B2973" s="74" t="s">
        <v>71</v>
      </c>
      <c r="C2973" s="74" t="s">
        <v>71</v>
      </c>
      <c r="D2973" s="74" t="s">
        <v>71</v>
      </c>
      <c r="E2973" s="74" t="s">
        <v>71</v>
      </c>
      <c r="F2973" s="74" t="s">
        <v>71</v>
      </c>
      <c r="G2973" s="74" t="s">
        <v>71</v>
      </c>
      <c r="H2973" s="74" t="s">
        <v>71</v>
      </c>
      <c r="I2973" s="74" t="s">
        <v>71</v>
      </c>
      <c r="J2973" s="74" t="s">
        <v>71</v>
      </c>
      <c r="K2973" s="74" t="s">
        <v>71</v>
      </c>
      <c r="L2973" s="74" t="s">
        <v>71</v>
      </c>
      <c r="M2973" s="74" t="s">
        <v>71</v>
      </c>
      <c r="N2973" s="74" t="s">
        <v>71</v>
      </c>
      <c r="O2973" s="74" t="s">
        <v>71</v>
      </c>
      <c r="P2973" s="74" t="s">
        <v>71</v>
      </c>
      <c r="Q2973" s="74" t="s">
        <v>71</v>
      </c>
      <c r="R2973" s="74" t="s">
        <v>71</v>
      </c>
      <c r="S2973" s="74" t="s">
        <v>71</v>
      </c>
      <c r="T2973" s="74" t="s">
        <v>71</v>
      </c>
      <c r="U2973" s="74" t="s">
        <v>71</v>
      </c>
      <c r="V2973" s="74" t="s">
        <v>71</v>
      </c>
      <c r="W2973" s="74" t="s">
        <v>71</v>
      </c>
      <c r="X2973" s="74" t="s">
        <v>71</v>
      </c>
      <c r="Y2973" s="74" t="s">
        <v>71</v>
      </c>
      <c r="Z2973" s="74" t="s">
        <v>71</v>
      </c>
      <c r="AA2973" s="74" t="s">
        <v>71</v>
      </c>
      <c r="AB2973" s="74" t="s">
        <v>71</v>
      </c>
      <c r="AC2973" s="74" t="s">
        <v>71</v>
      </c>
      <c r="AD2973" s="74" t="s">
        <v>71</v>
      </c>
    </row>
    <row r="2974" spans="1:30" x14ac:dyDescent="0.2">
      <c r="A2974" s="72" t="s">
        <v>45</v>
      </c>
      <c r="B2974" s="74" t="s">
        <v>71</v>
      </c>
      <c r="C2974" s="74" t="s">
        <v>71</v>
      </c>
      <c r="D2974" s="74" t="s">
        <v>71</v>
      </c>
      <c r="E2974" s="74" t="s">
        <v>71</v>
      </c>
      <c r="F2974" s="74" t="s">
        <v>71</v>
      </c>
      <c r="G2974" s="74" t="s">
        <v>71</v>
      </c>
      <c r="H2974" s="74" t="s">
        <v>71</v>
      </c>
      <c r="I2974" s="74" t="s">
        <v>71</v>
      </c>
      <c r="J2974" s="74" t="s">
        <v>71</v>
      </c>
      <c r="K2974" s="74" t="s">
        <v>71</v>
      </c>
      <c r="L2974" s="74" t="s">
        <v>71</v>
      </c>
      <c r="M2974" s="74" t="s">
        <v>71</v>
      </c>
      <c r="N2974" s="74" t="s">
        <v>71</v>
      </c>
      <c r="O2974" s="74" t="s">
        <v>71</v>
      </c>
      <c r="P2974" s="74" t="s">
        <v>71</v>
      </c>
      <c r="Q2974" s="74" t="s">
        <v>71</v>
      </c>
      <c r="R2974" s="74" t="s">
        <v>71</v>
      </c>
      <c r="S2974" s="74" t="s">
        <v>71</v>
      </c>
      <c r="T2974" s="74" t="s">
        <v>71</v>
      </c>
      <c r="U2974" s="74" t="s">
        <v>71</v>
      </c>
      <c r="V2974" s="74" t="s">
        <v>71</v>
      </c>
      <c r="W2974" s="74" t="s">
        <v>71</v>
      </c>
      <c r="X2974" s="74" t="s">
        <v>71</v>
      </c>
      <c r="Y2974" s="74" t="s">
        <v>71</v>
      </c>
      <c r="Z2974" s="74" t="s">
        <v>71</v>
      </c>
      <c r="AA2974" s="74" t="s">
        <v>71</v>
      </c>
      <c r="AB2974" s="74" t="s">
        <v>71</v>
      </c>
      <c r="AC2974" s="74" t="s">
        <v>71</v>
      </c>
      <c r="AD2974" s="74" t="s">
        <v>71</v>
      </c>
    </row>
    <row r="2975" spans="1:30" x14ac:dyDescent="0.2">
      <c r="A2975" s="72" t="s">
        <v>46</v>
      </c>
      <c r="B2975" s="74" t="s">
        <v>71</v>
      </c>
      <c r="C2975" s="74" t="s">
        <v>71</v>
      </c>
      <c r="D2975" s="74" t="s">
        <v>71</v>
      </c>
      <c r="E2975" s="74" t="s">
        <v>71</v>
      </c>
      <c r="F2975" s="74" t="s">
        <v>71</v>
      </c>
      <c r="G2975" s="74" t="s">
        <v>71</v>
      </c>
      <c r="H2975" s="74" t="s">
        <v>71</v>
      </c>
      <c r="I2975" s="74" t="s">
        <v>71</v>
      </c>
      <c r="J2975" s="74" t="s">
        <v>71</v>
      </c>
      <c r="K2975" s="74" t="s">
        <v>71</v>
      </c>
      <c r="L2975" s="74" t="s">
        <v>71</v>
      </c>
      <c r="M2975" s="74" t="s">
        <v>71</v>
      </c>
      <c r="N2975" s="74" t="s">
        <v>71</v>
      </c>
      <c r="O2975" s="74" t="s">
        <v>71</v>
      </c>
      <c r="P2975" s="74" t="s">
        <v>71</v>
      </c>
      <c r="Q2975" s="74" t="s">
        <v>71</v>
      </c>
      <c r="R2975" s="74" t="s">
        <v>71</v>
      </c>
      <c r="S2975" s="74" t="s">
        <v>71</v>
      </c>
      <c r="T2975" s="74" t="s">
        <v>71</v>
      </c>
      <c r="U2975" s="74" t="s">
        <v>71</v>
      </c>
      <c r="V2975" s="74" t="s">
        <v>71</v>
      </c>
      <c r="W2975" s="74" t="s">
        <v>71</v>
      </c>
      <c r="X2975" s="74" t="s">
        <v>71</v>
      </c>
      <c r="Y2975" s="74" t="s">
        <v>71</v>
      </c>
      <c r="Z2975" s="74" t="s">
        <v>71</v>
      </c>
      <c r="AA2975" s="74" t="s">
        <v>71</v>
      </c>
      <c r="AB2975" s="74" t="s">
        <v>71</v>
      </c>
      <c r="AC2975" s="74" t="s">
        <v>71</v>
      </c>
      <c r="AD2975" s="74" t="s">
        <v>71</v>
      </c>
    </row>
    <row r="2976" spans="1:30" x14ac:dyDescent="0.2">
      <c r="A2976" s="72" t="s">
        <v>47</v>
      </c>
      <c r="B2976" s="74" t="s">
        <v>71</v>
      </c>
      <c r="C2976" s="74" t="s">
        <v>71</v>
      </c>
      <c r="D2976" s="74" t="s">
        <v>71</v>
      </c>
      <c r="E2976" s="74" t="s">
        <v>71</v>
      </c>
      <c r="F2976" s="74" t="s">
        <v>71</v>
      </c>
      <c r="G2976" s="74" t="s">
        <v>71</v>
      </c>
      <c r="H2976" s="74" t="s">
        <v>71</v>
      </c>
      <c r="I2976" s="74" t="s">
        <v>71</v>
      </c>
      <c r="J2976" s="74" t="s">
        <v>71</v>
      </c>
      <c r="K2976" s="74" t="s">
        <v>71</v>
      </c>
      <c r="L2976" s="74" t="s">
        <v>71</v>
      </c>
      <c r="M2976" s="74" t="s">
        <v>71</v>
      </c>
      <c r="N2976" s="74" t="s">
        <v>71</v>
      </c>
      <c r="O2976" s="74" t="s">
        <v>71</v>
      </c>
      <c r="P2976" s="74" t="s">
        <v>71</v>
      </c>
      <c r="Q2976" s="74" t="s">
        <v>71</v>
      </c>
      <c r="R2976" s="74" t="s">
        <v>71</v>
      </c>
      <c r="S2976" s="74" t="s">
        <v>71</v>
      </c>
      <c r="T2976" s="74" t="s">
        <v>71</v>
      </c>
      <c r="U2976" s="74" t="s">
        <v>71</v>
      </c>
      <c r="V2976" s="74" t="s">
        <v>71</v>
      </c>
      <c r="W2976" s="74" t="s">
        <v>71</v>
      </c>
      <c r="X2976" s="74" t="s">
        <v>71</v>
      </c>
      <c r="Y2976" s="74" t="s">
        <v>71</v>
      </c>
      <c r="Z2976" s="74" t="s">
        <v>71</v>
      </c>
      <c r="AA2976" s="74" t="s">
        <v>71</v>
      </c>
      <c r="AB2976" s="74" t="s">
        <v>71</v>
      </c>
      <c r="AC2976" s="74" t="s">
        <v>71</v>
      </c>
      <c r="AD2976" s="74" t="s">
        <v>71</v>
      </c>
    </row>
    <row r="2977" spans="1:30" x14ac:dyDescent="0.2">
      <c r="A2977" s="72" t="s">
        <v>48</v>
      </c>
      <c r="B2977" s="74" t="s">
        <v>71</v>
      </c>
      <c r="C2977" s="74" t="s">
        <v>71</v>
      </c>
      <c r="D2977" s="74" t="s">
        <v>71</v>
      </c>
      <c r="E2977" s="74" t="s">
        <v>71</v>
      </c>
      <c r="F2977" s="74" t="s">
        <v>71</v>
      </c>
      <c r="G2977" s="74" t="s">
        <v>71</v>
      </c>
      <c r="H2977" s="74" t="s">
        <v>71</v>
      </c>
      <c r="I2977" s="74" t="s">
        <v>71</v>
      </c>
      <c r="J2977" s="74" t="s">
        <v>71</v>
      </c>
      <c r="K2977" s="74" t="s">
        <v>71</v>
      </c>
      <c r="L2977" s="74" t="s">
        <v>71</v>
      </c>
      <c r="M2977" s="74" t="s">
        <v>71</v>
      </c>
      <c r="N2977" s="74" t="s">
        <v>71</v>
      </c>
      <c r="O2977" s="74" t="s">
        <v>71</v>
      </c>
      <c r="P2977" s="74" t="s">
        <v>71</v>
      </c>
      <c r="Q2977" s="74" t="s">
        <v>71</v>
      </c>
      <c r="R2977" s="74" t="s">
        <v>71</v>
      </c>
      <c r="S2977" s="74" t="s">
        <v>71</v>
      </c>
      <c r="T2977" s="74" t="s">
        <v>71</v>
      </c>
      <c r="U2977" s="74" t="s">
        <v>71</v>
      </c>
      <c r="V2977" s="74" t="s">
        <v>71</v>
      </c>
      <c r="W2977" s="74" t="s">
        <v>71</v>
      </c>
      <c r="X2977" s="74" t="s">
        <v>71</v>
      </c>
      <c r="Y2977" s="74" t="s">
        <v>71</v>
      </c>
      <c r="Z2977" s="74" t="s">
        <v>71</v>
      </c>
      <c r="AA2977" s="74" t="s">
        <v>71</v>
      </c>
      <c r="AB2977" s="74" t="s">
        <v>71</v>
      </c>
      <c r="AC2977" s="74" t="s">
        <v>71</v>
      </c>
      <c r="AD2977" s="74" t="s">
        <v>71</v>
      </c>
    </row>
    <row r="2978" spans="1:30" x14ac:dyDescent="0.2">
      <c r="A2978" s="72" t="s">
        <v>49</v>
      </c>
      <c r="B2978" s="74" t="s">
        <v>71</v>
      </c>
      <c r="C2978" s="74" t="s">
        <v>71</v>
      </c>
      <c r="D2978" s="74" t="s">
        <v>71</v>
      </c>
      <c r="E2978" s="74" t="s">
        <v>71</v>
      </c>
      <c r="F2978" s="74" t="s">
        <v>71</v>
      </c>
      <c r="G2978" s="74" t="s">
        <v>71</v>
      </c>
      <c r="H2978" s="74" t="s">
        <v>71</v>
      </c>
      <c r="I2978" s="74" t="s">
        <v>71</v>
      </c>
      <c r="J2978" s="74" t="s">
        <v>71</v>
      </c>
      <c r="K2978" s="74" t="s">
        <v>71</v>
      </c>
      <c r="L2978" s="74" t="s">
        <v>71</v>
      </c>
      <c r="M2978" s="74" t="s">
        <v>71</v>
      </c>
      <c r="N2978" s="74" t="s">
        <v>71</v>
      </c>
      <c r="O2978" s="74" t="s">
        <v>71</v>
      </c>
      <c r="P2978" s="74" t="s">
        <v>71</v>
      </c>
      <c r="Q2978" s="74" t="s">
        <v>71</v>
      </c>
      <c r="R2978" s="74" t="s">
        <v>71</v>
      </c>
      <c r="S2978" s="74" t="s">
        <v>71</v>
      </c>
      <c r="T2978" s="74" t="s">
        <v>71</v>
      </c>
      <c r="U2978" s="74" t="s">
        <v>71</v>
      </c>
      <c r="V2978" s="74" t="s">
        <v>71</v>
      </c>
      <c r="W2978" s="74" t="s">
        <v>71</v>
      </c>
      <c r="X2978" s="74" t="s">
        <v>71</v>
      </c>
      <c r="Y2978" s="74" t="s">
        <v>71</v>
      </c>
      <c r="Z2978" s="74" t="s">
        <v>71</v>
      </c>
      <c r="AA2978" s="74" t="s">
        <v>71</v>
      </c>
      <c r="AB2978" s="74" t="s">
        <v>71</v>
      </c>
      <c r="AC2978" s="74" t="s">
        <v>71</v>
      </c>
      <c r="AD2978" s="74" t="s">
        <v>71</v>
      </c>
    </row>
    <row r="2979" spans="1:30" x14ac:dyDescent="0.2">
      <c r="A2979" s="72" t="s">
        <v>50</v>
      </c>
      <c r="B2979" s="74" t="s">
        <v>71</v>
      </c>
      <c r="C2979" s="74" t="s">
        <v>71</v>
      </c>
      <c r="D2979" s="74" t="s">
        <v>71</v>
      </c>
      <c r="E2979" s="74" t="s">
        <v>71</v>
      </c>
      <c r="F2979" s="74" t="s">
        <v>71</v>
      </c>
      <c r="G2979" s="74" t="s">
        <v>71</v>
      </c>
      <c r="H2979" s="74" t="s">
        <v>71</v>
      </c>
      <c r="I2979" s="74" t="s">
        <v>71</v>
      </c>
      <c r="J2979" s="74" t="s">
        <v>71</v>
      </c>
      <c r="K2979" s="74" t="s">
        <v>71</v>
      </c>
      <c r="L2979" s="74" t="s">
        <v>71</v>
      </c>
      <c r="M2979" s="74" t="s">
        <v>71</v>
      </c>
      <c r="N2979" s="74" t="s">
        <v>71</v>
      </c>
      <c r="O2979" s="74" t="s">
        <v>71</v>
      </c>
      <c r="P2979" s="74" t="s">
        <v>71</v>
      </c>
      <c r="Q2979" s="74" t="s">
        <v>71</v>
      </c>
      <c r="R2979" s="74" t="s">
        <v>71</v>
      </c>
      <c r="S2979" s="74" t="s">
        <v>71</v>
      </c>
      <c r="T2979" s="74" t="s">
        <v>71</v>
      </c>
      <c r="U2979" s="74" t="s">
        <v>71</v>
      </c>
      <c r="V2979" s="74" t="s">
        <v>71</v>
      </c>
      <c r="W2979" s="74" t="s">
        <v>71</v>
      </c>
      <c r="X2979" s="74" t="s">
        <v>71</v>
      </c>
      <c r="Y2979" s="74" t="s">
        <v>71</v>
      </c>
      <c r="Z2979" s="74" t="s">
        <v>71</v>
      </c>
      <c r="AA2979" s="74" t="s">
        <v>71</v>
      </c>
      <c r="AB2979" s="74" t="s">
        <v>71</v>
      </c>
      <c r="AC2979" s="74" t="s">
        <v>71</v>
      </c>
      <c r="AD2979" s="74" t="s">
        <v>71</v>
      </c>
    </row>
    <row r="2980" spans="1:30" x14ac:dyDescent="0.2">
      <c r="A2980" s="72" t="s">
        <v>51</v>
      </c>
      <c r="B2980" s="74" t="s">
        <v>71</v>
      </c>
      <c r="C2980" s="74" t="s">
        <v>71</v>
      </c>
      <c r="D2980" s="74" t="s">
        <v>71</v>
      </c>
      <c r="E2980" s="74" t="s">
        <v>71</v>
      </c>
      <c r="F2980" s="74" t="s">
        <v>71</v>
      </c>
      <c r="G2980" s="74" t="s">
        <v>71</v>
      </c>
      <c r="H2980" s="74" t="s">
        <v>71</v>
      </c>
      <c r="I2980" s="74" t="s">
        <v>71</v>
      </c>
      <c r="J2980" s="74" t="s">
        <v>71</v>
      </c>
      <c r="K2980" s="74" t="s">
        <v>71</v>
      </c>
      <c r="L2980" s="74" t="s">
        <v>71</v>
      </c>
      <c r="M2980" s="74" t="s">
        <v>71</v>
      </c>
      <c r="N2980" s="74" t="s">
        <v>71</v>
      </c>
      <c r="O2980" s="74" t="s">
        <v>71</v>
      </c>
      <c r="P2980" s="74" t="s">
        <v>71</v>
      </c>
      <c r="Q2980" s="74" t="s">
        <v>71</v>
      </c>
      <c r="R2980" s="74" t="s">
        <v>71</v>
      </c>
      <c r="S2980" s="74" t="s">
        <v>71</v>
      </c>
      <c r="T2980" s="74" t="s">
        <v>71</v>
      </c>
      <c r="U2980" s="74" t="s">
        <v>71</v>
      </c>
      <c r="V2980" s="74" t="s">
        <v>71</v>
      </c>
      <c r="W2980" s="74" t="s">
        <v>71</v>
      </c>
      <c r="X2980" s="74" t="s">
        <v>71</v>
      </c>
      <c r="Y2980" s="74" t="s">
        <v>71</v>
      </c>
      <c r="Z2980" s="74" t="s">
        <v>71</v>
      </c>
      <c r="AA2980" s="74" t="s">
        <v>71</v>
      </c>
      <c r="AB2980" s="74" t="s">
        <v>71</v>
      </c>
      <c r="AC2980" s="74" t="s">
        <v>71</v>
      </c>
      <c r="AD2980" s="74" t="s">
        <v>71</v>
      </c>
    </row>
    <row r="2981" spans="1:30" x14ac:dyDescent="0.2">
      <c r="A2981" s="72" t="s">
        <v>52</v>
      </c>
      <c r="B2981" s="74" t="s">
        <v>71</v>
      </c>
      <c r="C2981" s="74" t="s">
        <v>71</v>
      </c>
      <c r="D2981" s="74" t="s">
        <v>71</v>
      </c>
      <c r="E2981" s="74" t="s">
        <v>71</v>
      </c>
      <c r="F2981" s="74" t="s">
        <v>71</v>
      </c>
      <c r="G2981" s="74" t="s">
        <v>71</v>
      </c>
      <c r="H2981" s="74" t="s">
        <v>71</v>
      </c>
      <c r="I2981" s="74" t="s">
        <v>71</v>
      </c>
      <c r="J2981" s="74" t="s">
        <v>71</v>
      </c>
      <c r="K2981" s="74" t="s">
        <v>71</v>
      </c>
      <c r="L2981" s="74" t="s">
        <v>71</v>
      </c>
      <c r="M2981" s="74" t="s">
        <v>71</v>
      </c>
      <c r="N2981" s="74" t="s">
        <v>71</v>
      </c>
      <c r="O2981" s="74" t="s">
        <v>71</v>
      </c>
      <c r="P2981" s="74" t="s">
        <v>71</v>
      </c>
      <c r="Q2981" s="74" t="s">
        <v>71</v>
      </c>
      <c r="R2981" s="74" t="s">
        <v>71</v>
      </c>
      <c r="S2981" s="74" t="s">
        <v>71</v>
      </c>
      <c r="T2981" s="74" t="s">
        <v>71</v>
      </c>
      <c r="U2981" s="74" t="s">
        <v>71</v>
      </c>
      <c r="V2981" s="74" t="s">
        <v>71</v>
      </c>
      <c r="W2981" s="74" t="s">
        <v>71</v>
      </c>
      <c r="X2981" s="74" t="s">
        <v>71</v>
      </c>
      <c r="Y2981" s="74" t="s">
        <v>71</v>
      </c>
      <c r="Z2981" s="74" t="s">
        <v>71</v>
      </c>
      <c r="AA2981" s="74" t="s">
        <v>71</v>
      </c>
      <c r="AB2981" s="74" t="s">
        <v>71</v>
      </c>
      <c r="AC2981" s="74" t="s">
        <v>71</v>
      </c>
      <c r="AD2981" s="74" t="s">
        <v>71</v>
      </c>
    </row>
    <row r="2982" spans="1:30" x14ac:dyDescent="0.2">
      <c r="A2982" s="72" t="s">
        <v>53</v>
      </c>
      <c r="B2982" s="74" t="s">
        <v>71</v>
      </c>
      <c r="C2982" s="74" t="s">
        <v>71</v>
      </c>
      <c r="D2982" s="74" t="s">
        <v>71</v>
      </c>
      <c r="E2982" s="74" t="s">
        <v>71</v>
      </c>
      <c r="F2982" s="74" t="s">
        <v>71</v>
      </c>
      <c r="G2982" s="74" t="s">
        <v>71</v>
      </c>
      <c r="H2982" s="74" t="s">
        <v>71</v>
      </c>
      <c r="I2982" s="74" t="s">
        <v>71</v>
      </c>
      <c r="J2982" s="74" t="s">
        <v>71</v>
      </c>
      <c r="K2982" s="74" t="s">
        <v>71</v>
      </c>
      <c r="L2982" s="74" t="s">
        <v>71</v>
      </c>
      <c r="M2982" s="74" t="s">
        <v>71</v>
      </c>
      <c r="N2982" s="74" t="s">
        <v>71</v>
      </c>
      <c r="O2982" s="74" t="s">
        <v>71</v>
      </c>
      <c r="P2982" s="74" t="s">
        <v>71</v>
      </c>
      <c r="Q2982" s="74" t="s">
        <v>71</v>
      </c>
      <c r="R2982" s="74" t="s">
        <v>71</v>
      </c>
      <c r="S2982" s="74" t="s">
        <v>71</v>
      </c>
      <c r="T2982" s="74" t="s">
        <v>71</v>
      </c>
      <c r="U2982" s="74" t="s">
        <v>71</v>
      </c>
      <c r="V2982" s="74" t="s">
        <v>71</v>
      </c>
      <c r="W2982" s="74" t="s">
        <v>71</v>
      </c>
      <c r="X2982" s="74" t="s">
        <v>71</v>
      </c>
      <c r="Y2982" s="74" t="s">
        <v>71</v>
      </c>
      <c r="Z2982" s="74" t="s">
        <v>71</v>
      </c>
      <c r="AA2982" s="74" t="s">
        <v>71</v>
      </c>
      <c r="AB2982" s="74" t="s">
        <v>71</v>
      </c>
      <c r="AC2982" s="74" t="s">
        <v>71</v>
      </c>
      <c r="AD2982" s="74" t="s">
        <v>71</v>
      </c>
    </row>
    <row r="2983" spans="1:30" x14ac:dyDescent="0.2">
      <c r="A2983" s="72" t="s">
        <v>54</v>
      </c>
      <c r="B2983" s="74" t="s">
        <v>71</v>
      </c>
      <c r="C2983" s="74" t="s">
        <v>71</v>
      </c>
      <c r="D2983" s="74" t="s">
        <v>71</v>
      </c>
      <c r="E2983" s="74" t="s">
        <v>71</v>
      </c>
      <c r="F2983" s="74" t="s">
        <v>71</v>
      </c>
      <c r="G2983" s="74" t="s">
        <v>71</v>
      </c>
      <c r="H2983" s="74" t="s">
        <v>71</v>
      </c>
      <c r="I2983" s="74" t="s">
        <v>71</v>
      </c>
      <c r="J2983" s="74" t="s">
        <v>71</v>
      </c>
      <c r="K2983" s="74" t="s">
        <v>71</v>
      </c>
      <c r="L2983" s="74" t="s">
        <v>71</v>
      </c>
      <c r="M2983" s="74" t="s">
        <v>71</v>
      </c>
      <c r="N2983" s="74" t="s">
        <v>71</v>
      </c>
      <c r="O2983" s="74" t="s">
        <v>71</v>
      </c>
      <c r="P2983" s="74" t="s">
        <v>71</v>
      </c>
      <c r="Q2983" s="74" t="s">
        <v>71</v>
      </c>
      <c r="R2983" s="74" t="s">
        <v>71</v>
      </c>
      <c r="S2983" s="74" t="s">
        <v>71</v>
      </c>
      <c r="T2983" s="74" t="s">
        <v>71</v>
      </c>
      <c r="U2983" s="74" t="s">
        <v>71</v>
      </c>
      <c r="V2983" s="74" t="s">
        <v>71</v>
      </c>
      <c r="W2983" s="74" t="s">
        <v>71</v>
      </c>
      <c r="X2983" s="74" t="s">
        <v>71</v>
      </c>
      <c r="Y2983" s="74" t="s">
        <v>71</v>
      </c>
      <c r="Z2983" s="74" t="s">
        <v>71</v>
      </c>
      <c r="AA2983" s="74" t="s">
        <v>71</v>
      </c>
      <c r="AB2983" s="74" t="s">
        <v>71</v>
      </c>
      <c r="AC2983" s="74" t="s">
        <v>71</v>
      </c>
      <c r="AD2983" s="74" t="s">
        <v>71</v>
      </c>
    </row>
    <row r="2984" spans="1:30" x14ac:dyDescent="0.2">
      <c r="A2984" s="72" t="s">
        <v>55</v>
      </c>
      <c r="B2984" s="74" t="s">
        <v>71</v>
      </c>
      <c r="C2984" s="74" t="s">
        <v>71</v>
      </c>
      <c r="D2984" s="74" t="s">
        <v>71</v>
      </c>
      <c r="E2984" s="74" t="s">
        <v>71</v>
      </c>
      <c r="F2984" s="74" t="s">
        <v>71</v>
      </c>
      <c r="G2984" s="74" t="s">
        <v>71</v>
      </c>
      <c r="H2984" s="74" t="s">
        <v>71</v>
      </c>
      <c r="I2984" s="74" t="s">
        <v>71</v>
      </c>
      <c r="J2984" s="74" t="s">
        <v>71</v>
      </c>
      <c r="K2984" s="74" t="s">
        <v>71</v>
      </c>
      <c r="L2984" s="74" t="s">
        <v>71</v>
      </c>
      <c r="M2984" s="74" t="s">
        <v>71</v>
      </c>
      <c r="N2984" s="74" t="s">
        <v>71</v>
      </c>
      <c r="O2984" s="74" t="s">
        <v>71</v>
      </c>
      <c r="P2984" s="74" t="s">
        <v>71</v>
      </c>
      <c r="Q2984" s="74" t="s">
        <v>71</v>
      </c>
      <c r="R2984" s="74" t="s">
        <v>71</v>
      </c>
      <c r="S2984" s="74" t="s">
        <v>71</v>
      </c>
      <c r="T2984" s="74" t="s">
        <v>71</v>
      </c>
      <c r="U2984" s="74" t="s">
        <v>71</v>
      </c>
      <c r="V2984" s="74" t="s">
        <v>71</v>
      </c>
      <c r="W2984" s="74" t="s">
        <v>71</v>
      </c>
      <c r="X2984" s="74" t="s">
        <v>71</v>
      </c>
      <c r="Y2984" s="74" t="s">
        <v>71</v>
      </c>
      <c r="Z2984" s="74" t="s">
        <v>71</v>
      </c>
      <c r="AA2984" s="74" t="s">
        <v>71</v>
      </c>
      <c r="AB2984" s="74" t="s">
        <v>71</v>
      </c>
      <c r="AC2984" s="74" t="s">
        <v>71</v>
      </c>
      <c r="AD2984" s="74" t="s">
        <v>71</v>
      </c>
    </row>
    <row r="2985" spans="1:30" x14ac:dyDescent="0.2">
      <c r="A2985" s="72" t="s">
        <v>56</v>
      </c>
      <c r="B2985" s="74" t="s">
        <v>71</v>
      </c>
      <c r="C2985" s="74" t="s">
        <v>71</v>
      </c>
      <c r="D2985" s="74" t="s">
        <v>71</v>
      </c>
      <c r="E2985" s="74" t="s">
        <v>71</v>
      </c>
      <c r="F2985" s="74" t="s">
        <v>71</v>
      </c>
      <c r="G2985" s="74" t="s">
        <v>71</v>
      </c>
      <c r="H2985" s="74" t="s">
        <v>71</v>
      </c>
      <c r="I2985" s="74" t="s">
        <v>71</v>
      </c>
      <c r="J2985" s="74" t="s">
        <v>71</v>
      </c>
      <c r="K2985" s="74" t="s">
        <v>71</v>
      </c>
      <c r="L2985" s="74" t="s">
        <v>71</v>
      </c>
      <c r="M2985" s="74" t="s">
        <v>71</v>
      </c>
      <c r="N2985" s="74" t="s">
        <v>71</v>
      </c>
      <c r="O2985" s="74" t="s">
        <v>71</v>
      </c>
      <c r="P2985" s="74" t="s">
        <v>71</v>
      </c>
      <c r="Q2985" s="74" t="s">
        <v>71</v>
      </c>
      <c r="R2985" s="74" t="s">
        <v>71</v>
      </c>
      <c r="S2985" s="74" t="s">
        <v>71</v>
      </c>
      <c r="T2985" s="74" t="s">
        <v>71</v>
      </c>
      <c r="U2985" s="74" t="s">
        <v>71</v>
      </c>
      <c r="V2985" s="74" t="s">
        <v>71</v>
      </c>
      <c r="W2985" s="74" t="s">
        <v>71</v>
      </c>
      <c r="X2985" s="74" t="s">
        <v>71</v>
      </c>
      <c r="Y2985" s="74" t="s">
        <v>71</v>
      </c>
      <c r="Z2985" s="74" t="s">
        <v>71</v>
      </c>
      <c r="AA2985" s="74" t="s">
        <v>71</v>
      </c>
      <c r="AB2985" s="74" t="s">
        <v>71</v>
      </c>
      <c r="AC2985" s="74" t="s">
        <v>71</v>
      </c>
      <c r="AD2985" s="74" t="s">
        <v>71</v>
      </c>
    </row>
    <row r="2986" spans="1:30" x14ac:dyDescent="0.2">
      <c r="A2986" s="72" t="s">
        <v>57</v>
      </c>
      <c r="B2986" s="74" t="s">
        <v>71</v>
      </c>
      <c r="C2986" s="74" t="s">
        <v>71</v>
      </c>
      <c r="D2986" s="74" t="s">
        <v>71</v>
      </c>
      <c r="E2986" s="74" t="s">
        <v>71</v>
      </c>
      <c r="F2986" s="74" t="s">
        <v>71</v>
      </c>
      <c r="G2986" s="74" t="s">
        <v>71</v>
      </c>
      <c r="H2986" s="74" t="s">
        <v>71</v>
      </c>
      <c r="I2986" s="74" t="s">
        <v>71</v>
      </c>
      <c r="J2986" s="74" t="s">
        <v>71</v>
      </c>
      <c r="K2986" s="74" t="s">
        <v>71</v>
      </c>
      <c r="L2986" s="74" t="s">
        <v>71</v>
      </c>
      <c r="M2986" s="74" t="s">
        <v>71</v>
      </c>
      <c r="N2986" s="74" t="s">
        <v>71</v>
      </c>
      <c r="O2986" s="74" t="s">
        <v>71</v>
      </c>
      <c r="P2986" s="74" t="s">
        <v>71</v>
      </c>
      <c r="Q2986" s="74" t="s">
        <v>71</v>
      </c>
      <c r="R2986" s="74" t="s">
        <v>71</v>
      </c>
      <c r="S2986" s="74" t="s">
        <v>71</v>
      </c>
      <c r="T2986" s="74" t="s">
        <v>71</v>
      </c>
      <c r="U2986" s="74" t="s">
        <v>71</v>
      </c>
      <c r="V2986" s="74" t="s">
        <v>71</v>
      </c>
      <c r="W2986" s="74" t="s">
        <v>71</v>
      </c>
      <c r="X2986" s="74" t="s">
        <v>71</v>
      </c>
      <c r="Y2986" s="74" t="s">
        <v>71</v>
      </c>
      <c r="Z2986" s="74" t="s">
        <v>71</v>
      </c>
      <c r="AA2986" s="74" t="s">
        <v>71</v>
      </c>
      <c r="AB2986" s="74" t="s">
        <v>71</v>
      </c>
      <c r="AC2986" s="74" t="s">
        <v>71</v>
      </c>
      <c r="AD2986" s="74" t="s">
        <v>71</v>
      </c>
    </row>
    <row r="2987" spans="1:30" x14ac:dyDescent="0.2">
      <c r="A2987" s="72" t="s">
        <v>58</v>
      </c>
      <c r="B2987" s="74" t="s">
        <v>71</v>
      </c>
      <c r="C2987" s="74" t="s">
        <v>71</v>
      </c>
      <c r="D2987" s="74" t="s">
        <v>71</v>
      </c>
      <c r="E2987" s="74" t="s">
        <v>71</v>
      </c>
      <c r="F2987" s="74" t="s">
        <v>71</v>
      </c>
      <c r="G2987" s="74" t="s">
        <v>71</v>
      </c>
      <c r="H2987" s="74" t="s">
        <v>71</v>
      </c>
      <c r="I2987" s="74" t="s">
        <v>71</v>
      </c>
      <c r="J2987" s="74" t="s">
        <v>71</v>
      </c>
      <c r="K2987" s="74" t="s">
        <v>71</v>
      </c>
      <c r="L2987" s="74" t="s">
        <v>71</v>
      </c>
      <c r="M2987" s="74" t="s">
        <v>71</v>
      </c>
      <c r="N2987" s="74" t="s">
        <v>71</v>
      </c>
      <c r="O2987" s="74" t="s">
        <v>71</v>
      </c>
      <c r="P2987" s="74" t="s">
        <v>71</v>
      </c>
      <c r="Q2987" s="74" t="s">
        <v>71</v>
      </c>
      <c r="R2987" s="74" t="s">
        <v>71</v>
      </c>
      <c r="S2987" s="74" t="s">
        <v>71</v>
      </c>
      <c r="T2987" s="74" t="s">
        <v>71</v>
      </c>
      <c r="U2987" s="74" t="s">
        <v>71</v>
      </c>
      <c r="V2987" s="74" t="s">
        <v>71</v>
      </c>
      <c r="W2987" s="74" t="s">
        <v>71</v>
      </c>
      <c r="X2987" s="74" t="s">
        <v>71</v>
      </c>
      <c r="Y2987" s="74" t="s">
        <v>71</v>
      </c>
      <c r="Z2987" s="74" t="s">
        <v>71</v>
      </c>
      <c r="AA2987" s="74" t="s">
        <v>71</v>
      </c>
      <c r="AB2987" s="74" t="s">
        <v>71</v>
      </c>
      <c r="AC2987" s="74" t="s">
        <v>71</v>
      </c>
      <c r="AD2987" s="74" t="s">
        <v>71</v>
      </c>
    </row>
    <row r="2988" spans="1:30" x14ac:dyDescent="0.2">
      <c r="A2988" s="72" t="s">
        <v>59</v>
      </c>
      <c r="B2988" s="74" t="s">
        <v>71</v>
      </c>
      <c r="C2988" s="74" t="s">
        <v>71</v>
      </c>
      <c r="D2988" s="74" t="s">
        <v>71</v>
      </c>
      <c r="E2988" s="74" t="s">
        <v>71</v>
      </c>
      <c r="F2988" s="74" t="s">
        <v>71</v>
      </c>
      <c r="G2988" s="74" t="s">
        <v>71</v>
      </c>
      <c r="H2988" s="74" t="s">
        <v>71</v>
      </c>
      <c r="I2988" s="74" t="s">
        <v>71</v>
      </c>
      <c r="J2988" s="74" t="s">
        <v>71</v>
      </c>
      <c r="K2988" s="74" t="s">
        <v>71</v>
      </c>
      <c r="L2988" s="74" t="s">
        <v>71</v>
      </c>
      <c r="M2988" s="74" t="s">
        <v>71</v>
      </c>
      <c r="N2988" s="74" t="s">
        <v>71</v>
      </c>
      <c r="O2988" s="74" t="s">
        <v>71</v>
      </c>
      <c r="P2988" s="74" t="s">
        <v>71</v>
      </c>
      <c r="Q2988" s="74" t="s">
        <v>71</v>
      </c>
      <c r="R2988" s="74" t="s">
        <v>71</v>
      </c>
      <c r="S2988" s="74" t="s">
        <v>71</v>
      </c>
      <c r="T2988" s="74" t="s">
        <v>71</v>
      </c>
      <c r="U2988" s="74" t="s">
        <v>71</v>
      </c>
      <c r="V2988" s="74" t="s">
        <v>71</v>
      </c>
      <c r="W2988" s="74" t="s">
        <v>71</v>
      </c>
      <c r="X2988" s="74" t="s">
        <v>71</v>
      </c>
      <c r="Y2988" s="74" t="s">
        <v>71</v>
      </c>
      <c r="Z2988" s="74" t="s">
        <v>71</v>
      </c>
      <c r="AA2988" s="74" t="s">
        <v>71</v>
      </c>
      <c r="AB2988" s="74" t="s">
        <v>71</v>
      </c>
      <c r="AC2988" s="74" t="s">
        <v>71</v>
      </c>
      <c r="AD2988" s="74" t="s">
        <v>71</v>
      </c>
    </row>
    <row r="2989" spans="1:30" x14ac:dyDescent="0.2">
      <c r="A2989" s="72" t="s">
        <v>60</v>
      </c>
      <c r="B2989" s="74" t="s">
        <v>71</v>
      </c>
      <c r="C2989" s="74" t="s">
        <v>71</v>
      </c>
      <c r="D2989" s="74" t="s">
        <v>71</v>
      </c>
      <c r="E2989" s="74" t="s">
        <v>71</v>
      </c>
      <c r="F2989" s="74" t="s">
        <v>71</v>
      </c>
      <c r="G2989" s="74" t="s">
        <v>71</v>
      </c>
      <c r="H2989" s="74" t="s">
        <v>71</v>
      </c>
      <c r="I2989" s="74" t="s">
        <v>71</v>
      </c>
      <c r="J2989" s="74" t="s">
        <v>71</v>
      </c>
      <c r="K2989" s="74" t="s">
        <v>71</v>
      </c>
      <c r="L2989" s="74" t="s">
        <v>71</v>
      </c>
      <c r="M2989" s="74" t="s">
        <v>71</v>
      </c>
      <c r="N2989" s="74" t="s">
        <v>71</v>
      </c>
      <c r="O2989" s="74" t="s">
        <v>71</v>
      </c>
      <c r="P2989" s="74" t="s">
        <v>71</v>
      </c>
      <c r="Q2989" s="74" t="s">
        <v>71</v>
      </c>
      <c r="R2989" s="74" t="s">
        <v>71</v>
      </c>
      <c r="S2989" s="74" t="s">
        <v>71</v>
      </c>
      <c r="T2989" s="74" t="s">
        <v>71</v>
      </c>
      <c r="U2989" s="74" t="s">
        <v>71</v>
      </c>
      <c r="V2989" s="74" t="s">
        <v>71</v>
      </c>
      <c r="W2989" s="74" t="s">
        <v>71</v>
      </c>
      <c r="X2989" s="74" t="s">
        <v>71</v>
      </c>
      <c r="Y2989" s="74" t="s">
        <v>71</v>
      </c>
      <c r="Z2989" s="74" t="s">
        <v>71</v>
      </c>
      <c r="AA2989" s="74" t="s">
        <v>71</v>
      </c>
      <c r="AB2989" s="74" t="s">
        <v>71</v>
      </c>
      <c r="AC2989" s="74" t="s">
        <v>71</v>
      </c>
      <c r="AD2989" s="74" t="s">
        <v>71</v>
      </c>
    </row>
    <row r="2990" spans="1:30" x14ac:dyDescent="0.2">
      <c r="A2990" s="72" t="s">
        <v>61</v>
      </c>
      <c r="B2990" s="74" t="s">
        <v>71</v>
      </c>
      <c r="C2990" s="74" t="s">
        <v>71</v>
      </c>
      <c r="D2990" s="74" t="s">
        <v>71</v>
      </c>
      <c r="E2990" s="74" t="s">
        <v>71</v>
      </c>
      <c r="F2990" s="74" t="s">
        <v>71</v>
      </c>
      <c r="G2990" s="74" t="s">
        <v>71</v>
      </c>
      <c r="H2990" s="74" t="s">
        <v>71</v>
      </c>
      <c r="I2990" s="74" t="s">
        <v>71</v>
      </c>
      <c r="J2990" s="74" t="s">
        <v>71</v>
      </c>
      <c r="K2990" s="74" t="s">
        <v>71</v>
      </c>
      <c r="L2990" s="74" t="s">
        <v>71</v>
      </c>
      <c r="M2990" s="74" t="s">
        <v>71</v>
      </c>
      <c r="N2990" s="74" t="s">
        <v>71</v>
      </c>
      <c r="O2990" s="74" t="s">
        <v>71</v>
      </c>
      <c r="P2990" s="74" t="s">
        <v>71</v>
      </c>
      <c r="Q2990" s="74" t="s">
        <v>71</v>
      </c>
      <c r="R2990" s="74" t="s">
        <v>71</v>
      </c>
      <c r="S2990" s="74" t="s">
        <v>71</v>
      </c>
      <c r="T2990" s="74" t="s">
        <v>71</v>
      </c>
      <c r="U2990" s="74" t="s">
        <v>71</v>
      </c>
      <c r="V2990" s="74" t="s">
        <v>71</v>
      </c>
      <c r="W2990" s="74" t="s">
        <v>71</v>
      </c>
      <c r="X2990" s="74" t="s">
        <v>71</v>
      </c>
      <c r="Y2990" s="74" t="s">
        <v>71</v>
      </c>
      <c r="Z2990" s="74" t="s">
        <v>71</v>
      </c>
      <c r="AA2990" s="74" t="s">
        <v>71</v>
      </c>
      <c r="AB2990" s="74" t="s">
        <v>71</v>
      </c>
      <c r="AC2990" s="74" t="s">
        <v>71</v>
      </c>
      <c r="AD2990" s="74" t="s">
        <v>71</v>
      </c>
    </row>
    <row r="2991" spans="1:30" x14ac:dyDescent="0.2">
      <c r="A2991" s="72" t="s">
        <v>62</v>
      </c>
      <c r="B2991" s="74" t="s">
        <v>71</v>
      </c>
      <c r="C2991" s="74" t="s">
        <v>71</v>
      </c>
      <c r="D2991" s="74" t="s">
        <v>71</v>
      </c>
      <c r="E2991" s="74" t="s">
        <v>71</v>
      </c>
      <c r="F2991" s="74" t="s">
        <v>71</v>
      </c>
      <c r="G2991" s="74" t="s">
        <v>71</v>
      </c>
      <c r="H2991" s="74" t="s">
        <v>71</v>
      </c>
      <c r="I2991" s="74" t="s">
        <v>71</v>
      </c>
      <c r="J2991" s="74" t="s">
        <v>71</v>
      </c>
      <c r="K2991" s="74" t="s">
        <v>71</v>
      </c>
      <c r="L2991" s="74" t="s">
        <v>71</v>
      </c>
      <c r="M2991" s="74" t="s">
        <v>71</v>
      </c>
      <c r="N2991" s="74" t="s">
        <v>71</v>
      </c>
      <c r="O2991" s="74" t="s">
        <v>71</v>
      </c>
      <c r="P2991" s="74" t="s">
        <v>71</v>
      </c>
      <c r="Q2991" s="74" t="s">
        <v>71</v>
      </c>
      <c r="R2991" s="74" t="s">
        <v>71</v>
      </c>
      <c r="S2991" s="74" t="s">
        <v>71</v>
      </c>
      <c r="T2991" s="74" t="s">
        <v>71</v>
      </c>
      <c r="U2991" s="74" t="s">
        <v>71</v>
      </c>
      <c r="V2991" s="74" t="s">
        <v>71</v>
      </c>
      <c r="W2991" s="74" t="s">
        <v>71</v>
      </c>
      <c r="X2991" s="74" t="s">
        <v>71</v>
      </c>
      <c r="Y2991" s="74" t="s">
        <v>71</v>
      </c>
      <c r="Z2991" s="74" t="s">
        <v>71</v>
      </c>
      <c r="AA2991" s="74" t="s">
        <v>71</v>
      </c>
      <c r="AB2991" s="74" t="s">
        <v>71</v>
      </c>
      <c r="AC2991" s="74" t="s">
        <v>71</v>
      </c>
      <c r="AD2991" s="74" t="s">
        <v>71</v>
      </c>
    </row>
    <row r="2992" spans="1:30" x14ac:dyDescent="0.2">
      <c r="A2992" s="72" t="s">
        <v>63</v>
      </c>
      <c r="B2992" s="74" t="s">
        <v>71</v>
      </c>
      <c r="C2992" s="74" t="s">
        <v>71</v>
      </c>
      <c r="D2992" s="74" t="s">
        <v>71</v>
      </c>
      <c r="E2992" s="74" t="s">
        <v>71</v>
      </c>
      <c r="F2992" s="74" t="s">
        <v>71</v>
      </c>
      <c r="G2992" s="74" t="s">
        <v>71</v>
      </c>
      <c r="H2992" s="74" t="s">
        <v>71</v>
      </c>
      <c r="I2992" s="74" t="s">
        <v>71</v>
      </c>
      <c r="J2992" s="74" t="s">
        <v>71</v>
      </c>
      <c r="K2992" s="74" t="s">
        <v>71</v>
      </c>
      <c r="L2992" s="74" t="s">
        <v>71</v>
      </c>
      <c r="M2992" s="74" t="s">
        <v>71</v>
      </c>
      <c r="N2992" s="74" t="s">
        <v>71</v>
      </c>
      <c r="O2992" s="74" t="s">
        <v>71</v>
      </c>
      <c r="P2992" s="74" t="s">
        <v>71</v>
      </c>
      <c r="Q2992" s="74" t="s">
        <v>71</v>
      </c>
      <c r="R2992" s="74" t="s">
        <v>71</v>
      </c>
      <c r="S2992" s="74" t="s">
        <v>71</v>
      </c>
      <c r="T2992" s="74" t="s">
        <v>71</v>
      </c>
      <c r="U2992" s="74" t="s">
        <v>71</v>
      </c>
      <c r="V2992" s="74" t="s">
        <v>71</v>
      </c>
      <c r="W2992" s="74" t="s">
        <v>71</v>
      </c>
      <c r="X2992" s="74" t="s">
        <v>71</v>
      </c>
      <c r="Y2992" s="74" t="s">
        <v>71</v>
      </c>
      <c r="Z2992" s="74" t="s">
        <v>71</v>
      </c>
      <c r="AA2992" s="74" t="s">
        <v>71</v>
      </c>
      <c r="AB2992" s="74" t="s">
        <v>71</v>
      </c>
      <c r="AC2992" s="74" t="s">
        <v>71</v>
      </c>
      <c r="AD2992" s="74" t="s">
        <v>71</v>
      </c>
    </row>
    <row r="2993" spans="1:30" x14ac:dyDescent="0.2">
      <c r="A2993" s="72" t="s">
        <v>64</v>
      </c>
      <c r="B2993" s="74" t="s">
        <v>71</v>
      </c>
      <c r="C2993" s="74" t="s">
        <v>71</v>
      </c>
      <c r="D2993" s="74" t="s">
        <v>71</v>
      </c>
      <c r="E2993" s="74" t="s">
        <v>71</v>
      </c>
      <c r="F2993" s="74" t="s">
        <v>71</v>
      </c>
      <c r="G2993" s="74" t="s">
        <v>71</v>
      </c>
      <c r="H2993" s="74" t="s">
        <v>71</v>
      </c>
      <c r="I2993" s="74" t="s">
        <v>71</v>
      </c>
      <c r="J2993" s="74" t="s">
        <v>71</v>
      </c>
      <c r="K2993" s="74" t="s">
        <v>71</v>
      </c>
      <c r="L2993" s="74" t="s">
        <v>71</v>
      </c>
      <c r="M2993" s="74" t="s">
        <v>71</v>
      </c>
      <c r="N2993" s="74" t="s">
        <v>71</v>
      </c>
      <c r="O2993" s="74" t="s">
        <v>71</v>
      </c>
      <c r="P2993" s="74" t="s">
        <v>71</v>
      </c>
      <c r="Q2993" s="74" t="s">
        <v>71</v>
      </c>
      <c r="R2993" s="74" t="s">
        <v>71</v>
      </c>
      <c r="S2993" s="74" t="s">
        <v>71</v>
      </c>
      <c r="T2993" s="74" t="s">
        <v>71</v>
      </c>
      <c r="U2993" s="74" t="s">
        <v>71</v>
      </c>
      <c r="V2993" s="74" t="s">
        <v>71</v>
      </c>
      <c r="W2993" s="74" t="s">
        <v>71</v>
      </c>
      <c r="X2993" s="74" t="s">
        <v>71</v>
      </c>
      <c r="Y2993" s="74" t="s">
        <v>71</v>
      </c>
      <c r="Z2993" s="74" t="s">
        <v>71</v>
      </c>
      <c r="AA2993" s="74" t="s">
        <v>71</v>
      </c>
      <c r="AB2993" s="74" t="s">
        <v>71</v>
      </c>
      <c r="AC2993" s="74" t="s">
        <v>71</v>
      </c>
      <c r="AD2993" s="74" t="s">
        <v>71</v>
      </c>
    </row>
    <row r="2994" spans="1:30" x14ac:dyDescent="0.2">
      <c r="A2994" s="72" t="s">
        <v>65</v>
      </c>
      <c r="B2994" s="74" t="s">
        <v>71</v>
      </c>
      <c r="C2994" s="74" t="s">
        <v>71</v>
      </c>
      <c r="D2994" s="74" t="s">
        <v>71</v>
      </c>
      <c r="E2994" s="74" t="s">
        <v>71</v>
      </c>
      <c r="F2994" s="74" t="s">
        <v>71</v>
      </c>
      <c r="G2994" s="74" t="s">
        <v>71</v>
      </c>
      <c r="H2994" s="74" t="s">
        <v>71</v>
      </c>
      <c r="I2994" s="74" t="s">
        <v>71</v>
      </c>
      <c r="J2994" s="74" t="s">
        <v>71</v>
      </c>
      <c r="K2994" s="74" t="s">
        <v>71</v>
      </c>
      <c r="L2994" s="74" t="s">
        <v>71</v>
      </c>
      <c r="M2994" s="74" t="s">
        <v>71</v>
      </c>
      <c r="N2994" s="74" t="s">
        <v>71</v>
      </c>
      <c r="O2994" s="74" t="s">
        <v>71</v>
      </c>
      <c r="P2994" s="74" t="s">
        <v>71</v>
      </c>
      <c r="Q2994" s="74" t="s">
        <v>71</v>
      </c>
      <c r="R2994" s="74" t="s">
        <v>71</v>
      </c>
      <c r="S2994" s="74" t="s">
        <v>71</v>
      </c>
      <c r="T2994" s="74" t="s">
        <v>71</v>
      </c>
      <c r="U2994" s="74" t="s">
        <v>71</v>
      </c>
      <c r="V2994" s="74" t="s">
        <v>71</v>
      </c>
      <c r="W2994" s="74" t="s">
        <v>71</v>
      </c>
      <c r="X2994" s="74" t="s">
        <v>71</v>
      </c>
      <c r="Y2994" s="74" t="s">
        <v>71</v>
      </c>
      <c r="Z2994" s="74" t="s">
        <v>71</v>
      </c>
      <c r="AA2994" s="74" t="s">
        <v>71</v>
      </c>
      <c r="AB2994" s="74" t="s">
        <v>71</v>
      </c>
      <c r="AC2994" s="74" t="s">
        <v>71</v>
      </c>
      <c r="AD2994" s="74" t="s">
        <v>71</v>
      </c>
    </row>
    <row r="2995" spans="1:30" x14ac:dyDescent="0.2">
      <c r="A2995" s="72" t="s">
        <v>66</v>
      </c>
      <c r="B2995" s="74" t="s">
        <v>71</v>
      </c>
      <c r="C2995" s="74" t="s">
        <v>71</v>
      </c>
      <c r="D2995" s="74" t="s">
        <v>71</v>
      </c>
      <c r="E2995" s="74" t="s">
        <v>71</v>
      </c>
      <c r="F2995" s="74" t="s">
        <v>71</v>
      </c>
      <c r="G2995" s="74" t="s">
        <v>71</v>
      </c>
      <c r="H2995" s="74" t="s">
        <v>71</v>
      </c>
      <c r="I2995" s="74" t="s">
        <v>71</v>
      </c>
      <c r="J2995" s="74" t="s">
        <v>71</v>
      </c>
      <c r="K2995" s="74" t="s">
        <v>71</v>
      </c>
      <c r="L2995" s="74" t="s">
        <v>71</v>
      </c>
      <c r="M2995" s="74" t="s">
        <v>71</v>
      </c>
      <c r="N2995" s="74" t="s">
        <v>71</v>
      </c>
      <c r="O2995" s="74" t="s">
        <v>71</v>
      </c>
      <c r="P2995" s="74" t="s">
        <v>71</v>
      </c>
      <c r="Q2995" s="74" t="s">
        <v>71</v>
      </c>
      <c r="R2995" s="74" t="s">
        <v>71</v>
      </c>
      <c r="S2995" s="74" t="s">
        <v>71</v>
      </c>
      <c r="T2995" s="74" t="s">
        <v>71</v>
      </c>
      <c r="U2995" s="74" t="s">
        <v>71</v>
      </c>
      <c r="V2995" s="74" t="s">
        <v>71</v>
      </c>
      <c r="W2995" s="74" t="s">
        <v>71</v>
      </c>
      <c r="X2995" s="74" t="s">
        <v>71</v>
      </c>
      <c r="Y2995" s="74" t="s">
        <v>71</v>
      </c>
      <c r="Z2995" s="74" t="s">
        <v>71</v>
      </c>
      <c r="AA2995" s="74" t="s">
        <v>71</v>
      </c>
      <c r="AB2995" s="74" t="s">
        <v>71</v>
      </c>
      <c r="AC2995" s="74" t="s">
        <v>71</v>
      </c>
      <c r="AD2995" s="74" t="s">
        <v>71</v>
      </c>
    </row>
    <row r="2996" spans="1:30" x14ac:dyDescent="0.2">
      <c r="A2996" s="72" t="s">
        <v>67</v>
      </c>
      <c r="B2996" s="74" t="s">
        <v>71</v>
      </c>
      <c r="C2996" s="74" t="s">
        <v>71</v>
      </c>
      <c r="D2996" s="74" t="s">
        <v>71</v>
      </c>
      <c r="E2996" s="74" t="s">
        <v>71</v>
      </c>
      <c r="F2996" s="74" t="s">
        <v>71</v>
      </c>
      <c r="G2996" s="74" t="s">
        <v>71</v>
      </c>
      <c r="H2996" s="74" t="s">
        <v>71</v>
      </c>
      <c r="I2996" s="74" t="s">
        <v>71</v>
      </c>
      <c r="J2996" s="74" t="s">
        <v>71</v>
      </c>
      <c r="K2996" s="74" t="s">
        <v>71</v>
      </c>
      <c r="L2996" s="74" t="s">
        <v>71</v>
      </c>
      <c r="M2996" s="74" t="s">
        <v>71</v>
      </c>
      <c r="N2996" s="74" t="s">
        <v>71</v>
      </c>
      <c r="O2996" s="74" t="s">
        <v>71</v>
      </c>
      <c r="P2996" s="74" t="s">
        <v>71</v>
      </c>
      <c r="Q2996" s="74" t="s">
        <v>71</v>
      </c>
      <c r="R2996" s="74" t="s">
        <v>71</v>
      </c>
      <c r="S2996" s="74" t="s">
        <v>71</v>
      </c>
      <c r="T2996" s="74" t="s">
        <v>71</v>
      </c>
      <c r="U2996" s="74" t="s">
        <v>71</v>
      </c>
      <c r="V2996" s="74" t="s">
        <v>71</v>
      </c>
      <c r="W2996" s="74" t="s">
        <v>71</v>
      </c>
      <c r="X2996" s="74" t="s">
        <v>71</v>
      </c>
      <c r="Y2996" s="74" t="s">
        <v>71</v>
      </c>
      <c r="Z2996" s="74" t="s">
        <v>71</v>
      </c>
      <c r="AA2996" s="74" t="s">
        <v>71</v>
      </c>
      <c r="AB2996" s="74" t="s">
        <v>71</v>
      </c>
      <c r="AC2996" s="74" t="s">
        <v>71</v>
      </c>
      <c r="AD2996" s="74" t="s">
        <v>71</v>
      </c>
    </row>
    <row r="2997" spans="1:30" x14ac:dyDescent="0.2">
      <c r="A2997" s="72" t="s">
        <v>68</v>
      </c>
      <c r="B2997" s="74" t="s">
        <v>71</v>
      </c>
      <c r="C2997" s="74" t="s">
        <v>71</v>
      </c>
      <c r="D2997" s="74" t="s">
        <v>71</v>
      </c>
      <c r="E2997" s="74" t="s">
        <v>71</v>
      </c>
      <c r="F2997" s="74" t="s">
        <v>71</v>
      </c>
      <c r="G2997" s="74" t="s">
        <v>71</v>
      </c>
      <c r="H2997" s="74" t="s">
        <v>71</v>
      </c>
      <c r="I2997" s="74" t="s">
        <v>71</v>
      </c>
      <c r="J2997" s="74" t="s">
        <v>71</v>
      </c>
      <c r="K2997" s="74" t="s">
        <v>71</v>
      </c>
      <c r="L2997" s="74" t="s">
        <v>71</v>
      </c>
      <c r="M2997" s="74" t="s">
        <v>71</v>
      </c>
      <c r="N2997" s="74" t="s">
        <v>71</v>
      </c>
      <c r="O2997" s="74" t="s">
        <v>71</v>
      </c>
      <c r="P2997" s="74" t="s">
        <v>71</v>
      </c>
      <c r="Q2997" s="74" t="s">
        <v>71</v>
      </c>
      <c r="R2997" s="74" t="s">
        <v>71</v>
      </c>
      <c r="S2997" s="74" t="s">
        <v>71</v>
      </c>
      <c r="T2997" s="74" t="s">
        <v>71</v>
      </c>
      <c r="U2997" s="74" t="s">
        <v>71</v>
      </c>
      <c r="V2997" s="74" t="s">
        <v>71</v>
      </c>
      <c r="W2997" s="74" t="s">
        <v>71</v>
      </c>
      <c r="X2997" s="74" t="s">
        <v>71</v>
      </c>
      <c r="Y2997" s="74" t="s">
        <v>71</v>
      </c>
      <c r="Z2997" s="74" t="s">
        <v>71</v>
      </c>
      <c r="AA2997" s="74" t="s">
        <v>71</v>
      </c>
      <c r="AB2997" s="74" t="s">
        <v>71</v>
      </c>
      <c r="AC2997" s="74" t="s">
        <v>71</v>
      </c>
      <c r="AD2997" s="74" t="s">
        <v>71</v>
      </c>
    </row>
    <row r="2998" spans="1:30" x14ac:dyDescent="0.2">
      <c r="A2998" s="72" t="s">
        <v>69</v>
      </c>
      <c r="B2998" s="74" t="s">
        <v>71</v>
      </c>
      <c r="C2998" s="74" t="s">
        <v>71</v>
      </c>
      <c r="D2998" s="74" t="s">
        <v>71</v>
      </c>
      <c r="E2998" s="74" t="s">
        <v>71</v>
      </c>
      <c r="F2998" s="74" t="s">
        <v>71</v>
      </c>
      <c r="G2998" s="74" t="s">
        <v>71</v>
      </c>
      <c r="H2998" s="74" t="s">
        <v>71</v>
      </c>
      <c r="I2998" s="74" t="s">
        <v>71</v>
      </c>
      <c r="J2998" s="74" t="s">
        <v>71</v>
      </c>
      <c r="K2998" s="74" t="s">
        <v>71</v>
      </c>
      <c r="L2998" s="74" t="s">
        <v>71</v>
      </c>
      <c r="M2998" s="74" t="s">
        <v>71</v>
      </c>
      <c r="N2998" s="74" t="s">
        <v>71</v>
      </c>
      <c r="O2998" s="74" t="s">
        <v>71</v>
      </c>
      <c r="P2998" s="74" t="s">
        <v>71</v>
      </c>
      <c r="Q2998" s="74" t="s">
        <v>71</v>
      </c>
      <c r="R2998" s="74" t="s">
        <v>71</v>
      </c>
      <c r="S2998" s="74" t="s">
        <v>71</v>
      </c>
      <c r="T2998" s="74" t="s">
        <v>71</v>
      </c>
      <c r="U2998" s="74" t="s">
        <v>71</v>
      </c>
      <c r="V2998" s="74" t="s">
        <v>71</v>
      </c>
      <c r="W2998" s="74" t="s">
        <v>71</v>
      </c>
      <c r="X2998" s="74" t="s">
        <v>71</v>
      </c>
      <c r="Y2998" s="74" t="s">
        <v>71</v>
      </c>
      <c r="Z2998" s="74" t="s">
        <v>71</v>
      </c>
      <c r="AA2998" s="74" t="s">
        <v>71</v>
      </c>
      <c r="AB2998" s="74" t="s">
        <v>71</v>
      </c>
      <c r="AC2998" s="74" t="s">
        <v>71</v>
      </c>
      <c r="AD2998" s="74" t="s">
        <v>71</v>
      </c>
    </row>
    <row r="3000" spans="1:30" x14ac:dyDescent="0.2">
      <c r="A3000" s="72" t="s">
        <v>70</v>
      </c>
    </row>
    <row r="3001" spans="1:30" x14ac:dyDescent="0.2">
      <c r="A3001" s="72" t="s">
        <v>71</v>
      </c>
      <c r="B3001" s="74" t="s">
        <v>72</v>
      </c>
    </row>
    <row r="3003" spans="1:30" x14ac:dyDescent="0.2">
      <c r="A3003" s="72" t="s">
        <v>5</v>
      </c>
      <c r="B3003" s="74" t="s">
        <v>6</v>
      </c>
    </row>
    <row r="3004" spans="1:30" x14ac:dyDescent="0.2">
      <c r="A3004" s="72" t="s">
        <v>7</v>
      </c>
      <c r="B3004" s="74" t="s">
        <v>88</v>
      </c>
    </row>
    <row r="3005" spans="1:30" x14ac:dyDescent="0.2">
      <c r="A3005" s="72" t="s">
        <v>9</v>
      </c>
      <c r="B3005" s="74" t="s">
        <v>78</v>
      </c>
    </row>
    <row r="3007" spans="1:30" x14ac:dyDescent="0.2">
      <c r="A3007" s="72" t="s">
        <v>11</v>
      </c>
      <c r="B3007" s="74" t="s">
        <v>12</v>
      </c>
      <c r="C3007" s="74" t="s">
        <v>13</v>
      </c>
      <c r="D3007" s="74" t="s">
        <v>14</v>
      </c>
      <c r="E3007" s="74" t="s">
        <v>15</v>
      </c>
      <c r="F3007" s="74" t="s">
        <v>16</v>
      </c>
      <c r="G3007" s="74" t="s">
        <v>17</v>
      </c>
      <c r="H3007" s="74" t="s">
        <v>18</v>
      </c>
      <c r="I3007" s="74" t="s">
        <v>19</v>
      </c>
      <c r="J3007" s="74" t="s">
        <v>20</v>
      </c>
      <c r="K3007" s="74" t="s">
        <v>21</v>
      </c>
      <c r="L3007" s="74" t="s">
        <v>22</v>
      </c>
      <c r="M3007" s="74" t="s">
        <v>23</v>
      </c>
      <c r="N3007" s="74" t="s">
        <v>24</v>
      </c>
      <c r="O3007" s="74" t="s">
        <v>25</v>
      </c>
      <c r="P3007" s="74" t="s">
        <v>26</v>
      </c>
      <c r="Q3007" s="74" t="s">
        <v>27</v>
      </c>
      <c r="R3007" s="74" t="s">
        <v>28</v>
      </c>
      <c r="S3007" s="74" t="s">
        <v>29</v>
      </c>
      <c r="T3007" s="74" t="s">
        <v>30</v>
      </c>
      <c r="U3007" s="74" t="s">
        <v>31</v>
      </c>
      <c r="V3007" s="74" t="s">
        <v>32</v>
      </c>
      <c r="W3007" s="74" t="s">
        <v>33</v>
      </c>
      <c r="X3007" s="74" t="s">
        <v>34</v>
      </c>
      <c r="Y3007" s="74" t="s">
        <v>35</v>
      </c>
      <c r="Z3007" s="74" t="s">
        <v>36</v>
      </c>
      <c r="AA3007" s="74" t="s">
        <v>37</v>
      </c>
      <c r="AB3007" s="74" t="s">
        <v>38</v>
      </c>
      <c r="AC3007" s="74" t="s">
        <v>39</v>
      </c>
      <c r="AD3007" s="74" t="s">
        <v>40</v>
      </c>
    </row>
    <row r="3008" spans="1:30" x14ac:dyDescent="0.2">
      <c r="A3008" s="72" t="s">
        <v>41</v>
      </c>
      <c r="B3008" s="74" t="s">
        <v>71</v>
      </c>
      <c r="C3008" s="74" t="s">
        <v>71</v>
      </c>
      <c r="D3008" s="74" t="s">
        <v>71</v>
      </c>
      <c r="E3008" s="74" t="s">
        <v>71</v>
      </c>
      <c r="F3008" s="74" t="s">
        <v>71</v>
      </c>
      <c r="G3008" s="74" t="s">
        <v>71</v>
      </c>
      <c r="H3008" s="74" t="s">
        <v>71</v>
      </c>
      <c r="I3008" s="74" t="s">
        <v>71</v>
      </c>
      <c r="J3008" s="74" t="s">
        <v>71</v>
      </c>
      <c r="K3008" s="74" t="s">
        <v>71</v>
      </c>
      <c r="L3008" s="74" t="s">
        <v>71</v>
      </c>
      <c r="M3008" s="74" t="s">
        <v>71</v>
      </c>
      <c r="N3008" s="74" t="s">
        <v>71</v>
      </c>
      <c r="O3008" s="74" t="s">
        <v>71</v>
      </c>
      <c r="P3008" s="74" t="s">
        <v>71</v>
      </c>
      <c r="Q3008" s="74" t="s">
        <v>71</v>
      </c>
      <c r="R3008" s="74" t="s">
        <v>71</v>
      </c>
      <c r="S3008" s="74" t="s">
        <v>71</v>
      </c>
      <c r="T3008" s="74" t="s">
        <v>71</v>
      </c>
      <c r="U3008" s="74" t="s">
        <v>71</v>
      </c>
      <c r="V3008" s="74" t="s">
        <v>71</v>
      </c>
      <c r="W3008" s="74" t="s">
        <v>71</v>
      </c>
      <c r="X3008" s="74" t="s">
        <v>71</v>
      </c>
      <c r="Y3008" s="74" t="s">
        <v>71</v>
      </c>
      <c r="Z3008" s="74" t="s">
        <v>71</v>
      </c>
      <c r="AA3008" s="74" t="s">
        <v>71</v>
      </c>
      <c r="AB3008" s="74" t="s">
        <v>71</v>
      </c>
      <c r="AC3008" s="74" t="s">
        <v>71</v>
      </c>
      <c r="AD3008" s="74" t="s">
        <v>71</v>
      </c>
    </row>
    <row r="3009" spans="1:30" x14ac:dyDescent="0.2">
      <c r="A3009" s="72" t="s">
        <v>42</v>
      </c>
      <c r="B3009" s="74" t="s">
        <v>71</v>
      </c>
      <c r="C3009" s="74" t="s">
        <v>71</v>
      </c>
      <c r="D3009" s="74" t="s">
        <v>71</v>
      </c>
      <c r="E3009" s="74" t="s">
        <v>71</v>
      </c>
      <c r="F3009" s="74" t="s">
        <v>71</v>
      </c>
      <c r="G3009" s="74" t="s">
        <v>71</v>
      </c>
      <c r="H3009" s="74" t="s">
        <v>71</v>
      </c>
      <c r="I3009" s="74" t="s">
        <v>71</v>
      </c>
      <c r="J3009" s="74" t="s">
        <v>71</v>
      </c>
      <c r="K3009" s="74" t="s">
        <v>71</v>
      </c>
      <c r="L3009" s="74" t="s">
        <v>71</v>
      </c>
      <c r="M3009" s="74" t="s">
        <v>71</v>
      </c>
      <c r="N3009" s="74" t="s">
        <v>71</v>
      </c>
      <c r="O3009" s="74" t="s">
        <v>71</v>
      </c>
      <c r="P3009" s="74" t="s">
        <v>71</v>
      </c>
      <c r="Q3009" s="74" t="s">
        <v>71</v>
      </c>
      <c r="R3009" s="74" t="s">
        <v>71</v>
      </c>
      <c r="S3009" s="74" t="s">
        <v>71</v>
      </c>
      <c r="T3009" s="74" t="s">
        <v>71</v>
      </c>
      <c r="U3009" s="74" t="s">
        <v>71</v>
      </c>
      <c r="V3009" s="74" t="s">
        <v>71</v>
      </c>
      <c r="W3009" s="74" t="s">
        <v>71</v>
      </c>
      <c r="X3009" s="74" t="s">
        <v>71</v>
      </c>
      <c r="Y3009" s="74" t="s">
        <v>71</v>
      </c>
      <c r="Z3009" s="74" t="s">
        <v>71</v>
      </c>
      <c r="AA3009" s="74" t="s">
        <v>71</v>
      </c>
      <c r="AB3009" s="74" t="s">
        <v>71</v>
      </c>
      <c r="AC3009" s="74" t="s">
        <v>71</v>
      </c>
      <c r="AD3009" s="74" t="s">
        <v>71</v>
      </c>
    </row>
    <row r="3010" spans="1:30" x14ac:dyDescent="0.2">
      <c r="A3010" s="72" t="s">
        <v>43</v>
      </c>
      <c r="B3010" s="74" t="s">
        <v>71</v>
      </c>
      <c r="C3010" s="74" t="s">
        <v>71</v>
      </c>
      <c r="D3010" s="74" t="s">
        <v>71</v>
      </c>
      <c r="E3010" s="74" t="s">
        <v>71</v>
      </c>
      <c r="F3010" s="74" t="s">
        <v>71</v>
      </c>
      <c r="G3010" s="74" t="s">
        <v>71</v>
      </c>
      <c r="H3010" s="74" t="s">
        <v>71</v>
      </c>
      <c r="I3010" s="74" t="s">
        <v>71</v>
      </c>
      <c r="J3010" s="74" t="s">
        <v>71</v>
      </c>
      <c r="K3010" s="74" t="s">
        <v>71</v>
      </c>
      <c r="L3010" s="74" t="s">
        <v>71</v>
      </c>
      <c r="M3010" s="74" t="s">
        <v>71</v>
      </c>
      <c r="N3010" s="74" t="s">
        <v>71</v>
      </c>
      <c r="O3010" s="74" t="s">
        <v>71</v>
      </c>
      <c r="P3010" s="74" t="s">
        <v>71</v>
      </c>
      <c r="Q3010" s="74" t="s">
        <v>71</v>
      </c>
      <c r="R3010" s="74" t="s">
        <v>71</v>
      </c>
      <c r="S3010" s="74" t="s">
        <v>71</v>
      </c>
      <c r="T3010" s="74" t="s">
        <v>71</v>
      </c>
      <c r="U3010" s="74" t="s">
        <v>71</v>
      </c>
      <c r="V3010" s="74" t="s">
        <v>71</v>
      </c>
      <c r="W3010" s="74" t="s">
        <v>71</v>
      </c>
      <c r="X3010" s="74" t="s">
        <v>71</v>
      </c>
      <c r="Y3010" s="74" t="s">
        <v>71</v>
      </c>
      <c r="Z3010" s="74" t="s">
        <v>71</v>
      </c>
      <c r="AA3010" s="74" t="s">
        <v>71</v>
      </c>
      <c r="AB3010" s="74" t="s">
        <v>71</v>
      </c>
      <c r="AC3010" s="74" t="s">
        <v>71</v>
      </c>
      <c r="AD3010" s="74" t="s">
        <v>71</v>
      </c>
    </row>
    <row r="3011" spans="1:30" x14ac:dyDescent="0.2">
      <c r="A3011" s="72" t="s">
        <v>44</v>
      </c>
      <c r="B3011" s="74" t="s">
        <v>71</v>
      </c>
      <c r="C3011" s="74" t="s">
        <v>71</v>
      </c>
      <c r="D3011" s="74" t="s">
        <v>71</v>
      </c>
      <c r="E3011" s="74" t="s">
        <v>71</v>
      </c>
      <c r="F3011" s="74" t="s">
        <v>71</v>
      </c>
      <c r="G3011" s="74" t="s">
        <v>71</v>
      </c>
      <c r="H3011" s="74" t="s">
        <v>71</v>
      </c>
      <c r="I3011" s="74" t="s">
        <v>71</v>
      </c>
      <c r="J3011" s="74" t="s">
        <v>71</v>
      </c>
      <c r="K3011" s="74" t="s">
        <v>71</v>
      </c>
      <c r="L3011" s="74" t="s">
        <v>71</v>
      </c>
      <c r="M3011" s="74" t="s">
        <v>71</v>
      </c>
      <c r="N3011" s="74" t="s">
        <v>71</v>
      </c>
      <c r="O3011" s="74" t="s">
        <v>71</v>
      </c>
      <c r="P3011" s="74" t="s">
        <v>71</v>
      </c>
      <c r="Q3011" s="74" t="s">
        <v>71</v>
      </c>
      <c r="R3011" s="74" t="s">
        <v>71</v>
      </c>
      <c r="S3011" s="74" t="s">
        <v>71</v>
      </c>
      <c r="T3011" s="74" t="s">
        <v>71</v>
      </c>
      <c r="U3011" s="74" t="s">
        <v>71</v>
      </c>
      <c r="V3011" s="74" t="s">
        <v>71</v>
      </c>
      <c r="W3011" s="74" t="s">
        <v>71</v>
      </c>
      <c r="X3011" s="74" t="s">
        <v>71</v>
      </c>
      <c r="Y3011" s="74" t="s">
        <v>71</v>
      </c>
      <c r="Z3011" s="74" t="s">
        <v>71</v>
      </c>
      <c r="AA3011" s="74" t="s">
        <v>71</v>
      </c>
      <c r="AB3011" s="74" t="s">
        <v>71</v>
      </c>
      <c r="AC3011" s="74" t="s">
        <v>71</v>
      </c>
      <c r="AD3011" s="74" t="s">
        <v>71</v>
      </c>
    </row>
    <row r="3012" spans="1:30" x14ac:dyDescent="0.2">
      <c r="A3012" s="72" t="s">
        <v>45</v>
      </c>
      <c r="B3012" s="74" t="s">
        <v>71</v>
      </c>
      <c r="C3012" s="74" t="s">
        <v>71</v>
      </c>
      <c r="D3012" s="74" t="s">
        <v>71</v>
      </c>
      <c r="E3012" s="74" t="s">
        <v>71</v>
      </c>
      <c r="F3012" s="74" t="s">
        <v>71</v>
      </c>
      <c r="G3012" s="74" t="s">
        <v>71</v>
      </c>
      <c r="H3012" s="74" t="s">
        <v>71</v>
      </c>
      <c r="I3012" s="74" t="s">
        <v>71</v>
      </c>
      <c r="J3012" s="74" t="s">
        <v>71</v>
      </c>
      <c r="K3012" s="74" t="s">
        <v>71</v>
      </c>
      <c r="L3012" s="74" t="s">
        <v>71</v>
      </c>
      <c r="M3012" s="74" t="s">
        <v>71</v>
      </c>
      <c r="N3012" s="74" t="s">
        <v>71</v>
      </c>
      <c r="O3012" s="74" t="s">
        <v>71</v>
      </c>
      <c r="P3012" s="74" t="s">
        <v>71</v>
      </c>
      <c r="Q3012" s="74" t="s">
        <v>71</v>
      </c>
      <c r="R3012" s="74" t="s">
        <v>71</v>
      </c>
      <c r="S3012" s="74" t="s">
        <v>71</v>
      </c>
      <c r="T3012" s="74" t="s">
        <v>71</v>
      </c>
      <c r="U3012" s="74" t="s">
        <v>71</v>
      </c>
      <c r="V3012" s="74" t="s">
        <v>71</v>
      </c>
      <c r="W3012" s="74" t="s">
        <v>71</v>
      </c>
      <c r="X3012" s="74" t="s">
        <v>71</v>
      </c>
      <c r="Y3012" s="74" t="s">
        <v>71</v>
      </c>
      <c r="Z3012" s="74" t="s">
        <v>71</v>
      </c>
      <c r="AA3012" s="74" t="s">
        <v>71</v>
      </c>
      <c r="AB3012" s="74" t="s">
        <v>71</v>
      </c>
      <c r="AC3012" s="74" t="s">
        <v>71</v>
      </c>
      <c r="AD3012" s="74" t="s">
        <v>71</v>
      </c>
    </row>
    <row r="3013" spans="1:30" x14ac:dyDescent="0.2">
      <c r="A3013" s="72" t="s">
        <v>46</v>
      </c>
      <c r="B3013" s="74" t="s">
        <v>71</v>
      </c>
      <c r="C3013" s="74" t="s">
        <v>71</v>
      </c>
      <c r="D3013" s="74" t="s">
        <v>71</v>
      </c>
      <c r="E3013" s="74" t="s">
        <v>71</v>
      </c>
      <c r="F3013" s="74" t="s">
        <v>71</v>
      </c>
      <c r="G3013" s="74" t="s">
        <v>71</v>
      </c>
      <c r="H3013" s="74" t="s">
        <v>71</v>
      </c>
      <c r="I3013" s="74" t="s">
        <v>71</v>
      </c>
      <c r="J3013" s="74" t="s">
        <v>71</v>
      </c>
      <c r="K3013" s="74" t="s">
        <v>71</v>
      </c>
      <c r="L3013" s="74" t="s">
        <v>71</v>
      </c>
      <c r="M3013" s="74" t="s">
        <v>71</v>
      </c>
      <c r="N3013" s="74" t="s">
        <v>71</v>
      </c>
      <c r="O3013" s="74" t="s">
        <v>71</v>
      </c>
      <c r="P3013" s="74" t="s">
        <v>71</v>
      </c>
      <c r="Q3013" s="74" t="s">
        <v>71</v>
      </c>
      <c r="R3013" s="74" t="s">
        <v>71</v>
      </c>
      <c r="S3013" s="74" t="s">
        <v>71</v>
      </c>
      <c r="T3013" s="74" t="s">
        <v>71</v>
      </c>
      <c r="U3013" s="74" t="s">
        <v>71</v>
      </c>
      <c r="V3013" s="74" t="s">
        <v>71</v>
      </c>
      <c r="W3013" s="74" t="s">
        <v>71</v>
      </c>
      <c r="X3013" s="74" t="s">
        <v>71</v>
      </c>
      <c r="Y3013" s="74" t="s">
        <v>71</v>
      </c>
      <c r="Z3013" s="74" t="s">
        <v>71</v>
      </c>
      <c r="AA3013" s="74" t="s">
        <v>71</v>
      </c>
      <c r="AB3013" s="74" t="s">
        <v>71</v>
      </c>
      <c r="AC3013" s="74" t="s">
        <v>71</v>
      </c>
      <c r="AD3013" s="74" t="s">
        <v>71</v>
      </c>
    </row>
    <row r="3014" spans="1:30" x14ac:dyDescent="0.2">
      <c r="A3014" s="72" t="s">
        <v>47</v>
      </c>
      <c r="B3014" s="74" t="s">
        <v>71</v>
      </c>
      <c r="C3014" s="74" t="s">
        <v>71</v>
      </c>
      <c r="D3014" s="74" t="s">
        <v>71</v>
      </c>
      <c r="E3014" s="74" t="s">
        <v>71</v>
      </c>
      <c r="F3014" s="74" t="s">
        <v>71</v>
      </c>
      <c r="G3014" s="74" t="s">
        <v>71</v>
      </c>
      <c r="H3014" s="74" t="s">
        <v>71</v>
      </c>
      <c r="I3014" s="74" t="s">
        <v>71</v>
      </c>
      <c r="J3014" s="74" t="s">
        <v>71</v>
      </c>
      <c r="K3014" s="74" t="s">
        <v>71</v>
      </c>
      <c r="L3014" s="74" t="s">
        <v>71</v>
      </c>
      <c r="M3014" s="74" t="s">
        <v>71</v>
      </c>
      <c r="N3014" s="74" t="s">
        <v>71</v>
      </c>
      <c r="O3014" s="74" t="s">
        <v>71</v>
      </c>
      <c r="P3014" s="74" t="s">
        <v>71</v>
      </c>
      <c r="Q3014" s="74" t="s">
        <v>71</v>
      </c>
      <c r="R3014" s="74" t="s">
        <v>71</v>
      </c>
      <c r="S3014" s="74" t="s">
        <v>71</v>
      </c>
      <c r="T3014" s="74" t="s">
        <v>71</v>
      </c>
      <c r="U3014" s="74" t="s">
        <v>71</v>
      </c>
      <c r="V3014" s="74" t="s">
        <v>71</v>
      </c>
      <c r="W3014" s="74" t="s">
        <v>71</v>
      </c>
      <c r="X3014" s="74" t="s">
        <v>71</v>
      </c>
      <c r="Y3014" s="74" t="s">
        <v>71</v>
      </c>
      <c r="Z3014" s="74" t="s">
        <v>71</v>
      </c>
      <c r="AA3014" s="74" t="s">
        <v>71</v>
      </c>
      <c r="AB3014" s="74" t="s">
        <v>71</v>
      </c>
      <c r="AC3014" s="74" t="s">
        <v>71</v>
      </c>
      <c r="AD3014" s="74" t="s">
        <v>71</v>
      </c>
    </row>
    <row r="3015" spans="1:30" x14ac:dyDescent="0.2">
      <c r="A3015" s="72" t="s">
        <v>48</v>
      </c>
      <c r="B3015" s="74" t="s">
        <v>71</v>
      </c>
      <c r="C3015" s="74" t="s">
        <v>71</v>
      </c>
      <c r="D3015" s="74" t="s">
        <v>71</v>
      </c>
      <c r="E3015" s="74" t="s">
        <v>71</v>
      </c>
      <c r="F3015" s="74" t="s">
        <v>71</v>
      </c>
      <c r="G3015" s="74" t="s">
        <v>71</v>
      </c>
      <c r="H3015" s="74" t="s">
        <v>71</v>
      </c>
      <c r="I3015" s="74" t="s">
        <v>71</v>
      </c>
      <c r="J3015" s="74" t="s">
        <v>71</v>
      </c>
      <c r="K3015" s="74" t="s">
        <v>71</v>
      </c>
      <c r="L3015" s="74" t="s">
        <v>71</v>
      </c>
      <c r="M3015" s="74" t="s">
        <v>71</v>
      </c>
      <c r="N3015" s="74" t="s">
        <v>71</v>
      </c>
      <c r="O3015" s="74" t="s">
        <v>71</v>
      </c>
      <c r="P3015" s="74" t="s">
        <v>71</v>
      </c>
      <c r="Q3015" s="74" t="s">
        <v>71</v>
      </c>
      <c r="R3015" s="74" t="s">
        <v>71</v>
      </c>
      <c r="S3015" s="74" t="s">
        <v>71</v>
      </c>
      <c r="T3015" s="74" t="s">
        <v>71</v>
      </c>
      <c r="U3015" s="74" t="s">
        <v>71</v>
      </c>
      <c r="V3015" s="74" t="s">
        <v>71</v>
      </c>
      <c r="W3015" s="74" t="s">
        <v>71</v>
      </c>
      <c r="X3015" s="74" t="s">
        <v>71</v>
      </c>
      <c r="Y3015" s="74" t="s">
        <v>71</v>
      </c>
      <c r="Z3015" s="74" t="s">
        <v>71</v>
      </c>
      <c r="AA3015" s="74" t="s">
        <v>71</v>
      </c>
      <c r="AB3015" s="74" t="s">
        <v>71</v>
      </c>
      <c r="AC3015" s="74" t="s">
        <v>71</v>
      </c>
      <c r="AD3015" s="74" t="s">
        <v>71</v>
      </c>
    </row>
    <row r="3016" spans="1:30" x14ac:dyDescent="0.2">
      <c r="A3016" s="72" t="s">
        <v>49</v>
      </c>
      <c r="B3016" s="74" t="s">
        <v>71</v>
      </c>
      <c r="C3016" s="74" t="s">
        <v>71</v>
      </c>
      <c r="D3016" s="74" t="s">
        <v>71</v>
      </c>
      <c r="E3016" s="74" t="s">
        <v>71</v>
      </c>
      <c r="F3016" s="74" t="s">
        <v>71</v>
      </c>
      <c r="G3016" s="74" t="s">
        <v>71</v>
      </c>
      <c r="H3016" s="74" t="s">
        <v>71</v>
      </c>
      <c r="I3016" s="74" t="s">
        <v>71</v>
      </c>
      <c r="J3016" s="74" t="s">
        <v>71</v>
      </c>
      <c r="K3016" s="74" t="s">
        <v>71</v>
      </c>
      <c r="L3016" s="74" t="s">
        <v>71</v>
      </c>
      <c r="M3016" s="74" t="s">
        <v>71</v>
      </c>
      <c r="N3016" s="74" t="s">
        <v>71</v>
      </c>
      <c r="O3016" s="74" t="s">
        <v>71</v>
      </c>
      <c r="P3016" s="74" t="s">
        <v>71</v>
      </c>
      <c r="Q3016" s="74" t="s">
        <v>71</v>
      </c>
      <c r="R3016" s="74" t="s">
        <v>71</v>
      </c>
      <c r="S3016" s="74" t="s">
        <v>71</v>
      </c>
      <c r="T3016" s="74" t="s">
        <v>71</v>
      </c>
      <c r="U3016" s="74" t="s">
        <v>71</v>
      </c>
      <c r="V3016" s="74" t="s">
        <v>71</v>
      </c>
      <c r="W3016" s="74" t="s">
        <v>71</v>
      </c>
      <c r="X3016" s="74" t="s">
        <v>71</v>
      </c>
      <c r="Y3016" s="74" t="s">
        <v>71</v>
      </c>
      <c r="Z3016" s="74" t="s">
        <v>71</v>
      </c>
      <c r="AA3016" s="74" t="s">
        <v>71</v>
      </c>
      <c r="AB3016" s="74" t="s">
        <v>71</v>
      </c>
      <c r="AC3016" s="74" t="s">
        <v>71</v>
      </c>
      <c r="AD3016" s="74" t="s">
        <v>71</v>
      </c>
    </row>
    <row r="3017" spans="1:30" x14ac:dyDescent="0.2">
      <c r="A3017" s="72" t="s">
        <v>50</v>
      </c>
      <c r="B3017" s="74" t="s">
        <v>71</v>
      </c>
      <c r="C3017" s="74" t="s">
        <v>71</v>
      </c>
      <c r="D3017" s="74" t="s">
        <v>71</v>
      </c>
      <c r="E3017" s="74" t="s">
        <v>71</v>
      </c>
      <c r="F3017" s="74" t="s">
        <v>71</v>
      </c>
      <c r="G3017" s="74" t="s">
        <v>71</v>
      </c>
      <c r="H3017" s="74" t="s">
        <v>71</v>
      </c>
      <c r="I3017" s="74" t="s">
        <v>71</v>
      </c>
      <c r="J3017" s="74" t="s">
        <v>71</v>
      </c>
      <c r="K3017" s="74" t="s">
        <v>71</v>
      </c>
      <c r="L3017" s="74" t="s">
        <v>71</v>
      </c>
      <c r="M3017" s="74" t="s">
        <v>71</v>
      </c>
      <c r="N3017" s="74" t="s">
        <v>71</v>
      </c>
      <c r="O3017" s="74" t="s">
        <v>71</v>
      </c>
      <c r="P3017" s="74" t="s">
        <v>71</v>
      </c>
      <c r="Q3017" s="74" t="s">
        <v>71</v>
      </c>
      <c r="R3017" s="74" t="s">
        <v>71</v>
      </c>
      <c r="S3017" s="74" t="s">
        <v>71</v>
      </c>
      <c r="T3017" s="74" t="s">
        <v>71</v>
      </c>
      <c r="U3017" s="74" t="s">
        <v>71</v>
      </c>
      <c r="V3017" s="74" t="s">
        <v>71</v>
      </c>
      <c r="W3017" s="74" t="s">
        <v>71</v>
      </c>
      <c r="X3017" s="74" t="s">
        <v>71</v>
      </c>
      <c r="Y3017" s="74" t="s">
        <v>71</v>
      </c>
      <c r="Z3017" s="74" t="s">
        <v>71</v>
      </c>
      <c r="AA3017" s="74" t="s">
        <v>71</v>
      </c>
      <c r="AB3017" s="74" t="s">
        <v>71</v>
      </c>
      <c r="AC3017" s="74" t="s">
        <v>71</v>
      </c>
      <c r="AD3017" s="74" t="s">
        <v>71</v>
      </c>
    </row>
    <row r="3018" spans="1:30" x14ac:dyDescent="0.2">
      <c r="A3018" s="72" t="s">
        <v>51</v>
      </c>
      <c r="B3018" s="74" t="s">
        <v>71</v>
      </c>
      <c r="C3018" s="74" t="s">
        <v>71</v>
      </c>
      <c r="D3018" s="74" t="s">
        <v>71</v>
      </c>
      <c r="E3018" s="74" t="s">
        <v>71</v>
      </c>
      <c r="F3018" s="74" t="s">
        <v>71</v>
      </c>
      <c r="G3018" s="74" t="s">
        <v>71</v>
      </c>
      <c r="H3018" s="74" t="s">
        <v>71</v>
      </c>
      <c r="I3018" s="74" t="s">
        <v>71</v>
      </c>
      <c r="J3018" s="74" t="s">
        <v>71</v>
      </c>
      <c r="K3018" s="74" t="s">
        <v>71</v>
      </c>
      <c r="L3018" s="74" t="s">
        <v>71</v>
      </c>
      <c r="M3018" s="74" t="s">
        <v>71</v>
      </c>
      <c r="N3018" s="74" t="s">
        <v>71</v>
      </c>
      <c r="O3018" s="74" t="s">
        <v>71</v>
      </c>
      <c r="P3018" s="74" t="s">
        <v>71</v>
      </c>
      <c r="Q3018" s="74" t="s">
        <v>71</v>
      </c>
      <c r="R3018" s="74" t="s">
        <v>71</v>
      </c>
      <c r="S3018" s="74" t="s">
        <v>71</v>
      </c>
      <c r="T3018" s="74" t="s">
        <v>71</v>
      </c>
      <c r="U3018" s="74" t="s">
        <v>71</v>
      </c>
      <c r="V3018" s="74" t="s">
        <v>71</v>
      </c>
      <c r="W3018" s="74" t="s">
        <v>71</v>
      </c>
      <c r="X3018" s="74" t="s">
        <v>71</v>
      </c>
      <c r="Y3018" s="74" t="s">
        <v>71</v>
      </c>
      <c r="Z3018" s="74" t="s">
        <v>71</v>
      </c>
      <c r="AA3018" s="74" t="s">
        <v>71</v>
      </c>
      <c r="AB3018" s="74" t="s">
        <v>71</v>
      </c>
      <c r="AC3018" s="74" t="s">
        <v>71</v>
      </c>
      <c r="AD3018" s="74" t="s">
        <v>71</v>
      </c>
    </row>
    <row r="3019" spans="1:30" x14ac:dyDescent="0.2">
      <c r="A3019" s="72" t="s">
        <v>52</v>
      </c>
      <c r="B3019" s="74" t="s">
        <v>71</v>
      </c>
      <c r="C3019" s="74" t="s">
        <v>71</v>
      </c>
      <c r="D3019" s="74" t="s">
        <v>71</v>
      </c>
      <c r="E3019" s="74" t="s">
        <v>71</v>
      </c>
      <c r="F3019" s="74" t="s">
        <v>71</v>
      </c>
      <c r="G3019" s="74" t="s">
        <v>71</v>
      </c>
      <c r="H3019" s="74" t="s">
        <v>71</v>
      </c>
      <c r="I3019" s="74" t="s">
        <v>71</v>
      </c>
      <c r="J3019" s="74" t="s">
        <v>71</v>
      </c>
      <c r="K3019" s="74" t="s">
        <v>71</v>
      </c>
      <c r="L3019" s="74" t="s">
        <v>71</v>
      </c>
      <c r="M3019" s="74" t="s">
        <v>71</v>
      </c>
      <c r="N3019" s="74" t="s">
        <v>71</v>
      </c>
      <c r="O3019" s="74" t="s">
        <v>71</v>
      </c>
      <c r="P3019" s="74" t="s">
        <v>71</v>
      </c>
      <c r="Q3019" s="74" t="s">
        <v>71</v>
      </c>
      <c r="R3019" s="74" t="s">
        <v>71</v>
      </c>
      <c r="S3019" s="74" t="s">
        <v>71</v>
      </c>
      <c r="T3019" s="74" t="s">
        <v>71</v>
      </c>
      <c r="U3019" s="74" t="s">
        <v>71</v>
      </c>
      <c r="V3019" s="74" t="s">
        <v>71</v>
      </c>
      <c r="W3019" s="74" t="s">
        <v>71</v>
      </c>
      <c r="X3019" s="74" t="s">
        <v>71</v>
      </c>
      <c r="Y3019" s="74" t="s">
        <v>71</v>
      </c>
      <c r="Z3019" s="74" t="s">
        <v>71</v>
      </c>
      <c r="AA3019" s="74" t="s">
        <v>71</v>
      </c>
      <c r="AB3019" s="74" t="s">
        <v>71</v>
      </c>
      <c r="AC3019" s="74" t="s">
        <v>71</v>
      </c>
      <c r="AD3019" s="74" t="s">
        <v>71</v>
      </c>
    </row>
    <row r="3020" spans="1:30" x14ac:dyDescent="0.2">
      <c r="A3020" s="72" t="s">
        <v>53</v>
      </c>
      <c r="B3020" s="74" t="s">
        <v>71</v>
      </c>
      <c r="C3020" s="74" t="s">
        <v>71</v>
      </c>
      <c r="D3020" s="74" t="s">
        <v>71</v>
      </c>
      <c r="E3020" s="74" t="s">
        <v>71</v>
      </c>
      <c r="F3020" s="74" t="s">
        <v>71</v>
      </c>
      <c r="G3020" s="74" t="s">
        <v>71</v>
      </c>
      <c r="H3020" s="74" t="s">
        <v>71</v>
      </c>
      <c r="I3020" s="74" t="s">
        <v>71</v>
      </c>
      <c r="J3020" s="74" t="s">
        <v>71</v>
      </c>
      <c r="K3020" s="74" t="s">
        <v>71</v>
      </c>
      <c r="L3020" s="74" t="s">
        <v>71</v>
      </c>
      <c r="M3020" s="74" t="s">
        <v>71</v>
      </c>
      <c r="N3020" s="74" t="s">
        <v>71</v>
      </c>
      <c r="O3020" s="74" t="s">
        <v>71</v>
      </c>
      <c r="P3020" s="74" t="s">
        <v>71</v>
      </c>
      <c r="Q3020" s="74" t="s">
        <v>71</v>
      </c>
      <c r="R3020" s="74" t="s">
        <v>71</v>
      </c>
      <c r="S3020" s="74" t="s">
        <v>71</v>
      </c>
      <c r="T3020" s="74" t="s">
        <v>71</v>
      </c>
      <c r="U3020" s="74" t="s">
        <v>71</v>
      </c>
      <c r="V3020" s="74" t="s">
        <v>71</v>
      </c>
      <c r="W3020" s="74" t="s">
        <v>71</v>
      </c>
      <c r="X3020" s="74" t="s">
        <v>71</v>
      </c>
      <c r="Y3020" s="74" t="s">
        <v>71</v>
      </c>
      <c r="Z3020" s="74" t="s">
        <v>71</v>
      </c>
      <c r="AA3020" s="74" t="s">
        <v>71</v>
      </c>
      <c r="AB3020" s="74" t="s">
        <v>71</v>
      </c>
      <c r="AC3020" s="74" t="s">
        <v>71</v>
      </c>
      <c r="AD3020" s="74" t="s">
        <v>71</v>
      </c>
    </row>
    <row r="3021" spans="1:30" x14ac:dyDescent="0.2">
      <c r="A3021" s="72" t="s">
        <v>54</v>
      </c>
      <c r="B3021" s="74" t="s">
        <v>71</v>
      </c>
      <c r="C3021" s="74" t="s">
        <v>71</v>
      </c>
      <c r="D3021" s="74" t="s">
        <v>71</v>
      </c>
      <c r="E3021" s="74" t="s">
        <v>71</v>
      </c>
      <c r="F3021" s="74" t="s">
        <v>71</v>
      </c>
      <c r="G3021" s="74" t="s">
        <v>71</v>
      </c>
      <c r="H3021" s="74" t="s">
        <v>71</v>
      </c>
      <c r="I3021" s="74" t="s">
        <v>71</v>
      </c>
      <c r="J3021" s="74" t="s">
        <v>71</v>
      </c>
      <c r="K3021" s="74" t="s">
        <v>71</v>
      </c>
      <c r="L3021" s="74" t="s">
        <v>71</v>
      </c>
      <c r="M3021" s="74" t="s">
        <v>71</v>
      </c>
      <c r="N3021" s="74" t="s">
        <v>71</v>
      </c>
      <c r="O3021" s="74" t="s">
        <v>71</v>
      </c>
      <c r="P3021" s="74" t="s">
        <v>71</v>
      </c>
      <c r="Q3021" s="74" t="s">
        <v>71</v>
      </c>
      <c r="R3021" s="74" t="s">
        <v>71</v>
      </c>
      <c r="S3021" s="74" t="s">
        <v>71</v>
      </c>
      <c r="T3021" s="74" t="s">
        <v>71</v>
      </c>
      <c r="U3021" s="74" t="s">
        <v>71</v>
      </c>
      <c r="V3021" s="74" t="s">
        <v>71</v>
      </c>
      <c r="W3021" s="74" t="s">
        <v>71</v>
      </c>
      <c r="X3021" s="74" t="s">
        <v>71</v>
      </c>
      <c r="Y3021" s="74" t="s">
        <v>71</v>
      </c>
      <c r="Z3021" s="74" t="s">
        <v>71</v>
      </c>
      <c r="AA3021" s="74" t="s">
        <v>71</v>
      </c>
      <c r="AB3021" s="74" t="s">
        <v>71</v>
      </c>
      <c r="AC3021" s="74" t="s">
        <v>71</v>
      </c>
      <c r="AD3021" s="74" t="s">
        <v>71</v>
      </c>
    </row>
    <row r="3022" spans="1:30" x14ac:dyDescent="0.2">
      <c r="A3022" s="72" t="s">
        <v>55</v>
      </c>
      <c r="B3022" s="74" t="s">
        <v>71</v>
      </c>
      <c r="C3022" s="74" t="s">
        <v>71</v>
      </c>
      <c r="D3022" s="74" t="s">
        <v>71</v>
      </c>
      <c r="E3022" s="74" t="s">
        <v>71</v>
      </c>
      <c r="F3022" s="74" t="s">
        <v>71</v>
      </c>
      <c r="G3022" s="74" t="s">
        <v>71</v>
      </c>
      <c r="H3022" s="74" t="s">
        <v>71</v>
      </c>
      <c r="I3022" s="74" t="s">
        <v>71</v>
      </c>
      <c r="J3022" s="74" t="s">
        <v>71</v>
      </c>
      <c r="K3022" s="74" t="s">
        <v>71</v>
      </c>
      <c r="L3022" s="74" t="s">
        <v>71</v>
      </c>
      <c r="M3022" s="74" t="s">
        <v>71</v>
      </c>
      <c r="N3022" s="74" t="s">
        <v>71</v>
      </c>
      <c r="O3022" s="74" t="s">
        <v>71</v>
      </c>
      <c r="P3022" s="74" t="s">
        <v>71</v>
      </c>
      <c r="Q3022" s="74" t="s">
        <v>71</v>
      </c>
      <c r="R3022" s="74" t="s">
        <v>71</v>
      </c>
      <c r="S3022" s="74" t="s">
        <v>71</v>
      </c>
      <c r="T3022" s="74" t="s">
        <v>71</v>
      </c>
      <c r="U3022" s="74" t="s">
        <v>71</v>
      </c>
      <c r="V3022" s="74" t="s">
        <v>71</v>
      </c>
      <c r="W3022" s="74" t="s">
        <v>71</v>
      </c>
      <c r="X3022" s="74" t="s">
        <v>71</v>
      </c>
      <c r="Y3022" s="74" t="s">
        <v>71</v>
      </c>
      <c r="Z3022" s="74" t="s">
        <v>71</v>
      </c>
      <c r="AA3022" s="74" t="s">
        <v>71</v>
      </c>
      <c r="AB3022" s="74" t="s">
        <v>71</v>
      </c>
      <c r="AC3022" s="74" t="s">
        <v>71</v>
      </c>
      <c r="AD3022" s="74" t="s">
        <v>71</v>
      </c>
    </row>
    <row r="3023" spans="1:30" x14ac:dyDescent="0.2">
      <c r="A3023" s="72" t="s">
        <v>56</v>
      </c>
      <c r="B3023" s="74" t="s">
        <v>71</v>
      </c>
      <c r="C3023" s="74" t="s">
        <v>71</v>
      </c>
      <c r="D3023" s="74" t="s">
        <v>71</v>
      </c>
      <c r="E3023" s="74" t="s">
        <v>71</v>
      </c>
      <c r="F3023" s="74" t="s">
        <v>71</v>
      </c>
      <c r="G3023" s="74" t="s">
        <v>71</v>
      </c>
      <c r="H3023" s="74" t="s">
        <v>71</v>
      </c>
      <c r="I3023" s="74" t="s">
        <v>71</v>
      </c>
      <c r="J3023" s="74" t="s">
        <v>71</v>
      </c>
      <c r="K3023" s="74" t="s">
        <v>71</v>
      </c>
      <c r="L3023" s="74" t="s">
        <v>71</v>
      </c>
      <c r="M3023" s="74" t="s">
        <v>71</v>
      </c>
      <c r="N3023" s="74" t="s">
        <v>71</v>
      </c>
      <c r="O3023" s="74" t="s">
        <v>71</v>
      </c>
      <c r="P3023" s="74" t="s">
        <v>71</v>
      </c>
      <c r="Q3023" s="74" t="s">
        <v>71</v>
      </c>
      <c r="R3023" s="74" t="s">
        <v>71</v>
      </c>
      <c r="S3023" s="74" t="s">
        <v>71</v>
      </c>
      <c r="T3023" s="74" t="s">
        <v>71</v>
      </c>
      <c r="U3023" s="74" t="s">
        <v>71</v>
      </c>
      <c r="V3023" s="74" t="s">
        <v>71</v>
      </c>
      <c r="W3023" s="74" t="s">
        <v>71</v>
      </c>
      <c r="X3023" s="74" t="s">
        <v>71</v>
      </c>
      <c r="Y3023" s="74" t="s">
        <v>71</v>
      </c>
      <c r="Z3023" s="74" t="s">
        <v>71</v>
      </c>
      <c r="AA3023" s="74" t="s">
        <v>71</v>
      </c>
      <c r="AB3023" s="74" t="s">
        <v>71</v>
      </c>
      <c r="AC3023" s="74" t="s">
        <v>71</v>
      </c>
      <c r="AD3023" s="74" t="s">
        <v>71</v>
      </c>
    </row>
    <row r="3024" spans="1:30" x14ac:dyDescent="0.2">
      <c r="A3024" s="72" t="s">
        <v>57</v>
      </c>
      <c r="B3024" s="74" t="s">
        <v>71</v>
      </c>
      <c r="C3024" s="74" t="s">
        <v>71</v>
      </c>
      <c r="D3024" s="74" t="s">
        <v>71</v>
      </c>
      <c r="E3024" s="74" t="s">
        <v>71</v>
      </c>
      <c r="F3024" s="74" t="s">
        <v>71</v>
      </c>
      <c r="G3024" s="74" t="s">
        <v>71</v>
      </c>
      <c r="H3024" s="74" t="s">
        <v>71</v>
      </c>
      <c r="I3024" s="74" t="s">
        <v>71</v>
      </c>
      <c r="J3024" s="74" t="s">
        <v>71</v>
      </c>
      <c r="K3024" s="74" t="s">
        <v>71</v>
      </c>
      <c r="L3024" s="74" t="s">
        <v>71</v>
      </c>
      <c r="M3024" s="74" t="s">
        <v>71</v>
      </c>
      <c r="N3024" s="74" t="s">
        <v>71</v>
      </c>
      <c r="O3024" s="74" t="s">
        <v>71</v>
      </c>
      <c r="P3024" s="74" t="s">
        <v>71</v>
      </c>
      <c r="Q3024" s="74" t="s">
        <v>71</v>
      </c>
      <c r="R3024" s="74" t="s">
        <v>71</v>
      </c>
      <c r="S3024" s="74" t="s">
        <v>71</v>
      </c>
      <c r="T3024" s="74" t="s">
        <v>71</v>
      </c>
      <c r="U3024" s="74" t="s">
        <v>71</v>
      </c>
      <c r="V3024" s="74" t="s">
        <v>71</v>
      </c>
      <c r="W3024" s="74" t="s">
        <v>71</v>
      </c>
      <c r="X3024" s="74" t="s">
        <v>71</v>
      </c>
      <c r="Y3024" s="74" t="s">
        <v>71</v>
      </c>
      <c r="Z3024" s="74" t="s">
        <v>71</v>
      </c>
      <c r="AA3024" s="74" t="s">
        <v>71</v>
      </c>
      <c r="AB3024" s="74" t="s">
        <v>71</v>
      </c>
      <c r="AC3024" s="74" t="s">
        <v>71</v>
      </c>
      <c r="AD3024" s="74" t="s">
        <v>71</v>
      </c>
    </row>
    <row r="3025" spans="1:30" x14ac:dyDescent="0.2">
      <c r="A3025" s="72" t="s">
        <v>58</v>
      </c>
      <c r="B3025" s="74" t="s">
        <v>71</v>
      </c>
      <c r="C3025" s="74" t="s">
        <v>71</v>
      </c>
      <c r="D3025" s="74" t="s">
        <v>71</v>
      </c>
      <c r="E3025" s="74" t="s">
        <v>71</v>
      </c>
      <c r="F3025" s="74" t="s">
        <v>71</v>
      </c>
      <c r="G3025" s="74" t="s">
        <v>71</v>
      </c>
      <c r="H3025" s="74" t="s">
        <v>71</v>
      </c>
      <c r="I3025" s="74" t="s">
        <v>71</v>
      </c>
      <c r="J3025" s="74" t="s">
        <v>71</v>
      </c>
      <c r="K3025" s="74" t="s">
        <v>71</v>
      </c>
      <c r="L3025" s="74" t="s">
        <v>71</v>
      </c>
      <c r="M3025" s="74" t="s">
        <v>71</v>
      </c>
      <c r="N3025" s="74" t="s">
        <v>71</v>
      </c>
      <c r="O3025" s="74" t="s">
        <v>71</v>
      </c>
      <c r="P3025" s="74" t="s">
        <v>71</v>
      </c>
      <c r="Q3025" s="74" t="s">
        <v>71</v>
      </c>
      <c r="R3025" s="74" t="s">
        <v>71</v>
      </c>
      <c r="S3025" s="74" t="s">
        <v>71</v>
      </c>
      <c r="T3025" s="74" t="s">
        <v>71</v>
      </c>
      <c r="U3025" s="74" t="s">
        <v>71</v>
      </c>
      <c r="V3025" s="74" t="s">
        <v>71</v>
      </c>
      <c r="W3025" s="74" t="s">
        <v>71</v>
      </c>
      <c r="X3025" s="74" t="s">
        <v>71</v>
      </c>
      <c r="Y3025" s="74" t="s">
        <v>71</v>
      </c>
      <c r="Z3025" s="74" t="s">
        <v>71</v>
      </c>
      <c r="AA3025" s="74" t="s">
        <v>71</v>
      </c>
      <c r="AB3025" s="74" t="s">
        <v>71</v>
      </c>
      <c r="AC3025" s="74" t="s">
        <v>71</v>
      </c>
      <c r="AD3025" s="74" t="s">
        <v>71</v>
      </c>
    </row>
    <row r="3026" spans="1:30" x14ac:dyDescent="0.2">
      <c r="A3026" s="72" t="s">
        <v>59</v>
      </c>
      <c r="B3026" s="74" t="s">
        <v>71</v>
      </c>
      <c r="C3026" s="74" t="s">
        <v>71</v>
      </c>
      <c r="D3026" s="74" t="s">
        <v>71</v>
      </c>
      <c r="E3026" s="74" t="s">
        <v>71</v>
      </c>
      <c r="F3026" s="74" t="s">
        <v>71</v>
      </c>
      <c r="G3026" s="74" t="s">
        <v>71</v>
      </c>
      <c r="H3026" s="74" t="s">
        <v>71</v>
      </c>
      <c r="I3026" s="74" t="s">
        <v>71</v>
      </c>
      <c r="J3026" s="74" t="s">
        <v>71</v>
      </c>
      <c r="K3026" s="74" t="s">
        <v>71</v>
      </c>
      <c r="L3026" s="74" t="s">
        <v>71</v>
      </c>
      <c r="M3026" s="74" t="s">
        <v>71</v>
      </c>
      <c r="N3026" s="74" t="s">
        <v>71</v>
      </c>
      <c r="O3026" s="74" t="s">
        <v>71</v>
      </c>
      <c r="P3026" s="74" t="s">
        <v>71</v>
      </c>
      <c r="Q3026" s="74" t="s">
        <v>71</v>
      </c>
      <c r="R3026" s="74" t="s">
        <v>71</v>
      </c>
      <c r="S3026" s="74" t="s">
        <v>71</v>
      </c>
      <c r="T3026" s="74" t="s">
        <v>71</v>
      </c>
      <c r="U3026" s="74" t="s">
        <v>71</v>
      </c>
      <c r="V3026" s="74" t="s">
        <v>71</v>
      </c>
      <c r="W3026" s="74" t="s">
        <v>71</v>
      </c>
      <c r="X3026" s="74" t="s">
        <v>71</v>
      </c>
      <c r="Y3026" s="74" t="s">
        <v>71</v>
      </c>
      <c r="Z3026" s="74" t="s">
        <v>71</v>
      </c>
      <c r="AA3026" s="74" t="s">
        <v>71</v>
      </c>
      <c r="AB3026" s="74" t="s">
        <v>71</v>
      </c>
      <c r="AC3026" s="74" t="s">
        <v>71</v>
      </c>
      <c r="AD3026" s="74" t="s">
        <v>71</v>
      </c>
    </row>
    <row r="3027" spans="1:30" x14ac:dyDescent="0.2">
      <c r="A3027" s="72" t="s">
        <v>60</v>
      </c>
      <c r="B3027" s="74" t="s">
        <v>71</v>
      </c>
      <c r="C3027" s="74" t="s">
        <v>71</v>
      </c>
      <c r="D3027" s="74" t="s">
        <v>71</v>
      </c>
      <c r="E3027" s="74" t="s">
        <v>71</v>
      </c>
      <c r="F3027" s="74" t="s">
        <v>71</v>
      </c>
      <c r="G3027" s="74" t="s">
        <v>71</v>
      </c>
      <c r="H3027" s="74" t="s">
        <v>71</v>
      </c>
      <c r="I3027" s="74" t="s">
        <v>71</v>
      </c>
      <c r="J3027" s="74" t="s">
        <v>71</v>
      </c>
      <c r="K3027" s="74" t="s">
        <v>71</v>
      </c>
      <c r="L3027" s="74" t="s">
        <v>71</v>
      </c>
      <c r="M3027" s="74" t="s">
        <v>71</v>
      </c>
      <c r="N3027" s="74" t="s">
        <v>71</v>
      </c>
      <c r="O3027" s="74" t="s">
        <v>71</v>
      </c>
      <c r="P3027" s="74" t="s">
        <v>71</v>
      </c>
      <c r="Q3027" s="74" t="s">
        <v>71</v>
      </c>
      <c r="R3027" s="74" t="s">
        <v>71</v>
      </c>
      <c r="S3027" s="74" t="s">
        <v>71</v>
      </c>
      <c r="T3027" s="74" t="s">
        <v>71</v>
      </c>
      <c r="U3027" s="74" t="s">
        <v>71</v>
      </c>
      <c r="V3027" s="74" t="s">
        <v>71</v>
      </c>
      <c r="W3027" s="74" t="s">
        <v>71</v>
      </c>
      <c r="X3027" s="74" t="s">
        <v>71</v>
      </c>
      <c r="Y3027" s="74" t="s">
        <v>71</v>
      </c>
      <c r="Z3027" s="74" t="s">
        <v>71</v>
      </c>
      <c r="AA3027" s="74" t="s">
        <v>71</v>
      </c>
      <c r="AB3027" s="74" t="s">
        <v>71</v>
      </c>
      <c r="AC3027" s="74" t="s">
        <v>71</v>
      </c>
      <c r="AD3027" s="74" t="s">
        <v>71</v>
      </c>
    </row>
    <row r="3028" spans="1:30" x14ac:dyDescent="0.2">
      <c r="A3028" s="72" t="s">
        <v>61</v>
      </c>
      <c r="B3028" s="74" t="s">
        <v>71</v>
      </c>
      <c r="C3028" s="74" t="s">
        <v>71</v>
      </c>
      <c r="D3028" s="74" t="s">
        <v>71</v>
      </c>
      <c r="E3028" s="74" t="s">
        <v>71</v>
      </c>
      <c r="F3028" s="74" t="s">
        <v>71</v>
      </c>
      <c r="G3028" s="74" t="s">
        <v>71</v>
      </c>
      <c r="H3028" s="74" t="s">
        <v>71</v>
      </c>
      <c r="I3028" s="74" t="s">
        <v>71</v>
      </c>
      <c r="J3028" s="74" t="s">
        <v>71</v>
      </c>
      <c r="K3028" s="74" t="s">
        <v>71</v>
      </c>
      <c r="L3028" s="74" t="s">
        <v>71</v>
      </c>
      <c r="M3028" s="74" t="s">
        <v>71</v>
      </c>
      <c r="N3028" s="74" t="s">
        <v>71</v>
      </c>
      <c r="O3028" s="74" t="s">
        <v>71</v>
      </c>
      <c r="P3028" s="74" t="s">
        <v>71</v>
      </c>
      <c r="Q3028" s="74" t="s">
        <v>71</v>
      </c>
      <c r="R3028" s="74" t="s">
        <v>71</v>
      </c>
      <c r="S3028" s="74" t="s">
        <v>71</v>
      </c>
      <c r="T3028" s="74" t="s">
        <v>71</v>
      </c>
      <c r="U3028" s="74" t="s">
        <v>71</v>
      </c>
      <c r="V3028" s="74" t="s">
        <v>71</v>
      </c>
      <c r="W3028" s="74" t="s">
        <v>71</v>
      </c>
      <c r="X3028" s="74" t="s">
        <v>71</v>
      </c>
      <c r="Y3028" s="74" t="s">
        <v>71</v>
      </c>
      <c r="Z3028" s="74" t="s">
        <v>71</v>
      </c>
      <c r="AA3028" s="74" t="s">
        <v>71</v>
      </c>
      <c r="AB3028" s="74" t="s">
        <v>71</v>
      </c>
      <c r="AC3028" s="74" t="s">
        <v>71</v>
      </c>
      <c r="AD3028" s="74" t="s">
        <v>71</v>
      </c>
    </row>
    <row r="3029" spans="1:30" x14ac:dyDescent="0.2">
      <c r="A3029" s="72" t="s">
        <v>62</v>
      </c>
      <c r="B3029" s="74" t="s">
        <v>71</v>
      </c>
      <c r="C3029" s="74" t="s">
        <v>71</v>
      </c>
      <c r="D3029" s="74" t="s">
        <v>71</v>
      </c>
      <c r="E3029" s="74" t="s">
        <v>71</v>
      </c>
      <c r="F3029" s="74" t="s">
        <v>71</v>
      </c>
      <c r="G3029" s="74" t="s">
        <v>71</v>
      </c>
      <c r="H3029" s="74" t="s">
        <v>71</v>
      </c>
      <c r="I3029" s="74" t="s">
        <v>71</v>
      </c>
      <c r="J3029" s="74" t="s">
        <v>71</v>
      </c>
      <c r="K3029" s="74" t="s">
        <v>71</v>
      </c>
      <c r="L3029" s="74" t="s">
        <v>71</v>
      </c>
      <c r="M3029" s="74" t="s">
        <v>71</v>
      </c>
      <c r="N3029" s="74" t="s">
        <v>71</v>
      </c>
      <c r="O3029" s="74" t="s">
        <v>71</v>
      </c>
      <c r="P3029" s="74" t="s">
        <v>71</v>
      </c>
      <c r="Q3029" s="74" t="s">
        <v>71</v>
      </c>
      <c r="R3029" s="74" t="s">
        <v>71</v>
      </c>
      <c r="S3029" s="74" t="s">
        <v>71</v>
      </c>
      <c r="T3029" s="74" t="s">
        <v>71</v>
      </c>
      <c r="U3029" s="74" t="s">
        <v>71</v>
      </c>
      <c r="V3029" s="74" t="s">
        <v>71</v>
      </c>
      <c r="W3029" s="74" t="s">
        <v>71</v>
      </c>
      <c r="X3029" s="74" t="s">
        <v>71</v>
      </c>
      <c r="Y3029" s="74" t="s">
        <v>71</v>
      </c>
      <c r="Z3029" s="74" t="s">
        <v>71</v>
      </c>
      <c r="AA3029" s="74" t="s">
        <v>71</v>
      </c>
      <c r="AB3029" s="74" t="s">
        <v>71</v>
      </c>
      <c r="AC3029" s="74" t="s">
        <v>71</v>
      </c>
      <c r="AD3029" s="74" t="s">
        <v>71</v>
      </c>
    </row>
    <row r="3030" spans="1:30" x14ac:dyDescent="0.2">
      <c r="A3030" s="72" t="s">
        <v>63</v>
      </c>
      <c r="B3030" s="74" t="s">
        <v>71</v>
      </c>
      <c r="C3030" s="74" t="s">
        <v>71</v>
      </c>
      <c r="D3030" s="74" t="s">
        <v>71</v>
      </c>
      <c r="E3030" s="74" t="s">
        <v>71</v>
      </c>
      <c r="F3030" s="74" t="s">
        <v>71</v>
      </c>
      <c r="G3030" s="74" t="s">
        <v>71</v>
      </c>
      <c r="H3030" s="74" t="s">
        <v>71</v>
      </c>
      <c r="I3030" s="74" t="s">
        <v>71</v>
      </c>
      <c r="J3030" s="74" t="s">
        <v>71</v>
      </c>
      <c r="K3030" s="74" t="s">
        <v>71</v>
      </c>
      <c r="L3030" s="74" t="s">
        <v>71</v>
      </c>
      <c r="M3030" s="74" t="s">
        <v>71</v>
      </c>
      <c r="N3030" s="74" t="s">
        <v>71</v>
      </c>
      <c r="O3030" s="74" t="s">
        <v>71</v>
      </c>
      <c r="P3030" s="74" t="s">
        <v>71</v>
      </c>
      <c r="Q3030" s="74" t="s">
        <v>71</v>
      </c>
      <c r="R3030" s="74" t="s">
        <v>71</v>
      </c>
      <c r="S3030" s="74" t="s">
        <v>71</v>
      </c>
      <c r="T3030" s="74" t="s">
        <v>71</v>
      </c>
      <c r="U3030" s="74" t="s">
        <v>71</v>
      </c>
      <c r="V3030" s="74" t="s">
        <v>71</v>
      </c>
      <c r="W3030" s="74" t="s">
        <v>71</v>
      </c>
      <c r="X3030" s="74" t="s">
        <v>71</v>
      </c>
      <c r="Y3030" s="74" t="s">
        <v>71</v>
      </c>
      <c r="Z3030" s="74" t="s">
        <v>71</v>
      </c>
      <c r="AA3030" s="74" t="s">
        <v>71</v>
      </c>
      <c r="AB3030" s="74" t="s">
        <v>71</v>
      </c>
      <c r="AC3030" s="74" t="s">
        <v>71</v>
      </c>
      <c r="AD3030" s="74" t="s">
        <v>71</v>
      </c>
    </row>
    <row r="3031" spans="1:30" x14ac:dyDescent="0.2">
      <c r="A3031" s="72" t="s">
        <v>64</v>
      </c>
      <c r="B3031" s="74" t="s">
        <v>71</v>
      </c>
      <c r="C3031" s="74" t="s">
        <v>71</v>
      </c>
      <c r="D3031" s="74" t="s">
        <v>71</v>
      </c>
      <c r="E3031" s="74" t="s">
        <v>71</v>
      </c>
      <c r="F3031" s="74" t="s">
        <v>71</v>
      </c>
      <c r="G3031" s="74" t="s">
        <v>71</v>
      </c>
      <c r="H3031" s="74" t="s">
        <v>71</v>
      </c>
      <c r="I3031" s="74" t="s">
        <v>71</v>
      </c>
      <c r="J3031" s="74" t="s">
        <v>71</v>
      </c>
      <c r="K3031" s="74" t="s">
        <v>71</v>
      </c>
      <c r="L3031" s="74" t="s">
        <v>71</v>
      </c>
      <c r="M3031" s="74" t="s">
        <v>71</v>
      </c>
      <c r="N3031" s="74" t="s">
        <v>71</v>
      </c>
      <c r="O3031" s="74" t="s">
        <v>71</v>
      </c>
      <c r="P3031" s="74" t="s">
        <v>71</v>
      </c>
      <c r="Q3031" s="74" t="s">
        <v>71</v>
      </c>
      <c r="R3031" s="74" t="s">
        <v>71</v>
      </c>
      <c r="S3031" s="74" t="s">
        <v>71</v>
      </c>
      <c r="T3031" s="74" t="s">
        <v>71</v>
      </c>
      <c r="U3031" s="74" t="s">
        <v>71</v>
      </c>
      <c r="V3031" s="74" t="s">
        <v>71</v>
      </c>
      <c r="W3031" s="74" t="s">
        <v>71</v>
      </c>
      <c r="X3031" s="74" t="s">
        <v>71</v>
      </c>
      <c r="Y3031" s="74" t="s">
        <v>71</v>
      </c>
      <c r="Z3031" s="74" t="s">
        <v>71</v>
      </c>
      <c r="AA3031" s="74" t="s">
        <v>71</v>
      </c>
      <c r="AB3031" s="74" t="s">
        <v>71</v>
      </c>
      <c r="AC3031" s="74" t="s">
        <v>71</v>
      </c>
      <c r="AD3031" s="74" t="s">
        <v>71</v>
      </c>
    </row>
    <row r="3032" spans="1:30" x14ac:dyDescent="0.2">
      <c r="A3032" s="72" t="s">
        <v>65</v>
      </c>
      <c r="B3032" s="74" t="s">
        <v>71</v>
      </c>
      <c r="C3032" s="74" t="s">
        <v>71</v>
      </c>
      <c r="D3032" s="74" t="s">
        <v>71</v>
      </c>
      <c r="E3032" s="74" t="s">
        <v>71</v>
      </c>
      <c r="F3032" s="74" t="s">
        <v>71</v>
      </c>
      <c r="G3032" s="74" t="s">
        <v>71</v>
      </c>
      <c r="H3032" s="74" t="s">
        <v>71</v>
      </c>
      <c r="I3032" s="74" t="s">
        <v>71</v>
      </c>
      <c r="J3032" s="74" t="s">
        <v>71</v>
      </c>
      <c r="K3032" s="74" t="s">
        <v>71</v>
      </c>
      <c r="L3032" s="74" t="s">
        <v>71</v>
      </c>
      <c r="M3032" s="74" t="s">
        <v>71</v>
      </c>
      <c r="N3032" s="74" t="s">
        <v>71</v>
      </c>
      <c r="O3032" s="74" t="s">
        <v>71</v>
      </c>
      <c r="P3032" s="74" t="s">
        <v>71</v>
      </c>
      <c r="Q3032" s="74" t="s">
        <v>71</v>
      </c>
      <c r="R3032" s="74" t="s">
        <v>71</v>
      </c>
      <c r="S3032" s="74" t="s">
        <v>71</v>
      </c>
      <c r="T3032" s="74" t="s">
        <v>71</v>
      </c>
      <c r="U3032" s="74" t="s">
        <v>71</v>
      </c>
      <c r="V3032" s="74" t="s">
        <v>71</v>
      </c>
      <c r="W3032" s="74" t="s">
        <v>71</v>
      </c>
      <c r="X3032" s="74" t="s">
        <v>71</v>
      </c>
      <c r="Y3032" s="74" t="s">
        <v>71</v>
      </c>
      <c r="Z3032" s="74" t="s">
        <v>71</v>
      </c>
      <c r="AA3032" s="74" t="s">
        <v>71</v>
      </c>
      <c r="AB3032" s="74" t="s">
        <v>71</v>
      </c>
      <c r="AC3032" s="74" t="s">
        <v>71</v>
      </c>
      <c r="AD3032" s="74" t="s">
        <v>71</v>
      </c>
    </row>
    <row r="3033" spans="1:30" x14ac:dyDescent="0.2">
      <c r="A3033" s="72" t="s">
        <v>66</v>
      </c>
      <c r="B3033" s="74" t="s">
        <v>71</v>
      </c>
      <c r="C3033" s="74" t="s">
        <v>71</v>
      </c>
      <c r="D3033" s="74" t="s">
        <v>71</v>
      </c>
      <c r="E3033" s="74" t="s">
        <v>71</v>
      </c>
      <c r="F3033" s="74" t="s">
        <v>71</v>
      </c>
      <c r="G3033" s="74" t="s">
        <v>71</v>
      </c>
      <c r="H3033" s="74" t="s">
        <v>71</v>
      </c>
      <c r="I3033" s="74" t="s">
        <v>71</v>
      </c>
      <c r="J3033" s="74" t="s">
        <v>71</v>
      </c>
      <c r="K3033" s="74" t="s">
        <v>71</v>
      </c>
      <c r="L3033" s="74" t="s">
        <v>71</v>
      </c>
      <c r="M3033" s="74" t="s">
        <v>71</v>
      </c>
      <c r="N3033" s="74" t="s">
        <v>71</v>
      </c>
      <c r="O3033" s="74" t="s">
        <v>71</v>
      </c>
      <c r="P3033" s="74" t="s">
        <v>71</v>
      </c>
      <c r="Q3033" s="74" t="s">
        <v>71</v>
      </c>
      <c r="R3033" s="74" t="s">
        <v>71</v>
      </c>
      <c r="S3033" s="74" t="s">
        <v>71</v>
      </c>
      <c r="T3033" s="74" t="s">
        <v>71</v>
      </c>
      <c r="U3033" s="74" t="s">
        <v>71</v>
      </c>
      <c r="V3033" s="74" t="s">
        <v>71</v>
      </c>
      <c r="W3033" s="74" t="s">
        <v>71</v>
      </c>
      <c r="X3033" s="74" t="s">
        <v>71</v>
      </c>
      <c r="Y3033" s="74" t="s">
        <v>71</v>
      </c>
      <c r="Z3033" s="74" t="s">
        <v>71</v>
      </c>
      <c r="AA3033" s="74" t="s">
        <v>71</v>
      </c>
      <c r="AB3033" s="74" t="s">
        <v>71</v>
      </c>
      <c r="AC3033" s="74" t="s">
        <v>71</v>
      </c>
      <c r="AD3033" s="74" t="s">
        <v>71</v>
      </c>
    </row>
    <row r="3034" spans="1:30" x14ac:dyDescent="0.2">
      <c r="A3034" s="72" t="s">
        <v>67</v>
      </c>
      <c r="B3034" s="74" t="s">
        <v>71</v>
      </c>
      <c r="C3034" s="74" t="s">
        <v>71</v>
      </c>
      <c r="D3034" s="74" t="s">
        <v>71</v>
      </c>
      <c r="E3034" s="74" t="s">
        <v>71</v>
      </c>
      <c r="F3034" s="74" t="s">
        <v>71</v>
      </c>
      <c r="G3034" s="74" t="s">
        <v>71</v>
      </c>
      <c r="H3034" s="74" t="s">
        <v>71</v>
      </c>
      <c r="I3034" s="74" t="s">
        <v>71</v>
      </c>
      <c r="J3034" s="74" t="s">
        <v>71</v>
      </c>
      <c r="K3034" s="74" t="s">
        <v>71</v>
      </c>
      <c r="L3034" s="74" t="s">
        <v>71</v>
      </c>
      <c r="M3034" s="74" t="s">
        <v>71</v>
      </c>
      <c r="N3034" s="74" t="s">
        <v>71</v>
      </c>
      <c r="O3034" s="74" t="s">
        <v>71</v>
      </c>
      <c r="P3034" s="74" t="s">
        <v>71</v>
      </c>
      <c r="Q3034" s="74" t="s">
        <v>71</v>
      </c>
      <c r="R3034" s="74" t="s">
        <v>71</v>
      </c>
      <c r="S3034" s="74" t="s">
        <v>71</v>
      </c>
      <c r="T3034" s="74" t="s">
        <v>71</v>
      </c>
      <c r="U3034" s="74" t="s">
        <v>71</v>
      </c>
      <c r="V3034" s="74" t="s">
        <v>71</v>
      </c>
      <c r="W3034" s="74" t="s">
        <v>71</v>
      </c>
      <c r="X3034" s="74" t="s">
        <v>71</v>
      </c>
      <c r="Y3034" s="74" t="s">
        <v>71</v>
      </c>
      <c r="Z3034" s="74" t="s">
        <v>71</v>
      </c>
      <c r="AA3034" s="74" t="s">
        <v>71</v>
      </c>
      <c r="AB3034" s="74" t="s">
        <v>71</v>
      </c>
      <c r="AC3034" s="74" t="s">
        <v>71</v>
      </c>
      <c r="AD3034" s="74" t="s">
        <v>71</v>
      </c>
    </row>
    <row r="3035" spans="1:30" x14ac:dyDescent="0.2">
      <c r="A3035" s="72" t="s">
        <v>68</v>
      </c>
      <c r="B3035" s="74" t="s">
        <v>71</v>
      </c>
      <c r="C3035" s="74" t="s">
        <v>71</v>
      </c>
      <c r="D3035" s="74" t="s">
        <v>71</v>
      </c>
      <c r="E3035" s="74" t="s">
        <v>71</v>
      </c>
      <c r="F3035" s="74" t="s">
        <v>71</v>
      </c>
      <c r="G3035" s="74" t="s">
        <v>71</v>
      </c>
      <c r="H3035" s="74" t="s">
        <v>71</v>
      </c>
      <c r="I3035" s="74" t="s">
        <v>71</v>
      </c>
      <c r="J3035" s="74" t="s">
        <v>71</v>
      </c>
      <c r="K3035" s="74" t="s">
        <v>71</v>
      </c>
      <c r="L3035" s="74" t="s">
        <v>71</v>
      </c>
      <c r="M3035" s="74" t="s">
        <v>71</v>
      </c>
      <c r="N3035" s="74" t="s">
        <v>71</v>
      </c>
      <c r="O3035" s="74" t="s">
        <v>71</v>
      </c>
      <c r="P3035" s="74" t="s">
        <v>71</v>
      </c>
      <c r="Q3035" s="74" t="s">
        <v>71</v>
      </c>
      <c r="R3035" s="74" t="s">
        <v>71</v>
      </c>
      <c r="S3035" s="74" t="s">
        <v>71</v>
      </c>
      <c r="T3035" s="74" t="s">
        <v>71</v>
      </c>
      <c r="U3035" s="74" t="s">
        <v>71</v>
      </c>
      <c r="V3035" s="74" t="s">
        <v>71</v>
      </c>
      <c r="W3035" s="74" t="s">
        <v>71</v>
      </c>
      <c r="X3035" s="74" t="s">
        <v>71</v>
      </c>
      <c r="Y3035" s="74" t="s">
        <v>71</v>
      </c>
      <c r="Z3035" s="74" t="s">
        <v>71</v>
      </c>
      <c r="AA3035" s="74" t="s">
        <v>71</v>
      </c>
      <c r="AB3035" s="74" t="s">
        <v>71</v>
      </c>
      <c r="AC3035" s="74" t="s">
        <v>71</v>
      </c>
      <c r="AD3035" s="74" t="s">
        <v>71</v>
      </c>
    </row>
    <row r="3036" spans="1:30" x14ac:dyDescent="0.2">
      <c r="A3036" s="72" t="s">
        <v>69</v>
      </c>
      <c r="B3036" s="74" t="s">
        <v>71</v>
      </c>
      <c r="C3036" s="74" t="s">
        <v>71</v>
      </c>
      <c r="D3036" s="74" t="s">
        <v>71</v>
      </c>
      <c r="E3036" s="74" t="s">
        <v>71</v>
      </c>
      <c r="F3036" s="74" t="s">
        <v>71</v>
      </c>
      <c r="G3036" s="74" t="s">
        <v>71</v>
      </c>
      <c r="H3036" s="74" t="s">
        <v>71</v>
      </c>
      <c r="I3036" s="74" t="s">
        <v>71</v>
      </c>
      <c r="J3036" s="74" t="s">
        <v>71</v>
      </c>
      <c r="K3036" s="74" t="s">
        <v>71</v>
      </c>
      <c r="L3036" s="74" t="s">
        <v>71</v>
      </c>
      <c r="M3036" s="74" t="s">
        <v>71</v>
      </c>
      <c r="N3036" s="74" t="s">
        <v>71</v>
      </c>
      <c r="O3036" s="74" t="s">
        <v>71</v>
      </c>
      <c r="P3036" s="74" t="s">
        <v>71</v>
      </c>
      <c r="Q3036" s="74" t="s">
        <v>71</v>
      </c>
      <c r="R3036" s="74" t="s">
        <v>71</v>
      </c>
      <c r="S3036" s="74" t="s">
        <v>71</v>
      </c>
      <c r="T3036" s="74" t="s">
        <v>71</v>
      </c>
      <c r="U3036" s="74" t="s">
        <v>71</v>
      </c>
      <c r="V3036" s="74" t="s">
        <v>71</v>
      </c>
      <c r="W3036" s="74" t="s">
        <v>71</v>
      </c>
      <c r="X3036" s="74" t="s">
        <v>71</v>
      </c>
      <c r="Y3036" s="74" t="s">
        <v>71</v>
      </c>
      <c r="Z3036" s="74" t="s">
        <v>71</v>
      </c>
      <c r="AA3036" s="74" t="s">
        <v>71</v>
      </c>
      <c r="AB3036" s="74" t="s">
        <v>71</v>
      </c>
      <c r="AC3036" s="74" t="s">
        <v>71</v>
      </c>
      <c r="AD3036" s="74" t="s">
        <v>71</v>
      </c>
    </row>
    <row r="3038" spans="1:30" x14ac:dyDescent="0.2">
      <c r="A3038" s="72" t="s">
        <v>70</v>
      </c>
    </row>
    <row r="3039" spans="1:30" x14ac:dyDescent="0.2">
      <c r="A3039" s="72" t="s">
        <v>71</v>
      </c>
      <c r="B3039" s="74" t="s">
        <v>72</v>
      </c>
    </row>
    <row r="3041" spans="1:30" x14ac:dyDescent="0.2">
      <c r="A3041" s="72" t="s">
        <v>5</v>
      </c>
      <c r="B3041" s="74" t="s">
        <v>6</v>
      </c>
    </row>
    <row r="3042" spans="1:30" x14ac:dyDescent="0.2">
      <c r="A3042" s="72" t="s">
        <v>7</v>
      </c>
      <c r="B3042" s="74" t="s">
        <v>88</v>
      </c>
    </row>
    <row r="3043" spans="1:30" x14ac:dyDescent="0.2">
      <c r="A3043" s="72" t="s">
        <v>9</v>
      </c>
      <c r="B3043" s="74" t="s">
        <v>79</v>
      </c>
    </row>
    <row r="3045" spans="1:30" x14ac:dyDescent="0.2">
      <c r="A3045" s="72" t="s">
        <v>11</v>
      </c>
      <c r="B3045" s="74" t="s">
        <v>12</v>
      </c>
      <c r="C3045" s="74" t="s">
        <v>13</v>
      </c>
      <c r="D3045" s="74" t="s">
        <v>14</v>
      </c>
      <c r="E3045" s="74" t="s">
        <v>15</v>
      </c>
      <c r="F3045" s="74" t="s">
        <v>16</v>
      </c>
      <c r="G3045" s="74" t="s">
        <v>17</v>
      </c>
      <c r="H3045" s="74" t="s">
        <v>18</v>
      </c>
      <c r="I3045" s="74" t="s">
        <v>19</v>
      </c>
      <c r="J3045" s="74" t="s">
        <v>20</v>
      </c>
      <c r="K3045" s="74" t="s">
        <v>21</v>
      </c>
      <c r="L3045" s="74" t="s">
        <v>22</v>
      </c>
      <c r="M3045" s="74" t="s">
        <v>23</v>
      </c>
      <c r="N3045" s="74" t="s">
        <v>24</v>
      </c>
      <c r="O3045" s="74" t="s">
        <v>25</v>
      </c>
      <c r="P3045" s="74" t="s">
        <v>26</v>
      </c>
      <c r="Q3045" s="74" t="s">
        <v>27</v>
      </c>
      <c r="R3045" s="74" t="s">
        <v>28</v>
      </c>
      <c r="S3045" s="74" t="s">
        <v>29</v>
      </c>
      <c r="T3045" s="74" t="s">
        <v>30</v>
      </c>
      <c r="U3045" s="74" t="s">
        <v>31</v>
      </c>
      <c r="V3045" s="74" t="s">
        <v>32</v>
      </c>
      <c r="W3045" s="74" t="s">
        <v>33</v>
      </c>
      <c r="X3045" s="74" t="s">
        <v>34</v>
      </c>
      <c r="Y3045" s="74" t="s">
        <v>35</v>
      </c>
      <c r="Z3045" s="74" t="s">
        <v>36</v>
      </c>
      <c r="AA3045" s="74" t="s">
        <v>37</v>
      </c>
      <c r="AB3045" s="74" t="s">
        <v>38</v>
      </c>
      <c r="AC3045" s="74" t="s">
        <v>39</v>
      </c>
      <c r="AD3045" s="74" t="s">
        <v>40</v>
      </c>
    </row>
    <row r="3046" spans="1:30" x14ac:dyDescent="0.2">
      <c r="A3046" s="72" t="s">
        <v>41</v>
      </c>
      <c r="B3046" s="74" t="s">
        <v>71</v>
      </c>
      <c r="C3046" s="74" t="s">
        <v>71</v>
      </c>
      <c r="D3046" s="74" t="s">
        <v>71</v>
      </c>
      <c r="E3046" s="74" t="s">
        <v>71</v>
      </c>
      <c r="F3046" s="74" t="s">
        <v>71</v>
      </c>
      <c r="G3046" s="74" t="s">
        <v>71</v>
      </c>
      <c r="H3046" s="74" t="s">
        <v>71</v>
      </c>
      <c r="I3046" s="74" t="s">
        <v>71</v>
      </c>
      <c r="J3046" s="74" t="s">
        <v>71</v>
      </c>
      <c r="K3046" s="74" t="s">
        <v>71</v>
      </c>
      <c r="L3046" s="74" t="s">
        <v>71</v>
      </c>
      <c r="M3046" s="74" t="s">
        <v>71</v>
      </c>
      <c r="N3046" s="74" t="s">
        <v>71</v>
      </c>
      <c r="O3046" s="74" t="s">
        <v>71</v>
      </c>
      <c r="P3046" s="74" t="s">
        <v>71</v>
      </c>
      <c r="Q3046" s="74" t="s">
        <v>71</v>
      </c>
      <c r="R3046" s="74" t="s">
        <v>71</v>
      </c>
      <c r="S3046" s="74" t="s">
        <v>71</v>
      </c>
      <c r="T3046" s="74" t="s">
        <v>71</v>
      </c>
      <c r="U3046" s="74" t="s">
        <v>71</v>
      </c>
      <c r="V3046" s="74" t="s">
        <v>71</v>
      </c>
      <c r="W3046" s="74" t="s">
        <v>71</v>
      </c>
      <c r="X3046" s="74" t="s">
        <v>71</v>
      </c>
      <c r="Y3046" s="74" t="s">
        <v>71</v>
      </c>
      <c r="Z3046" s="74" t="s">
        <v>71</v>
      </c>
      <c r="AA3046" s="74" t="s">
        <v>71</v>
      </c>
      <c r="AB3046" s="74" t="s">
        <v>71</v>
      </c>
      <c r="AC3046" s="74" t="s">
        <v>71</v>
      </c>
      <c r="AD3046" s="74" t="s">
        <v>71</v>
      </c>
    </row>
    <row r="3047" spans="1:30" x14ac:dyDescent="0.2">
      <c r="A3047" s="72" t="s">
        <v>42</v>
      </c>
      <c r="B3047" s="74" t="s">
        <v>71</v>
      </c>
      <c r="C3047" s="74" t="s">
        <v>71</v>
      </c>
      <c r="D3047" s="74" t="s">
        <v>71</v>
      </c>
      <c r="E3047" s="74" t="s">
        <v>71</v>
      </c>
      <c r="F3047" s="74" t="s">
        <v>71</v>
      </c>
      <c r="G3047" s="74" t="s">
        <v>71</v>
      </c>
      <c r="H3047" s="74" t="s">
        <v>71</v>
      </c>
      <c r="I3047" s="74" t="s">
        <v>71</v>
      </c>
      <c r="J3047" s="74" t="s">
        <v>71</v>
      </c>
      <c r="K3047" s="74" t="s">
        <v>71</v>
      </c>
      <c r="L3047" s="74" t="s">
        <v>71</v>
      </c>
      <c r="M3047" s="74" t="s">
        <v>71</v>
      </c>
      <c r="N3047" s="74" t="s">
        <v>71</v>
      </c>
      <c r="O3047" s="74" t="s">
        <v>71</v>
      </c>
      <c r="P3047" s="74" t="s">
        <v>71</v>
      </c>
      <c r="Q3047" s="74" t="s">
        <v>71</v>
      </c>
      <c r="R3047" s="74" t="s">
        <v>71</v>
      </c>
      <c r="S3047" s="74" t="s">
        <v>71</v>
      </c>
      <c r="T3047" s="74" t="s">
        <v>71</v>
      </c>
      <c r="U3047" s="74" t="s">
        <v>71</v>
      </c>
      <c r="V3047" s="74" t="s">
        <v>71</v>
      </c>
      <c r="W3047" s="74" t="s">
        <v>71</v>
      </c>
      <c r="X3047" s="74" t="s">
        <v>71</v>
      </c>
      <c r="Y3047" s="74" t="s">
        <v>71</v>
      </c>
      <c r="Z3047" s="74" t="s">
        <v>71</v>
      </c>
      <c r="AA3047" s="74" t="s">
        <v>71</v>
      </c>
      <c r="AB3047" s="74" t="s">
        <v>71</v>
      </c>
      <c r="AC3047" s="74" t="s">
        <v>71</v>
      </c>
      <c r="AD3047" s="74" t="s">
        <v>71</v>
      </c>
    </row>
    <row r="3048" spans="1:30" x14ac:dyDescent="0.2">
      <c r="A3048" s="72" t="s">
        <v>43</v>
      </c>
      <c r="B3048" s="74" t="s">
        <v>71</v>
      </c>
      <c r="C3048" s="74" t="s">
        <v>71</v>
      </c>
      <c r="D3048" s="74" t="s">
        <v>71</v>
      </c>
      <c r="E3048" s="74" t="s">
        <v>71</v>
      </c>
      <c r="F3048" s="74" t="s">
        <v>71</v>
      </c>
      <c r="G3048" s="74" t="s">
        <v>71</v>
      </c>
      <c r="H3048" s="74" t="s">
        <v>71</v>
      </c>
      <c r="I3048" s="74" t="s">
        <v>71</v>
      </c>
      <c r="J3048" s="74" t="s">
        <v>71</v>
      </c>
      <c r="K3048" s="74" t="s">
        <v>71</v>
      </c>
      <c r="L3048" s="74" t="s">
        <v>71</v>
      </c>
      <c r="M3048" s="74" t="s">
        <v>71</v>
      </c>
      <c r="N3048" s="74" t="s">
        <v>71</v>
      </c>
      <c r="O3048" s="74" t="s">
        <v>71</v>
      </c>
      <c r="P3048" s="74" t="s">
        <v>71</v>
      </c>
      <c r="Q3048" s="74" t="s">
        <v>71</v>
      </c>
      <c r="R3048" s="74" t="s">
        <v>71</v>
      </c>
      <c r="S3048" s="74" t="s">
        <v>71</v>
      </c>
      <c r="T3048" s="74" t="s">
        <v>71</v>
      </c>
      <c r="U3048" s="74" t="s">
        <v>71</v>
      </c>
      <c r="V3048" s="74" t="s">
        <v>71</v>
      </c>
      <c r="W3048" s="74" t="s">
        <v>71</v>
      </c>
      <c r="X3048" s="74" t="s">
        <v>71</v>
      </c>
      <c r="Y3048" s="74" t="s">
        <v>71</v>
      </c>
      <c r="Z3048" s="74" t="s">
        <v>71</v>
      </c>
      <c r="AA3048" s="74" t="s">
        <v>71</v>
      </c>
      <c r="AB3048" s="74" t="s">
        <v>71</v>
      </c>
      <c r="AC3048" s="74" t="s">
        <v>71</v>
      </c>
      <c r="AD3048" s="74" t="s">
        <v>71</v>
      </c>
    </row>
    <row r="3049" spans="1:30" x14ac:dyDescent="0.2">
      <c r="A3049" s="72" t="s">
        <v>44</v>
      </c>
      <c r="B3049" s="74" t="s">
        <v>71</v>
      </c>
      <c r="C3049" s="74" t="s">
        <v>71</v>
      </c>
      <c r="D3049" s="74" t="s">
        <v>71</v>
      </c>
      <c r="E3049" s="74" t="s">
        <v>71</v>
      </c>
      <c r="F3049" s="74" t="s">
        <v>71</v>
      </c>
      <c r="G3049" s="74" t="s">
        <v>71</v>
      </c>
      <c r="H3049" s="74" t="s">
        <v>71</v>
      </c>
      <c r="I3049" s="74" t="s">
        <v>71</v>
      </c>
      <c r="J3049" s="74" t="s">
        <v>71</v>
      </c>
      <c r="K3049" s="74" t="s">
        <v>71</v>
      </c>
      <c r="L3049" s="74" t="s">
        <v>71</v>
      </c>
      <c r="M3049" s="74" t="s">
        <v>71</v>
      </c>
      <c r="N3049" s="74" t="s">
        <v>71</v>
      </c>
      <c r="O3049" s="74" t="s">
        <v>71</v>
      </c>
      <c r="P3049" s="74" t="s">
        <v>71</v>
      </c>
      <c r="Q3049" s="74" t="s">
        <v>71</v>
      </c>
      <c r="R3049" s="74" t="s">
        <v>71</v>
      </c>
      <c r="S3049" s="74" t="s">
        <v>71</v>
      </c>
      <c r="T3049" s="74" t="s">
        <v>71</v>
      </c>
      <c r="U3049" s="74" t="s">
        <v>71</v>
      </c>
      <c r="V3049" s="74" t="s">
        <v>71</v>
      </c>
      <c r="W3049" s="74" t="s">
        <v>71</v>
      </c>
      <c r="X3049" s="74" t="s">
        <v>71</v>
      </c>
      <c r="Y3049" s="74" t="s">
        <v>71</v>
      </c>
      <c r="Z3049" s="74" t="s">
        <v>71</v>
      </c>
      <c r="AA3049" s="74" t="s">
        <v>71</v>
      </c>
      <c r="AB3049" s="74" t="s">
        <v>71</v>
      </c>
      <c r="AC3049" s="74" t="s">
        <v>71</v>
      </c>
      <c r="AD3049" s="74" t="s">
        <v>71</v>
      </c>
    </row>
    <row r="3050" spans="1:30" x14ac:dyDescent="0.2">
      <c r="A3050" s="72" t="s">
        <v>45</v>
      </c>
      <c r="B3050" s="74" t="s">
        <v>71</v>
      </c>
      <c r="C3050" s="74" t="s">
        <v>71</v>
      </c>
      <c r="D3050" s="74" t="s">
        <v>71</v>
      </c>
      <c r="E3050" s="74" t="s">
        <v>71</v>
      </c>
      <c r="F3050" s="74" t="s">
        <v>71</v>
      </c>
      <c r="G3050" s="74" t="s">
        <v>71</v>
      </c>
      <c r="H3050" s="74" t="s">
        <v>71</v>
      </c>
      <c r="I3050" s="74" t="s">
        <v>71</v>
      </c>
      <c r="J3050" s="74" t="s">
        <v>71</v>
      </c>
      <c r="K3050" s="74" t="s">
        <v>71</v>
      </c>
      <c r="L3050" s="74" t="s">
        <v>71</v>
      </c>
      <c r="M3050" s="74" t="s">
        <v>71</v>
      </c>
      <c r="N3050" s="74" t="s">
        <v>71</v>
      </c>
      <c r="O3050" s="74" t="s">
        <v>71</v>
      </c>
      <c r="P3050" s="74" t="s">
        <v>71</v>
      </c>
      <c r="Q3050" s="74" t="s">
        <v>71</v>
      </c>
      <c r="R3050" s="74" t="s">
        <v>71</v>
      </c>
      <c r="S3050" s="74" t="s">
        <v>71</v>
      </c>
      <c r="T3050" s="74" t="s">
        <v>71</v>
      </c>
      <c r="U3050" s="74" t="s">
        <v>71</v>
      </c>
      <c r="V3050" s="74" t="s">
        <v>71</v>
      </c>
      <c r="W3050" s="74" t="s">
        <v>71</v>
      </c>
      <c r="X3050" s="74" t="s">
        <v>71</v>
      </c>
      <c r="Y3050" s="74" t="s">
        <v>71</v>
      </c>
      <c r="Z3050" s="74" t="s">
        <v>71</v>
      </c>
      <c r="AA3050" s="74" t="s">
        <v>71</v>
      </c>
      <c r="AB3050" s="74" t="s">
        <v>71</v>
      </c>
      <c r="AC3050" s="74" t="s">
        <v>71</v>
      </c>
      <c r="AD3050" s="74" t="s">
        <v>71</v>
      </c>
    </row>
    <row r="3051" spans="1:30" x14ac:dyDescent="0.2">
      <c r="A3051" s="72" t="s">
        <v>46</v>
      </c>
      <c r="B3051" s="74" t="s">
        <v>71</v>
      </c>
      <c r="C3051" s="74" t="s">
        <v>71</v>
      </c>
      <c r="D3051" s="74" t="s">
        <v>71</v>
      </c>
      <c r="E3051" s="74" t="s">
        <v>71</v>
      </c>
      <c r="F3051" s="74" t="s">
        <v>71</v>
      </c>
      <c r="G3051" s="74" t="s">
        <v>71</v>
      </c>
      <c r="H3051" s="74" t="s">
        <v>71</v>
      </c>
      <c r="I3051" s="74" t="s">
        <v>71</v>
      </c>
      <c r="J3051" s="74" t="s">
        <v>71</v>
      </c>
      <c r="K3051" s="74" t="s">
        <v>71</v>
      </c>
      <c r="L3051" s="74" t="s">
        <v>71</v>
      </c>
      <c r="M3051" s="74" t="s">
        <v>71</v>
      </c>
      <c r="N3051" s="74" t="s">
        <v>71</v>
      </c>
      <c r="O3051" s="74" t="s">
        <v>71</v>
      </c>
      <c r="P3051" s="74" t="s">
        <v>71</v>
      </c>
      <c r="Q3051" s="74" t="s">
        <v>71</v>
      </c>
      <c r="R3051" s="74" t="s">
        <v>71</v>
      </c>
      <c r="S3051" s="74" t="s">
        <v>71</v>
      </c>
      <c r="T3051" s="74" t="s">
        <v>71</v>
      </c>
      <c r="U3051" s="74" t="s">
        <v>71</v>
      </c>
      <c r="V3051" s="74" t="s">
        <v>71</v>
      </c>
      <c r="W3051" s="74" t="s">
        <v>71</v>
      </c>
      <c r="X3051" s="74" t="s">
        <v>71</v>
      </c>
      <c r="Y3051" s="74" t="s">
        <v>71</v>
      </c>
      <c r="Z3051" s="74" t="s">
        <v>71</v>
      </c>
      <c r="AA3051" s="74" t="s">
        <v>71</v>
      </c>
      <c r="AB3051" s="74" t="s">
        <v>71</v>
      </c>
      <c r="AC3051" s="74" t="s">
        <v>71</v>
      </c>
      <c r="AD3051" s="74" t="s">
        <v>71</v>
      </c>
    </row>
    <row r="3052" spans="1:30" x14ac:dyDescent="0.2">
      <c r="A3052" s="72" t="s">
        <v>47</v>
      </c>
      <c r="B3052" s="74" t="s">
        <v>71</v>
      </c>
      <c r="C3052" s="74" t="s">
        <v>71</v>
      </c>
      <c r="D3052" s="74" t="s">
        <v>71</v>
      </c>
      <c r="E3052" s="74" t="s">
        <v>71</v>
      </c>
      <c r="F3052" s="74" t="s">
        <v>71</v>
      </c>
      <c r="G3052" s="74" t="s">
        <v>71</v>
      </c>
      <c r="H3052" s="74" t="s">
        <v>71</v>
      </c>
      <c r="I3052" s="74" t="s">
        <v>71</v>
      </c>
      <c r="J3052" s="74" t="s">
        <v>71</v>
      </c>
      <c r="K3052" s="74" t="s">
        <v>71</v>
      </c>
      <c r="L3052" s="74" t="s">
        <v>71</v>
      </c>
      <c r="M3052" s="74" t="s">
        <v>71</v>
      </c>
      <c r="N3052" s="74" t="s">
        <v>71</v>
      </c>
      <c r="O3052" s="74" t="s">
        <v>71</v>
      </c>
      <c r="P3052" s="74" t="s">
        <v>71</v>
      </c>
      <c r="Q3052" s="74" t="s">
        <v>71</v>
      </c>
      <c r="R3052" s="74" t="s">
        <v>71</v>
      </c>
      <c r="S3052" s="74" t="s">
        <v>71</v>
      </c>
      <c r="T3052" s="74" t="s">
        <v>71</v>
      </c>
      <c r="U3052" s="74" t="s">
        <v>71</v>
      </c>
      <c r="V3052" s="74" t="s">
        <v>71</v>
      </c>
      <c r="W3052" s="74" t="s">
        <v>71</v>
      </c>
      <c r="X3052" s="74" t="s">
        <v>71</v>
      </c>
      <c r="Y3052" s="74" t="s">
        <v>71</v>
      </c>
      <c r="Z3052" s="74" t="s">
        <v>71</v>
      </c>
      <c r="AA3052" s="74" t="s">
        <v>71</v>
      </c>
      <c r="AB3052" s="74" t="s">
        <v>71</v>
      </c>
      <c r="AC3052" s="74" t="s">
        <v>71</v>
      </c>
      <c r="AD3052" s="74" t="s">
        <v>71</v>
      </c>
    </row>
    <row r="3053" spans="1:30" x14ac:dyDescent="0.2">
      <c r="A3053" s="72" t="s">
        <v>48</v>
      </c>
      <c r="B3053" s="74" t="s">
        <v>71</v>
      </c>
      <c r="C3053" s="74" t="s">
        <v>71</v>
      </c>
      <c r="D3053" s="74" t="s">
        <v>71</v>
      </c>
      <c r="E3053" s="74" t="s">
        <v>71</v>
      </c>
      <c r="F3053" s="74" t="s">
        <v>71</v>
      </c>
      <c r="G3053" s="74" t="s">
        <v>71</v>
      </c>
      <c r="H3053" s="74" t="s">
        <v>71</v>
      </c>
      <c r="I3053" s="74" t="s">
        <v>71</v>
      </c>
      <c r="J3053" s="74" t="s">
        <v>71</v>
      </c>
      <c r="K3053" s="74" t="s">
        <v>71</v>
      </c>
      <c r="L3053" s="74" t="s">
        <v>71</v>
      </c>
      <c r="M3053" s="74" t="s">
        <v>71</v>
      </c>
      <c r="N3053" s="74" t="s">
        <v>71</v>
      </c>
      <c r="O3053" s="74" t="s">
        <v>71</v>
      </c>
      <c r="P3053" s="74" t="s">
        <v>71</v>
      </c>
      <c r="Q3053" s="74" t="s">
        <v>71</v>
      </c>
      <c r="R3053" s="74" t="s">
        <v>71</v>
      </c>
      <c r="S3053" s="74" t="s">
        <v>71</v>
      </c>
      <c r="T3053" s="74" t="s">
        <v>71</v>
      </c>
      <c r="U3053" s="74" t="s">
        <v>71</v>
      </c>
      <c r="V3053" s="74" t="s">
        <v>71</v>
      </c>
      <c r="W3053" s="74" t="s">
        <v>71</v>
      </c>
      <c r="X3053" s="74" t="s">
        <v>71</v>
      </c>
      <c r="Y3053" s="74" t="s">
        <v>71</v>
      </c>
      <c r="Z3053" s="74" t="s">
        <v>71</v>
      </c>
      <c r="AA3053" s="74" t="s">
        <v>71</v>
      </c>
      <c r="AB3053" s="74" t="s">
        <v>71</v>
      </c>
      <c r="AC3053" s="74" t="s">
        <v>71</v>
      </c>
      <c r="AD3053" s="74" t="s">
        <v>71</v>
      </c>
    </row>
    <row r="3054" spans="1:30" x14ac:dyDescent="0.2">
      <c r="A3054" s="72" t="s">
        <v>49</v>
      </c>
      <c r="B3054" s="74" t="s">
        <v>71</v>
      </c>
      <c r="C3054" s="74" t="s">
        <v>71</v>
      </c>
      <c r="D3054" s="74" t="s">
        <v>71</v>
      </c>
      <c r="E3054" s="74" t="s">
        <v>71</v>
      </c>
      <c r="F3054" s="74" t="s">
        <v>71</v>
      </c>
      <c r="G3054" s="74" t="s">
        <v>71</v>
      </c>
      <c r="H3054" s="74" t="s">
        <v>71</v>
      </c>
      <c r="I3054" s="74" t="s">
        <v>71</v>
      </c>
      <c r="J3054" s="74" t="s">
        <v>71</v>
      </c>
      <c r="K3054" s="74" t="s">
        <v>71</v>
      </c>
      <c r="L3054" s="74" t="s">
        <v>71</v>
      </c>
      <c r="M3054" s="74" t="s">
        <v>71</v>
      </c>
      <c r="N3054" s="74" t="s">
        <v>71</v>
      </c>
      <c r="O3054" s="74" t="s">
        <v>71</v>
      </c>
      <c r="P3054" s="74" t="s">
        <v>71</v>
      </c>
      <c r="Q3054" s="74" t="s">
        <v>71</v>
      </c>
      <c r="R3054" s="74" t="s">
        <v>71</v>
      </c>
      <c r="S3054" s="74" t="s">
        <v>71</v>
      </c>
      <c r="T3054" s="74" t="s">
        <v>71</v>
      </c>
      <c r="U3054" s="74" t="s">
        <v>71</v>
      </c>
      <c r="V3054" s="74" t="s">
        <v>71</v>
      </c>
      <c r="W3054" s="74" t="s">
        <v>71</v>
      </c>
      <c r="X3054" s="74" t="s">
        <v>71</v>
      </c>
      <c r="Y3054" s="74" t="s">
        <v>71</v>
      </c>
      <c r="Z3054" s="74" t="s">
        <v>71</v>
      </c>
      <c r="AA3054" s="74" t="s">
        <v>71</v>
      </c>
      <c r="AB3054" s="74" t="s">
        <v>71</v>
      </c>
      <c r="AC3054" s="74" t="s">
        <v>71</v>
      </c>
      <c r="AD3054" s="74" t="s">
        <v>71</v>
      </c>
    </row>
    <row r="3055" spans="1:30" x14ac:dyDescent="0.2">
      <c r="A3055" s="72" t="s">
        <v>50</v>
      </c>
      <c r="B3055" s="74" t="s">
        <v>71</v>
      </c>
      <c r="C3055" s="74" t="s">
        <v>71</v>
      </c>
      <c r="D3055" s="74" t="s">
        <v>71</v>
      </c>
      <c r="E3055" s="74" t="s">
        <v>71</v>
      </c>
      <c r="F3055" s="74" t="s">
        <v>71</v>
      </c>
      <c r="G3055" s="74" t="s">
        <v>71</v>
      </c>
      <c r="H3055" s="74" t="s">
        <v>71</v>
      </c>
      <c r="I3055" s="74" t="s">
        <v>71</v>
      </c>
      <c r="J3055" s="74" t="s">
        <v>71</v>
      </c>
      <c r="K3055" s="74" t="s">
        <v>71</v>
      </c>
      <c r="L3055" s="74" t="s">
        <v>71</v>
      </c>
      <c r="M3055" s="74" t="s">
        <v>71</v>
      </c>
      <c r="N3055" s="74" t="s">
        <v>71</v>
      </c>
      <c r="O3055" s="74" t="s">
        <v>71</v>
      </c>
      <c r="P3055" s="74" t="s">
        <v>71</v>
      </c>
      <c r="Q3055" s="74" t="s">
        <v>71</v>
      </c>
      <c r="R3055" s="74" t="s">
        <v>71</v>
      </c>
      <c r="S3055" s="74" t="s">
        <v>71</v>
      </c>
      <c r="T3055" s="74" t="s">
        <v>71</v>
      </c>
      <c r="U3055" s="74" t="s">
        <v>71</v>
      </c>
      <c r="V3055" s="74" t="s">
        <v>71</v>
      </c>
      <c r="W3055" s="74" t="s">
        <v>71</v>
      </c>
      <c r="X3055" s="74" t="s">
        <v>71</v>
      </c>
      <c r="Y3055" s="74" t="s">
        <v>71</v>
      </c>
      <c r="Z3055" s="74" t="s">
        <v>71</v>
      </c>
      <c r="AA3055" s="74" t="s">
        <v>71</v>
      </c>
      <c r="AB3055" s="74" t="s">
        <v>71</v>
      </c>
      <c r="AC3055" s="74" t="s">
        <v>71</v>
      </c>
      <c r="AD3055" s="74" t="s">
        <v>71</v>
      </c>
    </row>
    <row r="3056" spans="1:30" x14ac:dyDescent="0.2">
      <c r="A3056" s="72" t="s">
        <v>51</v>
      </c>
      <c r="B3056" s="74" t="s">
        <v>71</v>
      </c>
      <c r="C3056" s="74" t="s">
        <v>71</v>
      </c>
      <c r="D3056" s="74" t="s">
        <v>71</v>
      </c>
      <c r="E3056" s="74" t="s">
        <v>71</v>
      </c>
      <c r="F3056" s="74" t="s">
        <v>71</v>
      </c>
      <c r="G3056" s="74" t="s">
        <v>71</v>
      </c>
      <c r="H3056" s="74" t="s">
        <v>71</v>
      </c>
      <c r="I3056" s="74" t="s">
        <v>71</v>
      </c>
      <c r="J3056" s="74" t="s">
        <v>71</v>
      </c>
      <c r="K3056" s="74" t="s">
        <v>71</v>
      </c>
      <c r="L3056" s="74" t="s">
        <v>71</v>
      </c>
      <c r="M3056" s="74" t="s">
        <v>71</v>
      </c>
      <c r="N3056" s="74" t="s">
        <v>71</v>
      </c>
      <c r="O3056" s="74" t="s">
        <v>71</v>
      </c>
      <c r="P3056" s="74" t="s">
        <v>71</v>
      </c>
      <c r="Q3056" s="74" t="s">
        <v>71</v>
      </c>
      <c r="R3056" s="74" t="s">
        <v>71</v>
      </c>
      <c r="S3056" s="74" t="s">
        <v>71</v>
      </c>
      <c r="T3056" s="74" t="s">
        <v>71</v>
      </c>
      <c r="U3056" s="74" t="s">
        <v>71</v>
      </c>
      <c r="V3056" s="74" t="s">
        <v>71</v>
      </c>
      <c r="W3056" s="74" t="s">
        <v>71</v>
      </c>
      <c r="X3056" s="74" t="s">
        <v>71</v>
      </c>
      <c r="Y3056" s="74" t="s">
        <v>71</v>
      </c>
      <c r="Z3056" s="74" t="s">
        <v>71</v>
      </c>
      <c r="AA3056" s="74" t="s">
        <v>71</v>
      </c>
      <c r="AB3056" s="74" t="s">
        <v>71</v>
      </c>
      <c r="AC3056" s="74" t="s">
        <v>71</v>
      </c>
      <c r="AD3056" s="74" t="s">
        <v>71</v>
      </c>
    </row>
    <row r="3057" spans="1:30" x14ac:dyDescent="0.2">
      <c r="A3057" s="72" t="s">
        <v>52</v>
      </c>
      <c r="B3057" s="74" t="s">
        <v>71</v>
      </c>
      <c r="C3057" s="74" t="s">
        <v>71</v>
      </c>
      <c r="D3057" s="74" t="s">
        <v>71</v>
      </c>
      <c r="E3057" s="74" t="s">
        <v>71</v>
      </c>
      <c r="F3057" s="74" t="s">
        <v>71</v>
      </c>
      <c r="G3057" s="74" t="s">
        <v>71</v>
      </c>
      <c r="H3057" s="74" t="s">
        <v>71</v>
      </c>
      <c r="I3057" s="74" t="s">
        <v>71</v>
      </c>
      <c r="J3057" s="74" t="s">
        <v>71</v>
      </c>
      <c r="K3057" s="74" t="s">
        <v>71</v>
      </c>
      <c r="L3057" s="74" t="s">
        <v>71</v>
      </c>
      <c r="M3057" s="74" t="s">
        <v>71</v>
      </c>
      <c r="N3057" s="74" t="s">
        <v>71</v>
      </c>
      <c r="O3057" s="74" t="s">
        <v>71</v>
      </c>
      <c r="P3057" s="74" t="s">
        <v>71</v>
      </c>
      <c r="Q3057" s="74" t="s">
        <v>71</v>
      </c>
      <c r="R3057" s="74" t="s">
        <v>71</v>
      </c>
      <c r="S3057" s="74" t="s">
        <v>71</v>
      </c>
      <c r="T3057" s="74" t="s">
        <v>71</v>
      </c>
      <c r="U3057" s="74" t="s">
        <v>71</v>
      </c>
      <c r="V3057" s="74" t="s">
        <v>71</v>
      </c>
      <c r="W3057" s="74" t="s">
        <v>71</v>
      </c>
      <c r="X3057" s="74" t="s">
        <v>71</v>
      </c>
      <c r="Y3057" s="74" t="s">
        <v>71</v>
      </c>
      <c r="Z3057" s="74" t="s">
        <v>71</v>
      </c>
      <c r="AA3057" s="74" t="s">
        <v>71</v>
      </c>
      <c r="AB3057" s="74" t="s">
        <v>71</v>
      </c>
      <c r="AC3057" s="74" t="s">
        <v>71</v>
      </c>
      <c r="AD3057" s="74" t="s">
        <v>71</v>
      </c>
    </row>
    <row r="3058" spans="1:30" x14ac:dyDescent="0.2">
      <c r="A3058" s="72" t="s">
        <v>53</v>
      </c>
      <c r="B3058" s="74" t="s">
        <v>71</v>
      </c>
      <c r="C3058" s="74" t="s">
        <v>71</v>
      </c>
      <c r="D3058" s="74" t="s">
        <v>71</v>
      </c>
      <c r="E3058" s="74" t="s">
        <v>71</v>
      </c>
      <c r="F3058" s="74" t="s">
        <v>71</v>
      </c>
      <c r="G3058" s="74" t="s">
        <v>71</v>
      </c>
      <c r="H3058" s="74" t="s">
        <v>71</v>
      </c>
      <c r="I3058" s="74" t="s">
        <v>71</v>
      </c>
      <c r="J3058" s="74" t="s">
        <v>71</v>
      </c>
      <c r="K3058" s="74" t="s">
        <v>71</v>
      </c>
      <c r="L3058" s="74" t="s">
        <v>71</v>
      </c>
      <c r="M3058" s="74" t="s">
        <v>71</v>
      </c>
      <c r="N3058" s="74" t="s">
        <v>71</v>
      </c>
      <c r="O3058" s="74" t="s">
        <v>71</v>
      </c>
      <c r="P3058" s="74" t="s">
        <v>71</v>
      </c>
      <c r="Q3058" s="74" t="s">
        <v>71</v>
      </c>
      <c r="R3058" s="74" t="s">
        <v>71</v>
      </c>
      <c r="S3058" s="74" t="s">
        <v>71</v>
      </c>
      <c r="T3058" s="74" t="s">
        <v>71</v>
      </c>
      <c r="U3058" s="74" t="s">
        <v>71</v>
      </c>
      <c r="V3058" s="74" t="s">
        <v>71</v>
      </c>
      <c r="W3058" s="74" t="s">
        <v>71</v>
      </c>
      <c r="X3058" s="74" t="s">
        <v>71</v>
      </c>
      <c r="Y3058" s="74" t="s">
        <v>71</v>
      </c>
      <c r="Z3058" s="74" t="s">
        <v>71</v>
      </c>
      <c r="AA3058" s="74" t="s">
        <v>71</v>
      </c>
      <c r="AB3058" s="74" t="s">
        <v>71</v>
      </c>
      <c r="AC3058" s="74" t="s">
        <v>71</v>
      </c>
      <c r="AD3058" s="74" t="s">
        <v>71</v>
      </c>
    </row>
    <row r="3059" spans="1:30" x14ac:dyDescent="0.2">
      <c r="A3059" s="72" t="s">
        <v>54</v>
      </c>
      <c r="B3059" s="74" t="s">
        <v>71</v>
      </c>
      <c r="C3059" s="74" t="s">
        <v>71</v>
      </c>
      <c r="D3059" s="74" t="s">
        <v>71</v>
      </c>
      <c r="E3059" s="74" t="s">
        <v>71</v>
      </c>
      <c r="F3059" s="74" t="s">
        <v>71</v>
      </c>
      <c r="G3059" s="74" t="s">
        <v>71</v>
      </c>
      <c r="H3059" s="74" t="s">
        <v>71</v>
      </c>
      <c r="I3059" s="74" t="s">
        <v>71</v>
      </c>
      <c r="J3059" s="74" t="s">
        <v>71</v>
      </c>
      <c r="K3059" s="74" t="s">
        <v>71</v>
      </c>
      <c r="L3059" s="74" t="s">
        <v>71</v>
      </c>
      <c r="M3059" s="74" t="s">
        <v>71</v>
      </c>
      <c r="N3059" s="74" t="s">
        <v>71</v>
      </c>
      <c r="O3059" s="74" t="s">
        <v>71</v>
      </c>
      <c r="P3059" s="74" t="s">
        <v>71</v>
      </c>
      <c r="Q3059" s="74" t="s">
        <v>71</v>
      </c>
      <c r="R3059" s="74" t="s">
        <v>71</v>
      </c>
      <c r="S3059" s="74" t="s">
        <v>71</v>
      </c>
      <c r="T3059" s="74" t="s">
        <v>71</v>
      </c>
      <c r="U3059" s="74" t="s">
        <v>71</v>
      </c>
      <c r="V3059" s="74" t="s">
        <v>71</v>
      </c>
      <c r="W3059" s="74" t="s">
        <v>71</v>
      </c>
      <c r="X3059" s="74" t="s">
        <v>71</v>
      </c>
      <c r="Y3059" s="74" t="s">
        <v>71</v>
      </c>
      <c r="Z3059" s="74" t="s">
        <v>71</v>
      </c>
      <c r="AA3059" s="74" t="s">
        <v>71</v>
      </c>
      <c r="AB3059" s="74" t="s">
        <v>71</v>
      </c>
      <c r="AC3059" s="74" t="s">
        <v>71</v>
      </c>
      <c r="AD3059" s="74" t="s">
        <v>71</v>
      </c>
    </row>
    <row r="3060" spans="1:30" x14ac:dyDescent="0.2">
      <c r="A3060" s="72" t="s">
        <v>55</v>
      </c>
      <c r="B3060" s="74" t="s">
        <v>71</v>
      </c>
      <c r="C3060" s="74" t="s">
        <v>71</v>
      </c>
      <c r="D3060" s="74" t="s">
        <v>71</v>
      </c>
      <c r="E3060" s="74" t="s">
        <v>71</v>
      </c>
      <c r="F3060" s="74" t="s">
        <v>71</v>
      </c>
      <c r="G3060" s="74" t="s">
        <v>71</v>
      </c>
      <c r="H3060" s="74" t="s">
        <v>71</v>
      </c>
      <c r="I3060" s="74" t="s">
        <v>71</v>
      </c>
      <c r="J3060" s="74" t="s">
        <v>71</v>
      </c>
      <c r="K3060" s="74" t="s">
        <v>71</v>
      </c>
      <c r="L3060" s="74" t="s">
        <v>71</v>
      </c>
      <c r="M3060" s="74" t="s">
        <v>71</v>
      </c>
      <c r="N3060" s="74" t="s">
        <v>71</v>
      </c>
      <c r="O3060" s="74" t="s">
        <v>71</v>
      </c>
      <c r="P3060" s="74" t="s">
        <v>71</v>
      </c>
      <c r="Q3060" s="74" t="s">
        <v>71</v>
      </c>
      <c r="R3060" s="74" t="s">
        <v>71</v>
      </c>
      <c r="S3060" s="74" t="s">
        <v>71</v>
      </c>
      <c r="T3060" s="74" t="s">
        <v>71</v>
      </c>
      <c r="U3060" s="74" t="s">
        <v>71</v>
      </c>
      <c r="V3060" s="74" t="s">
        <v>71</v>
      </c>
      <c r="W3060" s="74" t="s">
        <v>71</v>
      </c>
      <c r="X3060" s="74" t="s">
        <v>71</v>
      </c>
      <c r="Y3060" s="74" t="s">
        <v>71</v>
      </c>
      <c r="Z3060" s="74" t="s">
        <v>71</v>
      </c>
      <c r="AA3060" s="74" t="s">
        <v>71</v>
      </c>
      <c r="AB3060" s="74" t="s">
        <v>71</v>
      </c>
      <c r="AC3060" s="74" t="s">
        <v>71</v>
      </c>
      <c r="AD3060" s="74" t="s">
        <v>71</v>
      </c>
    </row>
    <row r="3061" spans="1:30" x14ac:dyDescent="0.2">
      <c r="A3061" s="72" t="s">
        <v>56</v>
      </c>
      <c r="B3061" s="74" t="s">
        <v>71</v>
      </c>
      <c r="C3061" s="74" t="s">
        <v>71</v>
      </c>
      <c r="D3061" s="74" t="s">
        <v>71</v>
      </c>
      <c r="E3061" s="74" t="s">
        <v>71</v>
      </c>
      <c r="F3061" s="74" t="s">
        <v>71</v>
      </c>
      <c r="G3061" s="74" t="s">
        <v>71</v>
      </c>
      <c r="H3061" s="74" t="s">
        <v>71</v>
      </c>
      <c r="I3061" s="74" t="s">
        <v>71</v>
      </c>
      <c r="J3061" s="74" t="s">
        <v>71</v>
      </c>
      <c r="K3061" s="74" t="s">
        <v>71</v>
      </c>
      <c r="L3061" s="74" t="s">
        <v>71</v>
      </c>
      <c r="M3061" s="74" t="s">
        <v>71</v>
      </c>
      <c r="N3061" s="74" t="s">
        <v>71</v>
      </c>
      <c r="O3061" s="74" t="s">
        <v>71</v>
      </c>
      <c r="P3061" s="74" t="s">
        <v>71</v>
      </c>
      <c r="Q3061" s="74" t="s">
        <v>71</v>
      </c>
      <c r="R3061" s="74" t="s">
        <v>71</v>
      </c>
      <c r="S3061" s="74" t="s">
        <v>71</v>
      </c>
      <c r="T3061" s="74" t="s">
        <v>71</v>
      </c>
      <c r="U3061" s="74" t="s">
        <v>71</v>
      </c>
      <c r="V3061" s="74" t="s">
        <v>71</v>
      </c>
      <c r="W3061" s="74" t="s">
        <v>71</v>
      </c>
      <c r="X3061" s="74" t="s">
        <v>71</v>
      </c>
      <c r="Y3061" s="74" t="s">
        <v>71</v>
      </c>
      <c r="Z3061" s="74" t="s">
        <v>71</v>
      </c>
      <c r="AA3061" s="74" t="s">
        <v>71</v>
      </c>
      <c r="AB3061" s="74" t="s">
        <v>71</v>
      </c>
      <c r="AC3061" s="74" t="s">
        <v>71</v>
      </c>
      <c r="AD3061" s="74" t="s">
        <v>71</v>
      </c>
    </row>
    <row r="3062" spans="1:30" x14ac:dyDescent="0.2">
      <c r="A3062" s="72" t="s">
        <v>57</v>
      </c>
      <c r="B3062" s="74" t="s">
        <v>71</v>
      </c>
      <c r="C3062" s="74" t="s">
        <v>71</v>
      </c>
      <c r="D3062" s="74" t="s">
        <v>71</v>
      </c>
      <c r="E3062" s="74" t="s">
        <v>71</v>
      </c>
      <c r="F3062" s="74" t="s">
        <v>71</v>
      </c>
      <c r="G3062" s="74" t="s">
        <v>71</v>
      </c>
      <c r="H3062" s="74" t="s">
        <v>71</v>
      </c>
      <c r="I3062" s="74" t="s">
        <v>71</v>
      </c>
      <c r="J3062" s="74" t="s">
        <v>71</v>
      </c>
      <c r="K3062" s="74" t="s">
        <v>71</v>
      </c>
      <c r="L3062" s="74" t="s">
        <v>71</v>
      </c>
      <c r="M3062" s="74" t="s">
        <v>71</v>
      </c>
      <c r="N3062" s="74" t="s">
        <v>71</v>
      </c>
      <c r="O3062" s="74" t="s">
        <v>71</v>
      </c>
      <c r="P3062" s="74" t="s">
        <v>71</v>
      </c>
      <c r="Q3062" s="74" t="s">
        <v>71</v>
      </c>
      <c r="R3062" s="74" t="s">
        <v>71</v>
      </c>
      <c r="S3062" s="74" t="s">
        <v>71</v>
      </c>
      <c r="T3062" s="74" t="s">
        <v>71</v>
      </c>
      <c r="U3062" s="74" t="s">
        <v>71</v>
      </c>
      <c r="V3062" s="74" t="s">
        <v>71</v>
      </c>
      <c r="W3062" s="74" t="s">
        <v>71</v>
      </c>
      <c r="X3062" s="74" t="s">
        <v>71</v>
      </c>
      <c r="Y3062" s="74" t="s">
        <v>71</v>
      </c>
      <c r="Z3062" s="74" t="s">
        <v>71</v>
      </c>
      <c r="AA3062" s="74" t="s">
        <v>71</v>
      </c>
      <c r="AB3062" s="74" t="s">
        <v>71</v>
      </c>
      <c r="AC3062" s="74" t="s">
        <v>71</v>
      </c>
      <c r="AD3062" s="74" t="s">
        <v>71</v>
      </c>
    </row>
    <row r="3063" spans="1:30" x14ac:dyDescent="0.2">
      <c r="A3063" s="72" t="s">
        <v>58</v>
      </c>
      <c r="B3063" s="74" t="s">
        <v>71</v>
      </c>
      <c r="C3063" s="74" t="s">
        <v>71</v>
      </c>
      <c r="D3063" s="74" t="s">
        <v>71</v>
      </c>
      <c r="E3063" s="74" t="s">
        <v>71</v>
      </c>
      <c r="F3063" s="74" t="s">
        <v>71</v>
      </c>
      <c r="G3063" s="74" t="s">
        <v>71</v>
      </c>
      <c r="H3063" s="74" t="s">
        <v>71</v>
      </c>
      <c r="I3063" s="74" t="s">
        <v>71</v>
      </c>
      <c r="J3063" s="74" t="s">
        <v>71</v>
      </c>
      <c r="K3063" s="74" t="s">
        <v>71</v>
      </c>
      <c r="L3063" s="74" t="s">
        <v>71</v>
      </c>
      <c r="M3063" s="74" t="s">
        <v>71</v>
      </c>
      <c r="N3063" s="74" t="s">
        <v>71</v>
      </c>
      <c r="O3063" s="74" t="s">
        <v>71</v>
      </c>
      <c r="P3063" s="74" t="s">
        <v>71</v>
      </c>
      <c r="Q3063" s="74" t="s">
        <v>71</v>
      </c>
      <c r="R3063" s="74" t="s">
        <v>71</v>
      </c>
      <c r="S3063" s="74" t="s">
        <v>71</v>
      </c>
      <c r="T3063" s="74" t="s">
        <v>71</v>
      </c>
      <c r="U3063" s="74" t="s">
        <v>71</v>
      </c>
      <c r="V3063" s="74" t="s">
        <v>71</v>
      </c>
      <c r="W3063" s="74" t="s">
        <v>71</v>
      </c>
      <c r="X3063" s="74" t="s">
        <v>71</v>
      </c>
      <c r="Y3063" s="74" t="s">
        <v>71</v>
      </c>
      <c r="Z3063" s="74" t="s">
        <v>71</v>
      </c>
      <c r="AA3063" s="74" t="s">
        <v>71</v>
      </c>
      <c r="AB3063" s="74" t="s">
        <v>71</v>
      </c>
      <c r="AC3063" s="74" t="s">
        <v>71</v>
      </c>
      <c r="AD3063" s="74" t="s">
        <v>71</v>
      </c>
    </row>
    <row r="3064" spans="1:30" x14ac:dyDescent="0.2">
      <c r="A3064" s="72" t="s">
        <v>59</v>
      </c>
      <c r="B3064" s="74" t="s">
        <v>71</v>
      </c>
      <c r="C3064" s="74" t="s">
        <v>71</v>
      </c>
      <c r="D3064" s="74" t="s">
        <v>71</v>
      </c>
      <c r="E3064" s="74" t="s">
        <v>71</v>
      </c>
      <c r="F3064" s="74" t="s">
        <v>71</v>
      </c>
      <c r="G3064" s="74" t="s">
        <v>71</v>
      </c>
      <c r="H3064" s="74" t="s">
        <v>71</v>
      </c>
      <c r="I3064" s="74" t="s">
        <v>71</v>
      </c>
      <c r="J3064" s="74" t="s">
        <v>71</v>
      </c>
      <c r="K3064" s="74" t="s">
        <v>71</v>
      </c>
      <c r="L3064" s="74" t="s">
        <v>71</v>
      </c>
      <c r="M3064" s="74" t="s">
        <v>71</v>
      </c>
      <c r="N3064" s="74" t="s">
        <v>71</v>
      </c>
      <c r="O3064" s="74" t="s">
        <v>71</v>
      </c>
      <c r="P3064" s="74" t="s">
        <v>71</v>
      </c>
      <c r="Q3064" s="74" t="s">
        <v>71</v>
      </c>
      <c r="R3064" s="74" t="s">
        <v>71</v>
      </c>
      <c r="S3064" s="74" t="s">
        <v>71</v>
      </c>
      <c r="T3064" s="74" t="s">
        <v>71</v>
      </c>
      <c r="U3064" s="74" t="s">
        <v>71</v>
      </c>
      <c r="V3064" s="74" t="s">
        <v>71</v>
      </c>
      <c r="W3064" s="74" t="s">
        <v>71</v>
      </c>
      <c r="X3064" s="74" t="s">
        <v>71</v>
      </c>
      <c r="Y3064" s="74" t="s">
        <v>71</v>
      </c>
      <c r="Z3064" s="74" t="s">
        <v>71</v>
      </c>
      <c r="AA3064" s="74" t="s">
        <v>71</v>
      </c>
      <c r="AB3064" s="74" t="s">
        <v>71</v>
      </c>
      <c r="AC3064" s="74" t="s">
        <v>71</v>
      </c>
      <c r="AD3064" s="74" t="s">
        <v>71</v>
      </c>
    </row>
    <row r="3065" spans="1:30" x14ac:dyDescent="0.2">
      <c r="A3065" s="72" t="s">
        <v>60</v>
      </c>
      <c r="B3065" s="74" t="s">
        <v>71</v>
      </c>
      <c r="C3065" s="74" t="s">
        <v>71</v>
      </c>
      <c r="D3065" s="74" t="s">
        <v>71</v>
      </c>
      <c r="E3065" s="74" t="s">
        <v>71</v>
      </c>
      <c r="F3065" s="74" t="s">
        <v>71</v>
      </c>
      <c r="G3065" s="74" t="s">
        <v>71</v>
      </c>
      <c r="H3065" s="74" t="s">
        <v>71</v>
      </c>
      <c r="I3065" s="74" t="s">
        <v>71</v>
      </c>
      <c r="J3065" s="74" t="s">
        <v>71</v>
      </c>
      <c r="K3065" s="74" t="s">
        <v>71</v>
      </c>
      <c r="L3065" s="74" t="s">
        <v>71</v>
      </c>
      <c r="M3065" s="74" t="s">
        <v>71</v>
      </c>
      <c r="N3065" s="74" t="s">
        <v>71</v>
      </c>
      <c r="O3065" s="74" t="s">
        <v>71</v>
      </c>
      <c r="P3065" s="74" t="s">
        <v>71</v>
      </c>
      <c r="Q3065" s="74" t="s">
        <v>71</v>
      </c>
      <c r="R3065" s="74" t="s">
        <v>71</v>
      </c>
      <c r="S3065" s="74" t="s">
        <v>71</v>
      </c>
      <c r="T3065" s="74" t="s">
        <v>71</v>
      </c>
      <c r="U3065" s="74" t="s">
        <v>71</v>
      </c>
      <c r="V3065" s="74" t="s">
        <v>71</v>
      </c>
      <c r="W3065" s="74" t="s">
        <v>71</v>
      </c>
      <c r="X3065" s="74" t="s">
        <v>71</v>
      </c>
      <c r="Y3065" s="74" t="s">
        <v>71</v>
      </c>
      <c r="Z3065" s="74" t="s">
        <v>71</v>
      </c>
      <c r="AA3065" s="74" t="s">
        <v>71</v>
      </c>
      <c r="AB3065" s="74" t="s">
        <v>71</v>
      </c>
      <c r="AC3065" s="74" t="s">
        <v>71</v>
      </c>
      <c r="AD3065" s="74" t="s">
        <v>71</v>
      </c>
    </row>
    <row r="3066" spans="1:30" x14ac:dyDescent="0.2">
      <c r="A3066" s="72" t="s">
        <v>61</v>
      </c>
      <c r="B3066" s="74" t="s">
        <v>71</v>
      </c>
      <c r="C3066" s="74" t="s">
        <v>71</v>
      </c>
      <c r="D3066" s="74" t="s">
        <v>71</v>
      </c>
      <c r="E3066" s="74" t="s">
        <v>71</v>
      </c>
      <c r="F3066" s="74" t="s">
        <v>71</v>
      </c>
      <c r="G3066" s="74" t="s">
        <v>71</v>
      </c>
      <c r="H3066" s="74" t="s">
        <v>71</v>
      </c>
      <c r="I3066" s="74" t="s">
        <v>71</v>
      </c>
      <c r="J3066" s="74" t="s">
        <v>71</v>
      </c>
      <c r="K3066" s="74" t="s">
        <v>71</v>
      </c>
      <c r="L3066" s="74" t="s">
        <v>71</v>
      </c>
      <c r="M3066" s="74" t="s">
        <v>71</v>
      </c>
      <c r="N3066" s="74" t="s">
        <v>71</v>
      </c>
      <c r="O3066" s="74" t="s">
        <v>71</v>
      </c>
      <c r="P3066" s="74" t="s">
        <v>71</v>
      </c>
      <c r="Q3066" s="74" t="s">
        <v>71</v>
      </c>
      <c r="R3066" s="74" t="s">
        <v>71</v>
      </c>
      <c r="S3066" s="74" t="s">
        <v>71</v>
      </c>
      <c r="T3066" s="74" t="s">
        <v>71</v>
      </c>
      <c r="U3066" s="74" t="s">
        <v>71</v>
      </c>
      <c r="V3066" s="74" t="s">
        <v>71</v>
      </c>
      <c r="W3066" s="74" t="s">
        <v>71</v>
      </c>
      <c r="X3066" s="74" t="s">
        <v>71</v>
      </c>
      <c r="Y3066" s="74" t="s">
        <v>71</v>
      </c>
      <c r="Z3066" s="74" t="s">
        <v>71</v>
      </c>
      <c r="AA3066" s="74" t="s">
        <v>71</v>
      </c>
      <c r="AB3066" s="74" t="s">
        <v>71</v>
      </c>
      <c r="AC3066" s="74" t="s">
        <v>71</v>
      </c>
      <c r="AD3066" s="74" t="s">
        <v>71</v>
      </c>
    </row>
    <row r="3067" spans="1:30" x14ac:dyDescent="0.2">
      <c r="A3067" s="72" t="s">
        <v>62</v>
      </c>
      <c r="B3067" s="74" t="s">
        <v>71</v>
      </c>
      <c r="C3067" s="74" t="s">
        <v>71</v>
      </c>
      <c r="D3067" s="74" t="s">
        <v>71</v>
      </c>
      <c r="E3067" s="74" t="s">
        <v>71</v>
      </c>
      <c r="F3067" s="74" t="s">
        <v>71</v>
      </c>
      <c r="G3067" s="74" t="s">
        <v>71</v>
      </c>
      <c r="H3067" s="74" t="s">
        <v>71</v>
      </c>
      <c r="I3067" s="74" t="s">
        <v>71</v>
      </c>
      <c r="J3067" s="74" t="s">
        <v>71</v>
      </c>
      <c r="K3067" s="74" t="s">
        <v>71</v>
      </c>
      <c r="L3067" s="74" t="s">
        <v>71</v>
      </c>
      <c r="M3067" s="74" t="s">
        <v>71</v>
      </c>
      <c r="N3067" s="74" t="s">
        <v>71</v>
      </c>
      <c r="O3067" s="74" t="s">
        <v>71</v>
      </c>
      <c r="P3067" s="74" t="s">
        <v>71</v>
      </c>
      <c r="Q3067" s="74" t="s">
        <v>71</v>
      </c>
      <c r="R3067" s="74" t="s">
        <v>71</v>
      </c>
      <c r="S3067" s="74" t="s">
        <v>71</v>
      </c>
      <c r="T3067" s="74" t="s">
        <v>71</v>
      </c>
      <c r="U3067" s="74" t="s">
        <v>71</v>
      </c>
      <c r="V3067" s="74" t="s">
        <v>71</v>
      </c>
      <c r="W3067" s="74" t="s">
        <v>71</v>
      </c>
      <c r="X3067" s="74" t="s">
        <v>71</v>
      </c>
      <c r="Y3067" s="74" t="s">
        <v>71</v>
      </c>
      <c r="Z3067" s="74" t="s">
        <v>71</v>
      </c>
      <c r="AA3067" s="74" t="s">
        <v>71</v>
      </c>
      <c r="AB3067" s="74" t="s">
        <v>71</v>
      </c>
      <c r="AC3067" s="74" t="s">
        <v>71</v>
      </c>
      <c r="AD3067" s="74" t="s">
        <v>71</v>
      </c>
    </row>
    <row r="3068" spans="1:30" x14ac:dyDescent="0.2">
      <c r="A3068" s="72" t="s">
        <v>63</v>
      </c>
      <c r="B3068" s="74" t="s">
        <v>71</v>
      </c>
      <c r="C3068" s="74" t="s">
        <v>71</v>
      </c>
      <c r="D3068" s="74" t="s">
        <v>71</v>
      </c>
      <c r="E3068" s="74" t="s">
        <v>71</v>
      </c>
      <c r="F3068" s="74" t="s">
        <v>71</v>
      </c>
      <c r="G3068" s="74" t="s">
        <v>71</v>
      </c>
      <c r="H3068" s="74" t="s">
        <v>71</v>
      </c>
      <c r="I3068" s="74" t="s">
        <v>71</v>
      </c>
      <c r="J3068" s="74" t="s">
        <v>71</v>
      </c>
      <c r="K3068" s="74" t="s">
        <v>71</v>
      </c>
      <c r="L3068" s="74" t="s">
        <v>71</v>
      </c>
      <c r="M3068" s="74" t="s">
        <v>71</v>
      </c>
      <c r="N3068" s="74" t="s">
        <v>71</v>
      </c>
      <c r="O3068" s="74" t="s">
        <v>71</v>
      </c>
      <c r="P3068" s="74" t="s">
        <v>71</v>
      </c>
      <c r="Q3068" s="74" t="s">
        <v>71</v>
      </c>
      <c r="R3068" s="74" t="s">
        <v>71</v>
      </c>
      <c r="S3068" s="74" t="s">
        <v>71</v>
      </c>
      <c r="T3068" s="74" t="s">
        <v>71</v>
      </c>
      <c r="U3068" s="74" t="s">
        <v>71</v>
      </c>
      <c r="V3068" s="74" t="s">
        <v>71</v>
      </c>
      <c r="W3068" s="74" t="s">
        <v>71</v>
      </c>
      <c r="X3068" s="74" t="s">
        <v>71</v>
      </c>
      <c r="Y3068" s="74" t="s">
        <v>71</v>
      </c>
      <c r="Z3068" s="74" t="s">
        <v>71</v>
      </c>
      <c r="AA3068" s="74" t="s">
        <v>71</v>
      </c>
      <c r="AB3068" s="74" t="s">
        <v>71</v>
      </c>
      <c r="AC3068" s="74" t="s">
        <v>71</v>
      </c>
      <c r="AD3068" s="74" t="s">
        <v>71</v>
      </c>
    </row>
    <row r="3069" spans="1:30" x14ac:dyDescent="0.2">
      <c r="A3069" s="72" t="s">
        <v>64</v>
      </c>
      <c r="B3069" s="74" t="s">
        <v>71</v>
      </c>
      <c r="C3069" s="74" t="s">
        <v>71</v>
      </c>
      <c r="D3069" s="74" t="s">
        <v>71</v>
      </c>
      <c r="E3069" s="74" t="s">
        <v>71</v>
      </c>
      <c r="F3069" s="74" t="s">
        <v>71</v>
      </c>
      <c r="G3069" s="74" t="s">
        <v>71</v>
      </c>
      <c r="H3069" s="74" t="s">
        <v>71</v>
      </c>
      <c r="I3069" s="74" t="s">
        <v>71</v>
      </c>
      <c r="J3069" s="74" t="s">
        <v>71</v>
      </c>
      <c r="K3069" s="74" t="s">
        <v>71</v>
      </c>
      <c r="L3069" s="74" t="s">
        <v>71</v>
      </c>
      <c r="M3069" s="74" t="s">
        <v>71</v>
      </c>
      <c r="N3069" s="74" t="s">
        <v>71</v>
      </c>
      <c r="O3069" s="74" t="s">
        <v>71</v>
      </c>
      <c r="P3069" s="74" t="s">
        <v>71</v>
      </c>
      <c r="Q3069" s="74" t="s">
        <v>71</v>
      </c>
      <c r="R3069" s="74" t="s">
        <v>71</v>
      </c>
      <c r="S3069" s="74" t="s">
        <v>71</v>
      </c>
      <c r="T3069" s="74" t="s">
        <v>71</v>
      </c>
      <c r="U3069" s="74" t="s">
        <v>71</v>
      </c>
      <c r="V3069" s="74" t="s">
        <v>71</v>
      </c>
      <c r="W3069" s="74" t="s">
        <v>71</v>
      </c>
      <c r="X3069" s="74" t="s">
        <v>71</v>
      </c>
      <c r="Y3069" s="74" t="s">
        <v>71</v>
      </c>
      <c r="Z3069" s="74" t="s">
        <v>71</v>
      </c>
      <c r="AA3069" s="74" t="s">
        <v>71</v>
      </c>
      <c r="AB3069" s="74" t="s">
        <v>71</v>
      </c>
      <c r="AC3069" s="74" t="s">
        <v>71</v>
      </c>
      <c r="AD3069" s="74" t="s">
        <v>71</v>
      </c>
    </row>
    <row r="3070" spans="1:30" x14ac:dyDescent="0.2">
      <c r="A3070" s="72" t="s">
        <v>65</v>
      </c>
      <c r="B3070" s="74" t="s">
        <v>71</v>
      </c>
      <c r="C3070" s="74" t="s">
        <v>71</v>
      </c>
      <c r="D3070" s="74" t="s">
        <v>71</v>
      </c>
      <c r="E3070" s="74" t="s">
        <v>71</v>
      </c>
      <c r="F3070" s="74" t="s">
        <v>71</v>
      </c>
      <c r="G3070" s="74" t="s">
        <v>71</v>
      </c>
      <c r="H3070" s="74" t="s">
        <v>71</v>
      </c>
      <c r="I3070" s="74" t="s">
        <v>71</v>
      </c>
      <c r="J3070" s="74" t="s">
        <v>71</v>
      </c>
      <c r="K3070" s="74" t="s">
        <v>71</v>
      </c>
      <c r="L3070" s="74" t="s">
        <v>71</v>
      </c>
      <c r="M3070" s="74" t="s">
        <v>71</v>
      </c>
      <c r="N3070" s="74" t="s">
        <v>71</v>
      </c>
      <c r="O3070" s="74" t="s">
        <v>71</v>
      </c>
      <c r="P3070" s="74" t="s">
        <v>71</v>
      </c>
      <c r="Q3070" s="74" t="s">
        <v>71</v>
      </c>
      <c r="R3070" s="74" t="s">
        <v>71</v>
      </c>
      <c r="S3070" s="74" t="s">
        <v>71</v>
      </c>
      <c r="T3070" s="74" t="s">
        <v>71</v>
      </c>
      <c r="U3070" s="74" t="s">
        <v>71</v>
      </c>
      <c r="V3070" s="74" t="s">
        <v>71</v>
      </c>
      <c r="W3070" s="74" t="s">
        <v>71</v>
      </c>
      <c r="X3070" s="74" t="s">
        <v>71</v>
      </c>
      <c r="Y3070" s="74" t="s">
        <v>71</v>
      </c>
      <c r="Z3070" s="74" t="s">
        <v>71</v>
      </c>
      <c r="AA3070" s="74" t="s">
        <v>71</v>
      </c>
      <c r="AB3070" s="74" t="s">
        <v>71</v>
      </c>
      <c r="AC3070" s="74" t="s">
        <v>71</v>
      </c>
      <c r="AD3070" s="74" t="s">
        <v>71</v>
      </c>
    </row>
    <row r="3071" spans="1:30" x14ac:dyDescent="0.2">
      <c r="A3071" s="72" t="s">
        <v>66</v>
      </c>
      <c r="B3071" s="74" t="s">
        <v>71</v>
      </c>
      <c r="C3071" s="74" t="s">
        <v>71</v>
      </c>
      <c r="D3071" s="74" t="s">
        <v>71</v>
      </c>
      <c r="E3071" s="74" t="s">
        <v>71</v>
      </c>
      <c r="F3071" s="74" t="s">
        <v>71</v>
      </c>
      <c r="G3071" s="74" t="s">
        <v>71</v>
      </c>
      <c r="H3071" s="74" t="s">
        <v>71</v>
      </c>
      <c r="I3071" s="74" t="s">
        <v>71</v>
      </c>
      <c r="J3071" s="74" t="s">
        <v>71</v>
      </c>
      <c r="K3071" s="74" t="s">
        <v>71</v>
      </c>
      <c r="L3071" s="74" t="s">
        <v>71</v>
      </c>
      <c r="M3071" s="74" t="s">
        <v>71</v>
      </c>
      <c r="N3071" s="74" t="s">
        <v>71</v>
      </c>
      <c r="O3071" s="74" t="s">
        <v>71</v>
      </c>
      <c r="P3071" s="74" t="s">
        <v>71</v>
      </c>
      <c r="Q3071" s="74" t="s">
        <v>71</v>
      </c>
      <c r="R3071" s="74" t="s">
        <v>71</v>
      </c>
      <c r="S3071" s="74" t="s">
        <v>71</v>
      </c>
      <c r="T3071" s="74" t="s">
        <v>71</v>
      </c>
      <c r="U3071" s="74" t="s">
        <v>71</v>
      </c>
      <c r="V3071" s="74" t="s">
        <v>71</v>
      </c>
      <c r="W3071" s="74" t="s">
        <v>71</v>
      </c>
      <c r="X3071" s="74" t="s">
        <v>71</v>
      </c>
      <c r="Y3071" s="74" t="s">
        <v>71</v>
      </c>
      <c r="Z3071" s="74" t="s">
        <v>71</v>
      </c>
      <c r="AA3071" s="74" t="s">
        <v>71</v>
      </c>
      <c r="AB3071" s="74" t="s">
        <v>71</v>
      </c>
      <c r="AC3071" s="74" t="s">
        <v>71</v>
      </c>
      <c r="AD3071" s="74" t="s">
        <v>71</v>
      </c>
    </row>
    <row r="3072" spans="1:30" x14ac:dyDescent="0.2">
      <c r="A3072" s="72" t="s">
        <v>67</v>
      </c>
      <c r="B3072" s="74" t="s">
        <v>71</v>
      </c>
      <c r="C3072" s="74" t="s">
        <v>71</v>
      </c>
      <c r="D3072" s="74" t="s">
        <v>71</v>
      </c>
      <c r="E3072" s="74" t="s">
        <v>71</v>
      </c>
      <c r="F3072" s="74" t="s">
        <v>71</v>
      </c>
      <c r="G3072" s="74" t="s">
        <v>71</v>
      </c>
      <c r="H3072" s="74" t="s">
        <v>71</v>
      </c>
      <c r="I3072" s="74" t="s">
        <v>71</v>
      </c>
      <c r="J3072" s="74" t="s">
        <v>71</v>
      </c>
      <c r="K3072" s="74" t="s">
        <v>71</v>
      </c>
      <c r="L3072" s="74" t="s">
        <v>71</v>
      </c>
      <c r="M3072" s="74" t="s">
        <v>71</v>
      </c>
      <c r="N3072" s="74" t="s">
        <v>71</v>
      </c>
      <c r="O3072" s="74" t="s">
        <v>71</v>
      </c>
      <c r="P3072" s="74" t="s">
        <v>71</v>
      </c>
      <c r="Q3072" s="74" t="s">
        <v>71</v>
      </c>
      <c r="R3072" s="74" t="s">
        <v>71</v>
      </c>
      <c r="S3072" s="74" t="s">
        <v>71</v>
      </c>
      <c r="T3072" s="74" t="s">
        <v>71</v>
      </c>
      <c r="U3072" s="74" t="s">
        <v>71</v>
      </c>
      <c r="V3072" s="74" t="s">
        <v>71</v>
      </c>
      <c r="W3072" s="74" t="s">
        <v>71</v>
      </c>
      <c r="X3072" s="74" t="s">
        <v>71</v>
      </c>
      <c r="Y3072" s="74" t="s">
        <v>71</v>
      </c>
      <c r="Z3072" s="74" t="s">
        <v>71</v>
      </c>
      <c r="AA3072" s="74" t="s">
        <v>71</v>
      </c>
      <c r="AB3072" s="74" t="s">
        <v>71</v>
      </c>
      <c r="AC3072" s="74" t="s">
        <v>71</v>
      </c>
      <c r="AD3072" s="74" t="s">
        <v>71</v>
      </c>
    </row>
    <row r="3073" spans="1:30" x14ac:dyDescent="0.2">
      <c r="A3073" s="72" t="s">
        <v>68</v>
      </c>
      <c r="B3073" s="74" t="s">
        <v>71</v>
      </c>
      <c r="C3073" s="74" t="s">
        <v>71</v>
      </c>
      <c r="D3073" s="74" t="s">
        <v>71</v>
      </c>
      <c r="E3073" s="74" t="s">
        <v>71</v>
      </c>
      <c r="F3073" s="74" t="s">
        <v>71</v>
      </c>
      <c r="G3073" s="74" t="s">
        <v>71</v>
      </c>
      <c r="H3073" s="74" t="s">
        <v>71</v>
      </c>
      <c r="I3073" s="74" t="s">
        <v>71</v>
      </c>
      <c r="J3073" s="74" t="s">
        <v>71</v>
      </c>
      <c r="K3073" s="74" t="s">
        <v>71</v>
      </c>
      <c r="L3073" s="74" t="s">
        <v>71</v>
      </c>
      <c r="M3073" s="74" t="s">
        <v>71</v>
      </c>
      <c r="N3073" s="74" t="s">
        <v>71</v>
      </c>
      <c r="O3073" s="74" t="s">
        <v>71</v>
      </c>
      <c r="P3073" s="74" t="s">
        <v>71</v>
      </c>
      <c r="Q3073" s="74" t="s">
        <v>71</v>
      </c>
      <c r="R3073" s="74" t="s">
        <v>71</v>
      </c>
      <c r="S3073" s="74" t="s">
        <v>71</v>
      </c>
      <c r="T3073" s="74" t="s">
        <v>71</v>
      </c>
      <c r="U3073" s="74" t="s">
        <v>71</v>
      </c>
      <c r="V3073" s="74" t="s">
        <v>71</v>
      </c>
      <c r="W3073" s="74" t="s">
        <v>71</v>
      </c>
      <c r="X3073" s="74" t="s">
        <v>71</v>
      </c>
      <c r="Y3073" s="74" t="s">
        <v>71</v>
      </c>
      <c r="Z3073" s="74" t="s">
        <v>71</v>
      </c>
      <c r="AA3073" s="74" t="s">
        <v>71</v>
      </c>
      <c r="AB3073" s="74" t="s">
        <v>71</v>
      </c>
      <c r="AC3073" s="74" t="s">
        <v>71</v>
      </c>
      <c r="AD3073" s="74" t="s">
        <v>71</v>
      </c>
    </row>
    <row r="3074" spans="1:30" x14ac:dyDescent="0.2">
      <c r="A3074" s="72" t="s">
        <v>69</v>
      </c>
      <c r="B3074" s="74" t="s">
        <v>71</v>
      </c>
      <c r="C3074" s="74" t="s">
        <v>71</v>
      </c>
      <c r="D3074" s="74" t="s">
        <v>71</v>
      </c>
      <c r="E3074" s="74" t="s">
        <v>71</v>
      </c>
      <c r="F3074" s="74" t="s">
        <v>71</v>
      </c>
      <c r="G3074" s="74" t="s">
        <v>71</v>
      </c>
      <c r="H3074" s="74" t="s">
        <v>71</v>
      </c>
      <c r="I3074" s="74" t="s">
        <v>71</v>
      </c>
      <c r="J3074" s="74" t="s">
        <v>71</v>
      </c>
      <c r="K3074" s="74" t="s">
        <v>71</v>
      </c>
      <c r="L3074" s="74" t="s">
        <v>71</v>
      </c>
      <c r="M3074" s="74" t="s">
        <v>71</v>
      </c>
      <c r="N3074" s="74" t="s">
        <v>71</v>
      </c>
      <c r="O3074" s="74" t="s">
        <v>71</v>
      </c>
      <c r="P3074" s="74" t="s">
        <v>71</v>
      </c>
      <c r="Q3074" s="74" t="s">
        <v>71</v>
      </c>
      <c r="R3074" s="74" t="s">
        <v>71</v>
      </c>
      <c r="S3074" s="74" t="s">
        <v>71</v>
      </c>
      <c r="T3074" s="74" t="s">
        <v>71</v>
      </c>
      <c r="U3074" s="74" t="s">
        <v>71</v>
      </c>
      <c r="V3074" s="74" t="s">
        <v>71</v>
      </c>
      <c r="W3074" s="74" t="s">
        <v>71</v>
      </c>
      <c r="X3074" s="74" t="s">
        <v>71</v>
      </c>
      <c r="Y3074" s="74" t="s">
        <v>71</v>
      </c>
      <c r="Z3074" s="74" t="s">
        <v>71</v>
      </c>
      <c r="AA3074" s="74" t="s">
        <v>71</v>
      </c>
      <c r="AB3074" s="74" t="s">
        <v>71</v>
      </c>
      <c r="AC3074" s="74" t="s">
        <v>71</v>
      </c>
      <c r="AD3074" s="74" t="s">
        <v>71</v>
      </c>
    </row>
    <row r="3076" spans="1:30" x14ac:dyDescent="0.2">
      <c r="A3076" s="72" t="s">
        <v>70</v>
      </c>
    </row>
    <row r="3077" spans="1:30" x14ac:dyDescent="0.2">
      <c r="A3077" s="72" t="s">
        <v>71</v>
      </c>
      <c r="B3077" s="74" t="s">
        <v>72</v>
      </c>
    </row>
    <row r="3079" spans="1:30" x14ac:dyDescent="0.2">
      <c r="A3079" s="72" t="s">
        <v>5</v>
      </c>
      <c r="B3079" s="74" t="s">
        <v>6</v>
      </c>
    </row>
    <row r="3080" spans="1:30" x14ac:dyDescent="0.2">
      <c r="A3080" s="72" t="s">
        <v>7</v>
      </c>
      <c r="B3080" s="74" t="s">
        <v>88</v>
      </c>
    </row>
    <row r="3081" spans="1:30" x14ac:dyDescent="0.2">
      <c r="A3081" s="72" t="s">
        <v>9</v>
      </c>
      <c r="B3081" s="74" t="s">
        <v>80</v>
      </c>
    </row>
    <row r="3083" spans="1:30" x14ac:dyDescent="0.2">
      <c r="A3083" s="72" t="s">
        <v>11</v>
      </c>
      <c r="B3083" s="74" t="s">
        <v>12</v>
      </c>
      <c r="C3083" s="74" t="s">
        <v>13</v>
      </c>
      <c r="D3083" s="74" t="s">
        <v>14</v>
      </c>
      <c r="E3083" s="74" t="s">
        <v>15</v>
      </c>
      <c r="F3083" s="74" t="s">
        <v>16</v>
      </c>
      <c r="G3083" s="74" t="s">
        <v>17</v>
      </c>
      <c r="H3083" s="74" t="s">
        <v>18</v>
      </c>
      <c r="I3083" s="74" t="s">
        <v>19</v>
      </c>
      <c r="J3083" s="74" t="s">
        <v>20</v>
      </c>
      <c r="K3083" s="74" t="s">
        <v>21</v>
      </c>
      <c r="L3083" s="74" t="s">
        <v>22</v>
      </c>
      <c r="M3083" s="74" t="s">
        <v>23</v>
      </c>
      <c r="N3083" s="74" t="s">
        <v>24</v>
      </c>
      <c r="O3083" s="74" t="s">
        <v>25</v>
      </c>
      <c r="P3083" s="74" t="s">
        <v>26</v>
      </c>
      <c r="Q3083" s="74" t="s">
        <v>27</v>
      </c>
      <c r="R3083" s="74" t="s">
        <v>28</v>
      </c>
      <c r="S3083" s="74" t="s">
        <v>29</v>
      </c>
      <c r="T3083" s="74" t="s">
        <v>30</v>
      </c>
      <c r="U3083" s="74" t="s">
        <v>31</v>
      </c>
      <c r="V3083" s="74" t="s">
        <v>32</v>
      </c>
      <c r="W3083" s="74" t="s">
        <v>33</v>
      </c>
      <c r="X3083" s="74" t="s">
        <v>34</v>
      </c>
      <c r="Y3083" s="74" t="s">
        <v>35</v>
      </c>
      <c r="Z3083" s="74" t="s">
        <v>36</v>
      </c>
      <c r="AA3083" s="74" t="s">
        <v>37</v>
      </c>
      <c r="AB3083" s="74" t="s">
        <v>38</v>
      </c>
      <c r="AC3083" s="74" t="s">
        <v>39</v>
      </c>
      <c r="AD3083" s="74" t="s">
        <v>40</v>
      </c>
    </row>
    <row r="3084" spans="1:30" x14ac:dyDescent="0.2">
      <c r="A3084" s="72" t="s">
        <v>41</v>
      </c>
      <c r="B3084" s="74" t="s">
        <v>71</v>
      </c>
      <c r="C3084" s="74" t="s">
        <v>71</v>
      </c>
      <c r="D3084" s="74" t="s">
        <v>71</v>
      </c>
      <c r="E3084" s="74" t="s">
        <v>71</v>
      </c>
      <c r="F3084" s="74" t="s">
        <v>71</v>
      </c>
      <c r="G3084" s="74" t="s">
        <v>71</v>
      </c>
      <c r="H3084" s="74" t="s">
        <v>71</v>
      </c>
      <c r="I3084" s="74" t="s">
        <v>71</v>
      </c>
      <c r="J3084" s="74" t="s">
        <v>71</v>
      </c>
      <c r="K3084" s="74" t="s">
        <v>71</v>
      </c>
      <c r="L3084" s="74" t="s">
        <v>71</v>
      </c>
      <c r="M3084" s="74" t="s">
        <v>71</v>
      </c>
      <c r="N3084" s="74" t="s">
        <v>71</v>
      </c>
      <c r="O3084" s="74" t="s">
        <v>71</v>
      </c>
      <c r="P3084" s="74" t="s">
        <v>71</v>
      </c>
      <c r="Q3084" s="74" t="s">
        <v>71</v>
      </c>
      <c r="R3084" s="74" t="s">
        <v>71</v>
      </c>
      <c r="S3084" s="74" t="s">
        <v>71</v>
      </c>
      <c r="T3084" s="74" t="s">
        <v>71</v>
      </c>
      <c r="U3084" s="74" t="s">
        <v>71</v>
      </c>
      <c r="V3084" s="74" t="s">
        <v>71</v>
      </c>
      <c r="W3084" s="74" t="s">
        <v>71</v>
      </c>
      <c r="X3084" s="74" t="s">
        <v>71</v>
      </c>
      <c r="Y3084" s="74" t="s">
        <v>71</v>
      </c>
      <c r="Z3084" s="74" t="s">
        <v>71</v>
      </c>
      <c r="AA3084" s="74" t="s">
        <v>71</v>
      </c>
      <c r="AB3084" s="74" t="s">
        <v>71</v>
      </c>
      <c r="AC3084" s="74" t="s">
        <v>71</v>
      </c>
      <c r="AD3084" s="74" t="s">
        <v>71</v>
      </c>
    </row>
    <row r="3085" spans="1:30" x14ac:dyDescent="0.2">
      <c r="A3085" s="72" t="s">
        <v>42</v>
      </c>
      <c r="B3085" s="74">
        <v>0</v>
      </c>
      <c r="C3085" s="74">
        <v>0</v>
      </c>
      <c r="D3085" s="74">
        <v>0</v>
      </c>
      <c r="E3085" s="74">
        <v>0</v>
      </c>
      <c r="F3085" s="74">
        <v>0</v>
      </c>
      <c r="G3085" s="74">
        <v>0</v>
      </c>
      <c r="H3085" s="74">
        <v>0</v>
      </c>
      <c r="I3085" s="74">
        <v>0</v>
      </c>
      <c r="J3085" s="74">
        <v>0</v>
      </c>
      <c r="K3085" s="74">
        <v>0</v>
      </c>
      <c r="L3085" s="74">
        <v>0</v>
      </c>
      <c r="M3085" s="74">
        <v>0</v>
      </c>
      <c r="N3085" s="74">
        <v>0</v>
      </c>
      <c r="O3085" s="74">
        <v>0</v>
      </c>
      <c r="P3085" s="74">
        <v>0</v>
      </c>
      <c r="Q3085" s="74">
        <v>0</v>
      </c>
      <c r="R3085" s="74">
        <v>0</v>
      </c>
      <c r="S3085" s="74">
        <v>0</v>
      </c>
      <c r="T3085" s="74">
        <v>0</v>
      </c>
      <c r="U3085" s="74">
        <v>0</v>
      </c>
      <c r="V3085" s="74">
        <v>0</v>
      </c>
      <c r="W3085" s="74">
        <v>0</v>
      </c>
      <c r="X3085" s="74">
        <v>0</v>
      </c>
      <c r="Y3085" s="74">
        <v>0</v>
      </c>
      <c r="Z3085" s="74">
        <v>0</v>
      </c>
      <c r="AA3085" s="74">
        <v>0</v>
      </c>
      <c r="AB3085" s="74">
        <v>0</v>
      </c>
      <c r="AC3085" s="74">
        <v>0</v>
      </c>
      <c r="AD3085" s="74">
        <v>0</v>
      </c>
    </row>
    <row r="3086" spans="1:30" x14ac:dyDescent="0.2">
      <c r="A3086" s="72" t="s">
        <v>43</v>
      </c>
      <c r="B3086" s="74">
        <v>0</v>
      </c>
      <c r="C3086" s="74">
        <v>0</v>
      </c>
      <c r="D3086" s="74">
        <v>0</v>
      </c>
      <c r="E3086" s="74">
        <v>0</v>
      </c>
      <c r="F3086" s="74">
        <v>0</v>
      </c>
      <c r="G3086" s="74">
        <v>0</v>
      </c>
      <c r="H3086" s="74">
        <v>0</v>
      </c>
      <c r="I3086" s="74">
        <v>0</v>
      </c>
      <c r="J3086" s="74">
        <v>0</v>
      </c>
      <c r="K3086" s="74">
        <v>0</v>
      </c>
      <c r="L3086" s="74">
        <v>0</v>
      </c>
      <c r="M3086" s="74">
        <v>0</v>
      </c>
      <c r="N3086" s="74">
        <v>0</v>
      </c>
      <c r="O3086" s="74">
        <v>0</v>
      </c>
      <c r="P3086" s="74">
        <v>0</v>
      </c>
      <c r="Q3086" s="74">
        <v>0</v>
      </c>
      <c r="R3086" s="74">
        <v>0</v>
      </c>
      <c r="S3086" s="74">
        <v>0</v>
      </c>
      <c r="T3086" s="74">
        <v>0</v>
      </c>
      <c r="U3086" s="74">
        <v>0</v>
      </c>
      <c r="V3086" s="74">
        <v>0</v>
      </c>
      <c r="W3086" s="74">
        <v>0</v>
      </c>
      <c r="X3086" s="74">
        <v>0</v>
      </c>
      <c r="Y3086" s="74">
        <v>0</v>
      </c>
      <c r="Z3086" s="74">
        <v>0</v>
      </c>
      <c r="AA3086" s="74">
        <v>0</v>
      </c>
      <c r="AB3086" s="74">
        <v>0</v>
      </c>
      <c r="AC3086" s="74">
        <v>0</v>
      </c>
      <c r="AD3086" s="74">
        <v>0</v>
      </c>
    </row>
    <row r="3087" spans="1:30" x14ac:dyDescent="0.2">
      <c r="A3087" s="72" t="s">
        <v>44</v>
      </c>
      <c r="B3087" s="74">
        <v>0</v>
      </c>
      <c r="C3087" s="74">
        <v>0</v>
      </c>
      <c r="D3087" s="74">
        <v>0</v>
      </c>
      <c r="E3087" s="74">
        <v>0</v>
      </c>
      <c r="F3087" s="74">
        <v>0</v>
      </c>
      <c r="G3087" s="74">
        <v>0</v>
      </c>
      <c r="H3087" s="74">
        <v>0</v>
      </c>
      <c r="I3087" s="74">
        <v>0</v>
      </c>
      <c r="J3087" s="74">
        <v>0</v>
      </c>
      <c r="K3087" s="74">
        <v>0</v>
      </c>
      <c r="L3087" s="74">
        <v>0</v>
      </c>
      <c r="M3087" s="74">
        <v>0</v>
      </c>
      <c r="N3087" s="74">
        <v>0</v>
      </c>
      <c r="O3087" s="74">
        <v>0</v>
      </c>
      <c r="P3087" s="74">
        <v>0</v>
      </c>
      <c r="Q3087" s="74">
        <v>0</v>
      </c>
      <c r="R3087" s="74">
        <v>0</v>
      </c>
      <c r="S3087" s="74">
        <v>0</v>
      </c>
      <c r="T3087" s="74">
        <v>0</v>
      </c>
      <c r="U3087" s="74">
        <v>0</v>
      </c>
      <c r="V3087" s="74">
        <v>0</v>
      </c>
      <c r="W3087" s="74">
        <v>0</v>
      </c>
      <c r="X3087" s="74">
        <v>0</v>
      </c>
      <c r="Y3087" s="74">
        <v>0</v>
      </c>
      <c r="Z3087" s="74">
        <v>0</v>
      </c>
      <c r="AA3087" s="74">
        <v>0</v>
      </c>
      <c r="AB3087" s="74">
        <v>0</v>
      </c>
      <c r="AC3087" s="74">
        <v>0</v>
      </c>
      <c r="AD3087" s="74">
        <v>0</v>
      </c>
    </row>
    <row r="3088" spans="1:30" x14ac:dyDescent="0.2">
      <c r="A3088" s="72" t="s">
        <v>45</v>
      </c>
      <c r="B3088" s="74">
        <v>0</v>
      </c>
      <c r="C3088" s="74">
        <v>0</v>
      </c>
      <c r="D3088" s="74">
        <v>0</v>
      </c>
      <c r="E3088" s="74">
        <v>0</v>
      </c>
      <c r="F3088" s="74">
        <v>0</v>
      </c>
      <c r="G3088" s="74">
        <v>0</v>
      </c>
      <c r="H3088" s="74">
        <v>0</v>
      </c>
      <c r="I3088" s="74">
        <v>0</v>
      </c>
      <c r="J3088" s="74">
        <v>0</v>
      </c>
      <c r="K3088" s="74">
        <v>0</v>
      </c>
      <c r="L3088" s="74">
        <v>0</v>
      </c>
      <c r="M3088" s="74">
        <v>0</v>
      </c>
      <c r="N3088" s="74">
        <v>0</v>
      </c>
      <c r="O3088" s="74">
        <v>0</v>
      </c>
      <c r="P3088" s="74">
        <v>0</v>
      </c>
      <c r="Q3088" s="74">
        <v>0</v>
      </c>
      <c r="R3088" s="74">
        <v>0</v>
      </c>
      <c r="S3088" s="74">
        <v>0</v>
      </c>
      <c r="T3088" s="74">
        <v>0</v>
      </c>
      <c r="U3088" s="74">
        <v>0</v>
      </c>
      <c r="V3088" s="74">
        <v>0</v>
      </c>
      <c r="W3088" s="74">
        <v>0</v>
      </c>
      <c r="X3088" s="74">
        <v>0</v>
      </c>
      <c r="Y3088" s="74">
        <v>0</v>
      </c>
      <c r="Z3088" s="74">
        <v>0</v>
      </c>
      <c r="AA3088" s="74">
        <v>0</v>
      </c>
      <c r="AB3088" s="74">
        <v>0</v>
      </c>
      <c r="AC3088" s="74">
        <v>0</v>
      </c>
      <c r="AD3088" s="74">
        <v>0</v>
      </c>
    </row>
    <row r="3089" spans="1:30" x14ac:dyDescent="0.2">
      <c r="A3089" s="72" t="s">
        <v>46</v>
      </c>
      <c r="B3089" s="74">
        <v>0</v>
      </c>
      <c r="C3089" s="74">
        <v>0</v>
      </c>
      <c r="D3089" s="74">
        <v>0</v>
      </c>
      <c r="E3089" s="74">
        <v>0</v>
      </c>
      <c r="F3089" s="74">
        <v>0</v>
      </c>
      <c r="G3089" s="74">
        <v>0</v>
      </c>
      <c r="H3089" s="74">
        <v>0</v>
      </c>
      <c r="I3089" s="74">
        <v>0</v>
      </c>
      <c r="J3089" s="74">
        <v>0</v>
      </c>
      <c r="K3089" s="74">
        <v>0</v>
      </c>
      <c r="L3089" s="74">
        <v>0</v>
      </c>
      <c r="M3089" s="74">
        <v>0</v>
      </c>
      <c r="N3089" s="74">
        <v>0</v>
      </c>
      <c r="O3089" s="74">
        <v>0</v>
      </c>
      <c r="P3089" s="74">
        <v>0</v>
      </c>
      <c r="Q3089" s="74">
        <v>0</v>
      </c>
      <c r="R3089" s="74">
        <v>0</v>
      </c>
      <c r="S3089" s="74">
        <v>0</v>
      </c>
      <c r="T3089" s="74">
        <v>0</v>
      </c>
      <c r="U3089" s="74">
        <v>0</v>
      </c>
      <c r="V3089" s="74">
        <v>0</v>
      </c>
      <c r="W3089" s="74">
        <v>0</v>
      </c>
      <c r="X3089" s="74">
        <v>0</v>
      </c>
      <c r="Y3089" s="74">
        <v>0</v>
      </c>
      <c r="Z3089" s="74">
        <v>0</v>
      </c>
      <c r="AA3089" s="74">
        <v>0</v>
      </c>
      <c r="AB3089" s="74">
        <v>0</v>
      </c>
      <c r="AC3089" s="74">
        <v>0</v>
      </c>
      <c r="AD3089" s="74">
        <v>0</v>
      </c>
    </row>
    <row r="3090" spans="1:30" x14ac:dyDescent="0.2">
      <c r="A3090" s="72" t="s">
        <v>47</v>
      </c>
      <c r="B3090" s="74">
        <v>0</v>
      </c>
      <c r="C3090" s="74">
        <v>0</v>
      </c>
      <c r="D3090" s="74">
        <v>0</v>
      </c>
      <c r="E3090" s="74">
        <v>0</v>
      </c>
      <c r="F3090" s="74">
        <v>0</v>
      </c>
      <c r="G3090" s="74">
        <v>0</v>
      </c>
      <c r="H3090" s="74">
        <v>0</v>
      </c>
      <c r="I3090" s="74">
        <v>0</v>
      </c>
      <c r="J3090" s="74">
        <v>0</v>
      </c>
      <c r="K3090" s="74">
        <v>0</v>
      </c>
      <c r="L3090" s="74">
        <v>0</v>
      </c>
      <c r="M3090" s="74">
        <v>0</v>
      </c>
      <c r="N3090" s="74">
        <v>0</v>
      </c>
      <c r="O3090" s="74">
        <v>0</v>
      </c>
      <c r="P3090" s="74">
        <v>0</v>
      </c>
      <c r="Q3090" s="74">
        <v>0</v>
      </c>
      <c r="R3090" s="74">
        <v>0</v>
      </c>
      <c r="S3090" s="74">
        <v>0</v>
      </c>
      <c r="T3090" s="74">
        <v>0</v>
      </c>
      <c r="U3090" s="74">
        <v>0</v>
      </c>
      <c r="V3090" s="74">
        <v>0</v>
      </c>
      <c r="W3090" s="74">
        <v>0</v>
      </c>
      <c r="X3090" s="74">
        <v>0</v>
      </c>
      <c r="Y3090" s="74">
        <v>0</v>
      </c>
      <c r="Z3090" s="74">
        <v>0</v>
      </c>
      <c r="AA3090" s="74">
        <v>0</v>
      </c>
      <c r="AB3090" s="74">
        <v>0</v>
      </c>
      <c r="AC3090" s="74">
        <v>0</v>
      </c>
      <c r="AD3090" s="74">
        <v>0</v>
      </c>
    </row>
    <row r="3091" spans="1:30" x14ac:dyDescent="0.2">
      <c r="A3091" s="72" t="s">
        <v>48</v>
      </c>
      <c r="B3091" s="74">
        <v>0</v>
      </c>
      <c r="C3091" s="74">
        <v>0</v>
      </c>
      <c r="D3091" s="74">
        <v>0</v>
      </c>
      <c r="E3091" s="74">
        <v>0</v>
      </c>
      <c r="F3091" s="74">
        <v>0</v>
      </c>
      <c r="G3091" s="74">
        <v>0</v>
      </c>
      <c r="H3091" s="74">
        <v>0</v>
      </c>
      <c r="I3091" s="74">
        <v>0</v>
      </c>
      <c r="J3091" s="74">
        <v>0</v>
      </c>
      <c r="K3091" s="74">
        <v>0</v>
      </c>
      <c r="L3091" s="74">
        <v>0</v>
      </c>
      <c r="M3091" s="74">
        <v>0</v>
      </c>
      <c r="N3091" s="74">
        <v>0</v>
      </c>
      <c r="O3091" s="74">
        <v>0</v>
      </c>
      <c r="P3091" s="74">
        <v>0</v>
      </c>
      <c r="Q3091" s="74">
        <v>0</v>
      </c>
      <c r="R3091" s="74">
        <v>0</v>
      </c>
      <c r="S3091" s="74">
        <v>0</v>
      </c>
      <c r="T3091" s="74">
        <v>0</v>
      </c>
      <c r="U3091" s="74">
        <v>0</v>
      </c>
      <c r="V3091" s="74">
        <v>0</v>
      </c>
      <c r="W3091" s="74">
        <v>0</v>
      </c>
      <c r="X3091" s="74">
        <v>0</v>
      </c>
      <c r="Y3091" s="74">
        <v>0</v>
      </c>
      <c r="Z3091" s="74">
        <v>0</v>
      </c>
      <c r="AA3091" s="74">
        <v>0</v>
      </c>
      <c r="AB3091" s="74">
        <v>0</v>
      </c>
      <c r="AC3091" s="74">
        <v>0</v>
      </c>
      <c r="AD3091" s="74">
        <v>0</v>
      </c>
    </row>
    <row r="3092" spans="1:30" x14ac:dyDescent="0.2">
      <c r="A3092" s="72" t="s">
        <v>49</v>
      </c>
      <c r="B3092" s="74">
        <v>0</v>
      </c>
      <c r="C3092" s="74">
        <v>0</v>
      </c>
      <c r="D3092" s="74">
        <v>0</v>
      </c>
      <c r="E3092" s="74">
        <v>0</v>
      </c>
      <c r="F3092" s="74">
        <v>0</v>
      </c>
      <c r="G3092" s="74">
        <v>0</v>
      </c>
      <c r="H3092" s="74">
        <v>0</v>
      </c>
      <c r="I3092" s="74">
        <v>0</v>
      </c>
      <c r="J3092" s="74">
        <v>0</v>
      </c>
      <c r="K3092" s="74">
        <v>0</v>
      </c>
      <c r="L3092" s="74">
        <v>0</v>
      </c>
      <c r="M3092" s="74">
        <v>0</v>
      </c>
      <c r="N3092" s="74">
        <v>0</v>
      </c>
      <c r="O3092" s="74">
        <v>0</v>
      </c>
      <c r="P3092" s="74">
        <v>0</v>
      </c>
      <c r="Q3092" s="74">
        <v>0</v>
      </c>
      <c r="R3092" s="74">
        <v>0</v>
      </c>
      <c r="S3092" s="74">
        <v>0</v>
      </c>
      <c r="T3092" s="74">
        <v>0</v>
      </c>
      <c r="U3092" s="74">
        <v>0</v>
      </c>
      <c r="V3092" s="74">
        <v>0</v>
      </c>
      <c r="W3092" s="74">
        <v>0</v>
      </c>
      <c r="X3092" s="74">
        <v>0</v>
      </c>
      <c r="Y3092" s="74">
        <v>0</v>
      </c>
      <c r="Z3092" s="74">
        <v>0</v>
      </c>
      <c r="AA3092" s="74">
        <v>0</v>
      </c>
      <c r="AB3092" s="74">
        <v>0</v>
      </c>
      <c r="AC3092" s="74">
        <v>0</v>
      </c>
      <c r="AD3092" s="74">
        <v>0</v>
      </c>
    </row>
    <row r="3093" spans="1:30" x14ac:dyDescent="0.2">
      <c r="A3093" s="72" t="s">
        <v>50</v>
      </c>
      <c r="B3093" s="74" t="s">
        <v>71</v>
      </c>
      <c r="C3093" s="74" t="s">
        <v>71</v>
      </c>
      <c r="D3093" s="74" t="s">
        <v>71</v>
      </c>
      <c r="E3093" s="74" t="s">
        <v>71</v>
      </c>
      <c r="F3093" s="74" t="s">
        <v>71</v>
      </c>
      <c r="G3093" s="74" t="s">
        <v>71</v>
      </c>
      <c r="H3093" s="74" t="s">
        <v>71</v>
      </c>
      <c r="I3093" s="74" t="s">
        <v>71</v>
      </c>
      <c r="J3093" s="74" t="s">
        <v>71</v>
      </c>
      <c r="K3093" s="74" t="s">
        <v>71</v>
      </c>
      <c r="L3093" s="74" t="s">
        <v>71</v>
      </c>
      <c r="M3093" s="74" t="s">
        <v>71</v>
      </c>
      <c r="N3093" s="74" t="s">
        <v>71</v>
      </c>
      <c r="O3093" s="74" t="s">
        <v>71</v>
      </c>
      <c r="P3093" s="74" t="s">
        <v>71</v>
      </c>
      <c r="Q3093" s="74" t="s">
        <v>71</v>
      </c>
      <c r="R3093" s="74" t="s">
        <v>71</v>
      </c>
      <c r="S3093" s="74" t="s">
        <v>71</v>
      </c>
      <c r="T3093" s="74" t="s">
        <v>71</v>
      </c>
      <c r="U3093" s="74" t="s">
        <v>71</v>
      </c>
      <c r="V3093" s="74" t="s">
        <v>71</v>
      </c>
      <c r="W3093" s="74" t="s">
        <v>71</v>
      </c>
      <c r="X3093" s="74" t="s">
        <v>71</v>
      </c>
      <c r="Y3093" s="74" t="s">
        <v>71</v>
      </c>
      <c r="Z3093" s="74" t="s">
        <v>71</v>
      </c>
      <c r="AA3093" s="74" t="s">
        <v>71</v>
      </c>
      <c r="AB3093" s="74" t="s">
        <v>71</v>
      </c>
      <c r="AC3093" s="74" t="s">
        <v>71</v>
      </c>
      <c r="AD3093" s="74" t="s">
        <v>71</v>
      </c>
    </row>
    <row r="3094" spans="1:30" x14ac:dyDescent="0.2">
      <c r="A3094" s="72" t="s">
        <v>51</v>
      </c>
      <c r="B3094" s="74">
        <v>0</v>
      </c>
      <c r="C3094" s="74">
        <v>0</v>
      </c>
      <c r="D3094" s="74">
        <v>0</v>
      </c>
      <c r="E3094" s="74">
        <v>0</v>
      </c>
      <c r="F3094" s="74">
        <v>0</v>
      </c>
      <c r="G3094" s="74">
        <v>0</v>
      </c>
      <c r="H3094" s="74">
        <v>0</v>
      </c>
      <c r="I3094" s="74">
        <v>0</v>
      </c>
      <c r="J3094" s="74">
        <v>0</v>
      </c>
      <c r="K3094" s="74">
        <v>0</v>
      </c>
      <c r="L3094" s="74">
        <v>0</v>
      </c>
      <c r="M3094" s="74">
        <v>0</v>
      </c>
      <c r="N3094" s="74">
        <v>0</v>
      </c>
      <c r="O3094" s="74">
        <v>0</v>
      </c>
      <c r="P3094" s="74">
        <v>0</v>
      </c>
      <c r="Q3094" s="74">
        <v>0</v>
      </c>
      <c r="R3094" s="74">
        <v>0</v>
      </c>
      <c r="S3094" s="74">
        <v>0</v>
      </c>
      <c r="T3094" s="74">
        <v>0</v>
      </c>
      <c r="U3094" s="74">
        <v>0</v>
      </c>
      <c r="V3094" s="74">
        <v>0</v>
      </c>
      <c r="W3094" s="74">
        <v>0</v>
      </c>
      <c r="X3094" s="74">
        <v>0</v>
      </c>
      <c r="Y3094" s="74">
        <v>0</v>
      </c>
      <c r="Z3094" s="74">
        <v>0</v>
      </c>
      <c r="AA3094" s="74">
        <v>0</v>
      </c>
      <c r="AB3094" s="74">
        <v>0</v>
      </c>
      <c r="AC3094" s="74">
        <v>0</v>
      </c>
      <c r="AD3094" s="74">
        <v>0</v>
      </c>
    </row>
    <row r="3095" spans="1:30" x14ac:dyDescent="0.2">
      <c r="A3095" s="72" t="s">
        <v>52</v>
      </c>
      <c r="B3095" s="74">
        <v>0</v>
      </c>
      <c r="C3095" s="74">
        <v>0</v>
      </c>
      <c r="D3095" s="74">
        <v>0</v>
      </c>
      <c r="E3095" s="74">
        <v>0</v>
      </c>
      <c r="F3095" s="74">
        <v>0</v>
      </c>
      <c r="G3095" s="74">
        <v>0</v>
      </c>
      <c r="H3095" s="74">
        <v>0</v>
      </c>
      <c r="I3095" s="74">
        <v>0</v>
      </c>
      <c r="J3095" s="74">
        <v>0</v>
      </c>
      <c r="K3095" s="74">
        <v>0</v>
      </c>
      <c r="L3095" s="74">
        <v>0</v>
      </c>
      <c r="M3095" s="74">
        <v>0</v>
      </c>
      <c r="N3095" s="74">
        <v>0</v>
      </c>
      <c r="O3095" s="74">
        <v>0</v>
      </c>
      <c r="P3095" s="74">
        <v>0</v>
      </c>
      <c r="Q3095" s="74">
        <v>0</v>
      </c>
      <c r="R3095" s="74">
        <v>0</v>
      </c>
      <c r="S3095" s="74">
        <v>0</v>
      </c>
      <c r="T3095" s="74">
        <v>0</v>
      </c>
      <c r="U3095" s="74">
        <v>0</v>
      </c>
      <c r="V3095" s="74">
        <v>0</v>
      </c>
      <c r="W3095" s="74">
        <v>0</v>
      </c>
      <c r="X3095" s="74">
        <v>0</v>
      </c>
      <c r="Y3095" s="74">
        <v>0</v>
      </c>
      <c r="Z3095" s="74">
        <v>0</v>
      </c>
      <c r="AA3095" s="74">
        <v>0</v>
      </c>
      <c r="AB3095" s="74">
        <v>0</v>
      </c>
      <c r="AC3095" s="74">
        <v>0</v>
      </c>
      <c r="AD3095" s="74">
        <v>0</v>
      </c>
    </row>
    <row r="3096" spans="1:30" x14ac:dyDescent="0.2">
      <c r="A3096" s="72" t="s">
        <v>53</v>
      </c>
      <c r="B3096" s="74">
        <v>0</v>
      </c>
      <c r="C3096" s="74">
        <v>0</v>
      </c>
      <c r="D3096" s="74">
        <v>0</v>
      </c>
      <c r="E3096" s="74">
        <v>0</v>
      </c>
      <c r="F3096" s="74">
        <v>0</v>
      </c>
      <c r="G3096" s="74">
        <v>0</v>
      </c>
      <c r="H3096" s="74">
        <v>0</v>
      </c>
      <c r="I3096" s="74">
        <v>0</v>
      </c>
      <c r="J3096" s="74">
        <v>0</v>
      </c>
      <c r="K3096" s="74">
        <v>0</v>
      </c>
      <c r="L3096" s="74">
        <v>0</v>
      </c>
      <c r="M3096" s="74">
        <v>0</v>
      </c>
      <c r="N3096" s="74">
        <v>0</v>
      </c>
      <c r="O3096" s="74">
        <v>0</v>
      </c>
      <c r="P3096" s="74">
        <v>0</v>
      </c>
      <c r="Q3096" s="74">
        <v>0</v>
      </c>
      <c r="R3096" s="74">
        <v>0</v>
      </c>
      <c r="S3096" s="74">
        <v>0</v>
      </c>
      <c r="T3096" s="74">
        <v>0</v>
      </c>
      <c r="U3096" s="74">
        <v>0</v>
      </c>
      <c r="V3096" s="74">
        <v>0</v>
      </c>
      <c r="W3096" s="74">
        <v>0</v>
      </c>
      <c r="X3096" s="74">
        <v>0</v>
      </c>
      <c r="Y3096" s="74">
        <v>0</v>
      </c>
      <c r="Z3096" s="74">
        <v>0</v>
      </c>
      <c r="AA3096" s="74">
        <v>0</v>
      </c>
      <c r="AB3096" s="74">
        <v>0</v>
      </c>
      <c r="AC3096" s="74">
        <v>0</v>
      </c>
      <c r="AD3096" s="74">
        <v>0</v>
      </c>
    </row>
    <row r="3097" spans="1:30" x14ac:dyDescent="0.2">
      <c r="A3097" s="72" t="s">
        <v>54</v>
      </c>
      <c r="B3097" s="74" t="s">
        <v>71</v>
      </c>
      <c r="C3097" s="74" t="s">
        <v>71</v>
      </c>
      <c r="D3097" s="74" t="s">
        <v>71</v>
      </c>
      <c r="E3097" s="74" t="s">
        <v>71</v>
      </c>
      <c r="F3097" s="74" t="s">
        <v>71</v>
      </c>
      <c r="G3097" s="74" t="s">
        <v>71</v>
      </c>
      <c r="H3097" s="74" t="s">
        <v>71</v>
      </c>
      <c r="I3097" s="74" t="s">
        <v>71</v>
      </c>
      <c r="J3097" s="74" t="s">
        <v>71</v>
      </c>
      <c r="K3097" s="74" t="s">
        <v>71</v>
      </c>
      <c r="L3097" s="74" t="s">
        <v>71</v>
      </c>
      <c r="M3097" s="74" t="s">
        <v>71</v>
      </c>
      <c r="N3097" s="74" t="s">
        <v>71</v>
      </c>
      <c r="O3097" s="74" t="s">
        <v>71</v>
      </c>
      <c r="P3097" s="74" t="s">
        <v>71</v>
      </c>
      <c r="Q3097" s="74" t="s">
        <v>71</v>
      </c>
      <c r="R3097" s="74" t="s">
        <v>71</v>
      </c>
      <c r="S3097" s="74" t="s">
        <v>71</v>
      </c>
      <c r="T3097" s="74" t="s">
        <v>71</v>
      </c>
      <c r="U3097" s="74" t="s">
        <v>71</v>
      </c>
      <c r="V3097" s="74" t="s">
        <v>71</v>
      </c>
      <c r="W3097" s="74" t="s">
        <v>71</v>
      </c>
      <c r="X3097" s="74" t="s">
        <v>71</v>
      </c>
      <c r="Y3097" s="74" t="s">
        <v>71</v>
      </c>
      <c r="Z3097" s="74" t="s">
        <v>71</v>
      </c>
      <c r="AA3097" s="74" t="s">
        <v>71</v>
      </c>
      <c r="AB3097" s="74" t="s">
        <v>71</v>
      </c>
      <c r="AC3097" s="74" t="s">
        <v>71</v>
      </c>
      <c r="AD3097" s="74" t="s">
        <v>71</v>
      </c>
    </row>
    <row r="3098" spans="1:30" x14ac:dyDescent="0.2">
      <c r="A3098" s="72" t="s">
        <v>55</v>
      </c>
      <c r="B3098" s="74">
        <v>0</v>
      </c>
      <c r="C3098" s="74">
        <v>0</v>
      </c>
      <c r="D3098" s="74">
        <v>0</v>
      </c>
      <c r="E3098" s="74">
        <v>0</v>
      </c>
      <c r="F3098" s="74">
        <v>0</v>
      </c>
      <c r="G3098" s="74">
        <v>0</v>
      </c>
      <c r="H3098" s="74">
        <v>0</v>
      </c>
      <c r="I3098" s="74">
        <v>0</v>
      </c>
      <c r="J3098" s="74">
        <v>0</v>
      </c>
      <c r="K3098" s="74">
        <v>0</v>
      </c>
      <c r="L3098" s="74">
        <v>0</v>
      </c>
      <c r="M3098" s="74">
        <v>0</v>
      </c>
      <c r="N3098" s="74">
        <v>0</v>
      </c>
      <c r="O3098" s="74">
        <v>0</v>
      </c>
      <c r="P3098" s="74">
        <v>0</v>
      </c>
      <c r="Q3098" s="74">
        <v>0</v>
      </c>
      <c r="R3098" s="74">
        <v>0</v>
      </c>
      <c r="S3098" s="74">
        <v>0</v>
      </c>
      <c r="T3098" s="74">
        <v>0</v>
      </c>
      <c r="U3098" s="74">
        <v>0</v>
      </c>
      <c r="V3098" s="74">
        <v>0</v>
      </c>
      <c r="W3098" s="74">
        <v>0</v>
      </c>
      <c r="X3098" s="74">
        <v>0</v>
      </c>
      <c r="Y3098" s="74">
        <v>0</v>
      </c>
      <c r="Z3098" s="74">
        <v>0</v>
      </c>
      <c r="AA3098" s="74">
        <v>0</v>
      </c>
      <c r="AB3098" s="74">
        <v>0</v>
      </c>
      <c r="AC3098" s="74">
        <v>0</v>
      </c>
      <c r="AD3098" s="74">
        <v>0</v>
      </c>
    </row>
    <row r="3099" spans="1:30" x14ac:dyDescent="0.2">
      <c r="A3099" s="72" t="s">
        <v>56</v>
      </c>
      <c r="B3099" s="74">
        <v>0</v>
      </c>
      <c r="C3099" s="74">
        <v>0</v>
      </c>
      <c r="D3099" s="74">
        <v>0</v>
      </c>
      <c r="E3099" s="74">
        <v>0</v>
      </c>
      <c r="F3099" s="74">
        <v>0</v>
      </c>
      <c r="G3099" s="74">
        <v>0</v>
      </c>
      <c r="H3099" s="74">
        <v>0</v>
      </c>
      <c r="I3099" s="74">
        <v>0</v>
      </c>
      <c r="J3099" s="74">
        <v>0</v>
      </c>
      <c r="K3099" s="74">
        <v>0</v>
      </c>
      <c r="L3099" s="74">
        <v>0</v>
      </c>
      <c r="M3099" s="74">
        <v>0</v>
      </c>
      <c r="N3099" s="74">
        <v>0</v>
      </c>
      <c r="O3099" s="74">
        <v>0</v>
      </c>
      <c r="P3099" s="74">
        <v>0</v>
      </c>
      <c r="Q3099" s="74">
        <v>0</v>
      </c>
      <c r="R3099" s="74">
        <v>0</v>
      </c>
      <c r="S3099" s="74">
        <v>0</v>
      </c>
      <c r="T3099" s="74">
        <v>0</v>
      </c>
      <c r="U3099" s="74">
        <v>0</v>
      </c>
      <c r="V3099" s="74">
        <v>0</v>
      </c>
      <c r="W3099" s="74">
        <v>0</v>
      </c>
      <c r="X3099" s="74">
        <v>0</v>
      </c>
      <c r="Y3099" s="74">
        <v>0</v>
      </c>
      <c r="Z3099" s="74">
        <v>0</v>
      </c>
      <c r="AA3099" s="74">
        <v>0</v>
      </c>
      <c r="AB3099" s="74">
        <v>0</v>
      </c>
      <c r="AC3099" s="74">
        <v>0</v>
      </c>
      <c r="AD3099" s="74">
        <v>0</v>
      </c>
    </row>
    <row r="3100" spans="1:30" x14ac:dyDescent="0.2">
      <c r="A3100" s="72" t="s">
        <v>57</v>
      </c>
      <c r="B3100" s="74">
        <v>0</v>
      </c>
      <c r="C3100" s="74">
        <v>0</v>
      </c>
      <c r="D3100" s="74">
        <v>0</v>
      </c>
      <c r="E3100" s="74">
        <v>0</v>
      </c>
      <c r="F3100" s="74">
        <v>0</v>
      </c>
      <c r="G3100" s="74">
        <v>0</v>
      </c>
      <c r="H3100" s="74">
        <v>0</v>
      </c>
      <c r="I3100" s="74">
        <v>0</v>
      </c>
      <c r="J3100" s="74">
        <v>0</v>
      </c>
      <c r="K3100" s="74">
        <v>0</v>
      </c>
      <c r="L3100" s="74">
        <v>0</v>
      </c>
      <c r="M3100" s="74">
        <v>0</v>
      </c>
      <c r="N3100" s="74">
        <v>0</v>
      </c>
      <c r="O3100" s="74">
        <v>0</v>
      </c>
      <c r="P3100" s="74">
        <v>0</v>
      </c>
      <c r="Q3100" s="74">
        <v>0</v>
      </c>
      <c r="R3100" s="74">
        <v>0</v>
      </c>
      <c r="S3100" s="74">
        <v>0</v>
      </c>
      <c r="T3100" s="74">
        <v>0</v>
      </c>
      <c r="U3100" s="74">
        <v>0</v>
      </c>
      <c r="V3100" s="74">
        <v>0</v>
      </c>
      <c r="W3100" s="74">
        <v>0</v>
      </c>
      <c r="X3100" s="74">
        <v>0</v>
      </c>
      <c r="Y3100" s="74">
        <v>0</v>
      </c>
      <c r="Z3100" s="74">
        <v>0</v>
      </c>
      <c r="AA3100" s="74">
        <v>0</v>
      </c>
      <c r="AB3100" s="74">
        <v>0</v>
      </c>
      <c r="AC3100" s="74">
        <v>0</v>
      </c>
      <c r="AD3100" s="74">
        <v>0</v>
      </c>
    </row>
    <row r="3101" spans="1:30" x14ac:dyDescent="0.2">
      <c r="A3101" s="72" t="s">
        <v>58</v>
      </c>
      <c r="B3101" s="74">
        <v>0</v>
      </c>
      <c r="C3101" s="74">
        <v>0</v>
      </c>
      <c r="D3101" s="74">
        <v>0</v>
      </c>
      <c r="E3101" s="74">
        <v>0</v>
      </c>
      <c r="F3101" s="74">
        <v>0</v>
      </c>
      <c r="G3101" s="74">
        <v>0</v>
      </c>
      <c r="H3101" s="74">
        <v>0</v>
      </c>
      <c r="I3101" s="74">
        <v>0</v>
      </c>
      <c r="J3101" s="74">
        <v>0</v>
      </c>
      <c r="K3101" s="74">
        <v>0</v>
      </c>
      <c r="L3101" s="74">
        <v>0</v>
      </c>
      <c r="M3101" s="74">
        <v>0</v>
      </c>
      <c r="N3101" s="74">
        <v>0</v>
      </c>
      <c r="O3101" s="74">
        <v>0</v>
      </c>
      <c r="P3101" s="74">
        <v>0</v>
      </c>
      <c r="Q3101" s="74">
        <v>0</v>
      </c>
      <c r="R3101" s="74">
        <v>0</v>
      </c>
      <c r="S3101" s="74">
        <v>0</v>
      </c>
      <c r="T3101" s="74">
        <v>0</v>
      </c>
      <c r="U3101" s="74">
        <v>0</v>
      </c>
      <c r="V3101" s="74">
        <v>0</v>
      </c>
      <c r="W3101" s="74">
        <v>0</v>
      </c>
      <c r="X3101" s="74">
        <v>0</v>
      </c>
      <c r="Y3101" s="74">
        <v>0</v>
      </c>
      <c r="Z3101" s="74">
        <v>0</v>
      </c>
      <c r="AA3101" s="74">
        <v>0</v>
      </c>
      <c r="AB3101" s="74">
        <v>0</v>
      </c>
      <c r="AC3101" s="74">
        <v>0</v>
      </c>
      <c r="AD3101" s="74">
        <v>0</v>
      </c>
    </row>
    <row r="3102" spans="1:30" x14ac:dyDescent="0.2">
      <c r="A3102" s="72" t="s">
        <v>59</v>
      </c>
      <c r="B3102" s="74" t="s">
        <v>71</v>
      </c>
      <c r="C3102" s="74" t="s">
        <v>71</v>
      </c>
      <c r="D3102" s="74" t="s">
        <v>71</v>
      </c>
      <c r="E3102" s="74" t="s">
        <v>71</v>
      </c>
      <c r="F3102" s="74" t="s">
        <v>71</v>
      </c>
      <c r="G3102" s="74" t="s">
        <v>71</v>
      </c>
      <c r="H3102" s="74" t="s">
        <v>71</v>
      </c>
      <c r="I3102" s="74" t="s">
        <v>71</v>
      </c>
      <c r="J3102" s="74" t="s">
        <v>71</v>
      </c>
      <c r="K3102" s="74" t="s">
        <v>71</v>
      </c>
      <c r="L3102" s="74" t="s">
        <v>71</v>
      </c>
      <c r="M3102" s="74" t="s">
        <v>71</v>
      </c>
      <c r="N3102" s="74" t="s">
        <v>71</v>
      </c>
      <c r="O3102" s="74" t="s">
        <v>71</v>
      </c>
      <c r="P3102" s="74" t="s">
        <v>71</v>
      </c>
      <c r="Q3102" s="74" t="s">
        <v>71</v>
      </c>
      <c r="R3102" s="74" t="s">
        <v>71</v>
      </c>
      <c r="S3102" s="74" t="s">
        <v>71</v>
      </c>
      <c r="T3102" s="74" t="s">
        <v>71</v>
      </c>
      <c r="U3102" s="74" t="s">
        <v>71</v>
      </c>
      <c r="V3102" s="74" t="s">
        <v>71</v>
      </c>
      <c r="W3102" s="74" t="s">
        <v>71</v>
      </c>
      <c r="X3102" s="74" t="s">
        <v>71</v>
      </c>
      <c r="Y3102" s="74" t="s">
        <v>71</v>
      </c>
      <c r="Z3102" s="74" t="s">
        <v>71</v>
      </c>
      <c r="AA3102" s="74" t="s">
        <v>71</v>
      </c>
      <c r="AB3102" s="74" t="s">
        <v>71</v>
      </c>
      <c r="AC3102" s="74" t="s">
        <v>71</v>
      </c>
      <c r="AD3102" s="74" t="s">
        <v>71</v>
      </c>
    </row>
    <row r="3103" spans="1:30" x14ac:dyDescent="0.2">
      <c r="A3103" s="72" t="s">
        <v>60</v>
      </c>
      <c r="B3103" s="74">
        <v>0</v>
      </c>
      <c r="C3103" s="74">
        <v>0</v>
      </c>
      <c r="D3103" s="74">
        <v>0</v>
      </c>
      <c r="E3103" s="74">
        <v>0</v>
      </c>
      <c r="F3103" s="74">
        <v>0</v>
      </c>
      <c r="G3103" s="74">
        <v>0</v>
      </c>
      <c r="H3103" s="74">
        <v>0</v>
      </c>
      <c r="I3103" s="74">
        <v>0</v>
      </c>
      <c r="J3103" s="74">
        <v>0</v>
      </c>
      <c r="K3103" s="74">
        <v>0</v>
      </c>
      <c r="L3103" s="74">
        <v>0</v>
      </c>
      <c r="M3103" s="74">
        <v>0</v>
      </c>
      <c r="N3103" s="74">
        <v>0</v>
      </c>
      <c r="O3103" s="74">
        <v>0</v>
      </c>
      <c r="P3103" s="74">
        <v>0</v>
      </c>
      <c r="Q3103" s="74">
        <v>0</v>
      </c>
      <c r="R3103" s="74">
        <v>0</v>
      </c>
      <c r="S3103" s="74">
        <v>0</v>
      </c>
      <c r="T3103" s="74">
        <v>0</v>
      </c>
      <c r="U3103" s="74">
        <v>0</v>
      </c>
      <c r="V3103" s="74">
        <v>0</v>
      </c>
      <c r="W3103" s="74">
        <v>0</v>
      </c>
      <c r="X3103" s="74">
        <v>0</v>
      </c>
      <c r="Y3103" s="74">
        <v>0</v>
      </c>
      <c r="Z3103" s="74">
        <v>0</v>
      </c>
      <c r="AA3103" s="74">
        <v>0</v>
      </c>
      <c r="AB3103" s="74">
        <v>0</v>
      </c>
      <c r="AC3103" s="74">
        <v>0</v>
      </c>
      <c r="AD3103" s="74">
        <v>0</v>
      </c>
    </row>
    <row r="3104" spans="1:30" x14ac:dyDescent="0.2">
      <c r="A3104" s="72" t="s">
        <v>61</v>
      </c>
      <c r="B3104" s="74">
        <v>0</v>
      </c>
      <c r="C3104" s="74">
        <v>0</v>
      </c>
      <c r="D3104" s="74">
        <v>0</v>
      </c>
      <c r="E3104" s="74">
        <v>0</v>
      </c>
      <c r="F3104" s="74">
        <v>0</v>
      </c>
      <c r="G3104" s="74">
        <v>0</v>
      </c>
      <c r="H3104" s="74">
        <v>0</v>
      </c>
      <c r="I3104" s="74">
        <v>0</v>
      </c>
      <c r="J3104" s="74">
        <v>0</v>
      </c>
      <c r="K3104" s="74">
        <v>0</v>
      </c>
      <c r="L3104" s="74">
        <v>0</v>
      </c>
      <c r="M3104" s="74">
        <v>0</v>
      </c>
      <c r="N3104" s="74">
        <v>0</v>
      </c>
      <c r="O3104" s="74">
        <v>0</v>
      </c>
      <c r="P3104" s="74">
        <v>0</v>
      </c>
      <c r="Q3104" s="74">
        <v>0</v>
      </c>
      <c r="R3104" s="74">
        <v>0</v>
      </c>
      <c r="S3104" s="74">
        <v>0</v>
      </c>
      <c r="T3104" s="74">
        <v>0</v>
      </c>
      <c r="U3104" s="74">
        <v>0</v>
      </c>
      <c r="V3104" s="74">
        <v>0</v>
      </c>
      <c r="W3104" s="74">
        <v>0</v>
      </c>
      <c r="X3104" s="74">
        <v>0</v>
      </c>
      <c r="Y3104" s="74">
        <v>0</v>
      </c>
      <c r="Z3104" s="74">
        <v>0</v>
      </c>
      <c r="AA3104" s="74">
        <v>0</v>
      </c>
      <c r="AB3104" s="74">
        <v>0</v>
      </c>
      <c r="AC3104" s="74">
        <v>0</v>
      </c>
      <c r="AD3104" s="74">
        <v>0</v>
      </c>
    </row>
    <row r="3105" spans="1:30" x14ac:dyDescent="0.2">
      <c r="A3105" s="72" t="s">
        <v>62</v>
      </c>
      <c r="B3105" s="74">
        <v>0</v>
      </c>
      <c r="C3105" s="74">
        <v>0</v>
      </c>
      <c r="D3105" s="74">
        <v>0</v>
      </c>
      <c r="E3105" s="74">
        <v>0</v>
      </c>
      <c r="F3105" s="74">
        <v>0</v>
      </c>
      <c r="G3105" s="74">
        <v>0</v>
      </c>
      <c r="H3105" s="74">
        <v>0</v>
      </c>
      <c r="I3105" s="74">
        <v>0</v>
      </c>
      <c r="J3105" s="74">
        <v>0</v>
      </c>
      <c r="K3105" s="74">
        <v>0</v>
      </c>
      <c r="L3105" s="74">
        <v>0</v>
      </c>
      <c r="M3105" s="74">
        <v>0</v>
      </c>
      <c r="N3105" s="74">
        <v>0</v>
      </c>
      <c r="O3105" s="74">
        <v>0</v>
      </c>
      <c r="P3105" s="74">
        <v>0</v>
      </c>
      <c r="Q3105" s="74">
        <v>0</v>
      </c>
      <c r="R3105" s="74">
        <v>0</v>
      </c>
      <c r="S3105" s="74">
        <v>0</v>
      </c>
      <c r="T3105" s="74">
        <v>0</v>
      </c>
      <c r="U3105" s="74">
        <v>0</v>
      </c>
      <c r="V3105" s="74">
        <v>0</v>
      </c>
      <c r="W3105" s="74">
        <v>0</v>
      </c>
      <c r="X3105" s="74">
        <v>0</v>
      </c>
      <c r="Y3105" s="74">
        <v>0</v>
      </c>
      <c r="Z3105" s="74">
        <v>0</v>
      </c>
      <c r="AA3105" s="74">
        <v>0</v>
      </c>
      <c r="AB3105" s="74">
        <v>0</v>
      </c>
      <c r="AC3105" s="74">
        <v>0</v>
      </c>
      <c r="AD3105" s="74">
        <v>0</v>
      </c>
    </row>
    <row r="3106" spans="1:30" x14ac:dyDescent="0.2">
      <c r="A3106" s="72" t="s">
        <v>63</v>
      </c>
      <c r="B3106" s="74" t="s">
        <v>71</v>
      </c>
      <c r="C3106" s="74" t="s">
        <v>71</v>
      </c>
      <c r="D3106" s="74" t="s">
        <v>71</v>
      </c>
      <c r="E3106" s="74" t="s">
        <v>71</v>
      </c>
      <c r="F3106" s="74" t="s">
        <v>71</v>
      </c>
      <c r="G3106" s="74">
        <v>0</v>
      </c>
      <c r="H3106" s="74">
        <v>0</v>
      </c>
      <c r="I3106" s="74">
        <v>0</v>
      </c>
      <c r="J3106" s="74">
        <v>0</v>
      </c>
      <c r="K3106" s="74">
        <v>0</v>
      </c>
      <c r="L3106" s="74">
        <v>0</v>
      </c>
      <c r="M3106" s="74">
        <v>0</v>
      </c>
      <c r="N3106" s="74">
        <v>0</v>
      </c>
      <c r="O3106" s="74">
        <v>0</v>
      </c>
      <c r="P3106" s="74">
        <v>0</v>
      </c>
      <c r="Q3106" s="74">
        <v>0</v>
      </c>
      <c r="R3106" s="74">
        <v>0</v>
      </c>
      <c r="S3106" s="74">
        <v>0</v>
      </c>
      <c r="T3106" s="74">
        <v>0</v>
      </c>
      <c r="U3106" s="74">
        <v>0</v>
      </c>
      <c r="V3106" s="74">
        <v>0</v>
      </c>
      <c r="W3106" s="74">
        <v>0</v>
      </c>
      <c r="X3106" s="74">
        <v>0</v>
      </c>
      <c r="Y3106" s="74">
        <v>0</v>
      </c>
      <c r="Z3106" s="74">
        <v>0</v>
      </c>
      <c r="AA3106" s="74">
        <v>0</v>
      </c>
      <c r="AB3106" s="74">
        <v>0</v>
      </c>
      <c r="AC3106" s="74">
        <v>0</v>
      </c>
      <c r="AD3106" s="74">
        <v>0</v>
      </c>
    </row>
    <row r="3107" spans="1:30" x14ac:dyDescent="0.2">
      <c r="A3107" s="72" t="s">
        <v>64</v>
      </c>
      <c r="B3107" s="74" t="s">
        <v>71</v>
      </c>
      <c r="C3107" s="74" t="s">
        <v>71</v>
      </c>
      <c r="D3107" s="74" t="s">
        <v>71</v>
      </c>
      <c r="E3107" s="74" t="s">
        <v>71</v>
      </c>
      <c r="F3107" s="74" t="s">
        <v>71</v>
      </c>
      <c r="G3107" s="74" t="s">
        <v>71</v>
      </c>
      <c r="H3107" s="74" t="s">
        <v>71</v>
      </c>
      <c r="I3107" s="74" t="s">
        <v>71</v>
      </c>
      <c r="J3107" s="74" t="s">
        <v>71</v>
      </c>
      <c r="K3107" s="74" t="s">
        <v>71</v>
      </c>
      <c r="L3107" s="74" t="s">
        <v>71</v>
      </c>
      <c r="M3107" s="74" t="s">
        <v>71</v>
      </c>
      <c r="N3107" s="74" t="s">
        <v>71</v>
      </c>
      <c r="O3107" s="74" t="s">
        <v>71</v>
      </c>
      <c r="P3107" s="74" t="s">
        <v>71</v>
      </c>
      <c r="Q3107" s="74" t="s">
        <v>71</v>
      </c>
      <c r="R3107" s="74" t="s">
        <v>71</v>
      </c>
      <c r="S3107" s="74" t="s">
        <v>71</v>
      </c>
      <c r="T3107" s="74" t="s">
        <v>71</v>
      </c>
      <c r="U3107" s="74" t="s">
        <v>71</v>
      </c>
      <c r="V3107" s="74" t="s">
        <v>71</v>
      </c>
      <c r="W3107" s="74" t="s">
        <v>71</v>
      </c>
      <c r="X3107" s="74" t="s">
        <v>71</v>
      </c>
      <c r="Y3107" s="74" t="s">
        <v>71</v>
      </c>
      <c r="Z3107" s="74" t="s">
        <v>71</v>
      </c>
      <c r="AA3107" s="74" t="s">
        <v>71</v>
      </c>
      <c r="AB3107" s="74" t="s">
        <v>71</v>
      </c>
      <c r="AC3107" s="74" t="s">
        <v>71</v>
      </c>
      <c r="AD3107" s="74" t="s">
        <v>71</v>
      </c>
    </row>
    <row r="3108" spans="1:30" x14ac:dyDescent="0.2">
      <c r="A3108" s="72" t="s">
        <v>65</v>
      </c>
      <c r="B3108" s="74">
        <v>0</v>
      </c>
      <c r="C3108" s="74">
        <v>0</v>
      </c>
      <c r="D3108" s="74">
        <v>0</v>
      </c>
      <c r="E3108" s="74">
        <v>0</v>
      </c>
      <c r="F3108" s="74">
        <v>0</v>
      </c>
      <c r="G3108" s="74">
        <v>0</v>
      </c>
      <c r="H3108" s="74">
        <v>0</v>
      </c>
      <c r="I3108" s="74">
        <v>0</v>
      </c>
      <c r="J3108" s="74">
        <v>0</v>
      </c>
      <c r="K3108" s="74">
        <v>0</v>
      </c>
      <c r="L3108" s="74">
        <v>0</v>
      </c>
      <c r="M3108" s="74">
        <v>0</v>
      </c>
      <c r="N3108" s="74">
        <v>0</v>
      </c>
      <c r="O3108" s="74">
        <v>0</v>
      </c>
      <c r="P3108" s="74">
        <v>0</v>
      </c>
      <c r="Q3108" s="74">
        <v>0</v>
      </c>
      <c r="R3108" s="74">
        <v>0</v>
      </c>
      <c r="S3108" s="74">
        <v>0</v>
      </c>
      <c r="T3108" s="74">
        <v>0</v>
      </c>
      <c r="U3108" s="74">
        <v>0</v>
      </c>
      <c r="V3108" s="74">
        <v>0</v>
      </c>
      <c r="W3108" s="74">
        <v>0</v>
      </c>
      <c r="X3108" s="74">
        <v>0</v>
      </c>
      <c r="Y3108" s="74">
        <v>0</v>
      </c>
      <c r="Z3108" s="74">
        <v>0</v>
      </c>
      <c r="AA3108" s="74">
        <v>0</v>
      </c>
      <c r="AB3108" s="74">
        <v>0</v>
      </c>
      <c r="AC3108" s="74">
        <v>0</v>
      </c>
      <c r="AD3108" s="74">
        <v>0</v>
      </c>
    </row>
    <row r="3109" spans="1:30" x14ac:dyDescent="0.2">
      <c r="A3109" s="72" t="s">
        <v>66</v>
      </c>
      <c r="B3109" s="74">
        <v>0</v>
      </c>
      <c r="C3109" s="74">
        <v>0</v>
      </c>
      <c r="D3109" s="74">
        <v>0</v>
      </c>
      <c r="E3109" s="74">
        <v>0</v>
      </c>
      <c r="F3109" s="74">
        <v>0</v>
      </c>
      <c r="G3109" s="74">
        <v>0</v>
      </c>
      <c r="H3109" s="74">
        <v>0</v>
      </c>
      <c r="I3109" s="74">
        <v>0</v>
      </c>
      <c r="J3109" s="74">
        <v>0</v>
      </c>
      <c r="K3109" s="74">
        <v>0</v>
      </c>
      <c r="L3109" s="74">
        <v>0</v>
      </c>
      <c r="M3109" s="74">
        <v>0</v>
      </c>
      <c r="N3109" s="74">
        <v>0</v>
      </c>
      <c r="O3109" s="74">
        <v>0</v>
      </c>
      <c r="P3109" s="74">
        <v>0</v>
      </c>
      <c r="Q3109" s="74">
        <v>0</v>
      </c>
      <c r="R3109" s="74">
        <v>0</v>
      </c>
      <c r="S3109" s="74">
        <v>0</v>
      </c>
      <c r="T3109" s="74">
        <v>0</v>
      </c>
      <c r="U3109" s="74">
        <v>0</v>
      </c>
      <c r="V3109" s="74">
        <v>0</v>
      </c>
      <c r="W3109" s="74">
        <v>0</v>
      </c>
      <c r="X3109" s="74">
        <v>0</v>
      </c>
      <c r="Y3109" s="74">
        <v>0</v>
      </c>
      <c r="Z3109" s="74">
        <v>0</v>
      </c>
      <c r="AA3109" s="74">
        <v>0</v>
      </c>
      <c r="AB3109" s="74">
        <v>0</v>
      </c>
      <c r="AC3109" s="74">
        <v>0</v>
      </c>
      <c r="AD3109" s="74">
        <v>0</v>
      </c>
    </row>
    <row r="3110" spans="1:30" x14ac:dyDescent="0.2">
      <c r="A3110" s="72" t="s">
        <v>67</v>
      </c>
      <c r="B3110" s="74">
        <v>0</v>
      </c>
      <c r="C3110" s="74">
        <v>0</v>
      </c>
      <c r="D3110" s="74">
        <v>0</v>
      </c>
      <c r="E3110" s="74">
        <v>0</v>
      </c>
      <c r="F3110" s="74">
        <v>0</v>
      </c>
      <c r="G3110" s="74">
        <v>0</v>
      </c>
      <c r="H3110" s="74">
        <v>0</v>
      </c>
      <c r="I3110" s="74">
        <v>0</v>
      </c>
      <c r="J3110" s="74">
        <v>0</v>
      </c>
      <c r="K3110" s="74">
        <v>0</v>
      </c>
      <c r="L3110" s="74">
        <v>0</v>
      </c>
      <c r="M3110" s="74">
        <v>0</v>
      </c>
      <c r="N3110" s="74">
        <v>0</v>
      </c>
      <c r="O3110" s="74">
        <v>0</v>
      </c>
      <c r="P3110" s="74">
        <v>0</v>
      </c>
      <c r="Q3110" s="74">
        <v>0</v>
      </c>
      <c r="R3110" s="74">
        <v>0</v>
      </c>
      <c r="S3110" s="74">
        <v>0</v>
      </c>
      <c r="T3110" s="74">
        <v>0</v>
      </c>
      <c r="U3110" s="74">
        <v>0</v>
      </c>
      <c r="V3110" s="74">
        <v>0</v>
      </c>
      <c r="W3110" s="74">
        <v>0</v>
      </c>
      <c r="X3110" s="74">
        <v>0</v>
      </c>
      <c r="Y3110" s="74">
        <v>0</v>
      </c>
      <c r="Z3110" s="74">
        <v>0</v>
      </c>
      <c r="AA3110" s="74">
        <v>0</v>
      </c>
      <c r="AB3110" s="74">
        <v>0</v>
      </c>
      <c r="AC3110" s="74">
        <v>0</v>
      </c>
      <c r="AD3110" s="74">
        <v>0</v>
      </c>
    </row>
    <row r="3111" spans="1:30" x14ac:dyDescent="0.2">
      <c r="A3111" s="72" t="s">
        <v>68</v>
      </c>
      <c r="B3111" s="74" t="s">
        <v>71</v>
      </c>
      <c r="C3111" s="74" t="s">
        <v>71</v>
      </c>
      <c r="D3111" s="74" t="s">
        <v>71</v>
      </c>
      <c r="E3111" s="74" t="s">
        <v>71</v>
      </c>
      <c r="F3111" s="74" t="s">
        <v>71</v>
      </c>
      <c r="G3111" s="74" t="s">
        <v>71</v>
      </c>
      <c r="H3111" s="74" t="s">
        <v>71</v>
      </c>
      <c r="I3111" s="74" t="s">
        <v>71</v>
      </c>
      <c r="J3111" s="74" t="s">
        <v>71</v>
      </c>
      <c r="K3111" s="74" t="s">
        <v>71</v>
      </c>
      <c r="L3111" s="74" t="s">
        <v>71</v>
      </c>
      <c r="M3111" s="74" t="s">
        <v>71</v>
      </c>
      <c r="N3111" s="74" t="s">
        <v>71</v>
      </c>
      <c r="O3111" s="74" t="s">
        <v>71</v>
      </c>
      <c r="P3111" s="74" t="s">
        <v>71</v>
      </c>
      <c r="Q3111" s="74" t="s">
        <v>71</v>
      </c>
      <c r="R3111" s="74" t="s">
        <v>71</v>
      </c>
      <c r="S3111" s="74" t="s">
        <v>71</v>
      </c>
      <c r="T3111" s="74" t="s">
        <v>71</v>
      </c>
      <c r="U3111" s="74" t="s">
        <v>71</v>
      </c>
      <c r="V3111" s="74" t="s">
        <v>71</v>
      </c>
      <c r="W3111" s="74" t="s">
        <v>71</v>
      </c>
      <c r="X3111" s="74" t="s">
        <v>71</v>
      </c>
      <c r="Y3111" s="74" t="s">
        <v>71</v>
      </c>
      <c r="Z3111" s="74" t="s">
        <v>71</v>
      </c>
      <c r="AA3111" s="74" t="s">
        <v>71</v>
      </c>
      <c r="AB3111" s="74" t="s">
        <v>71</v>
      </c>
      <c r="AC3111" s="74" t="s">
        <v>71</v>
      </c>
      <c r="AD3111" s="74" t="s">
        <v>71</v>
      </c>
    </row>
    <row r="3112" spans="1:30" x14ac:dyDescent="0.2">
      <c r="A3112" s="72" t="s">
        <v>69</v>
      </c>
      <c r="B3112" s="74">
        <v>0</v>
      </c>
      <c r="C3112" s="74">
        <v>0</v>
      </c>
      <c r="D3112" s="74">
        <v>0</v>
      </c>
      <c r="E3112" s="74">
        <v>0</v>
      </c>
      <c r="F3112" s="74">
        <v>0</v>
      </c>
      <c r="G3112" s="74">
        <v>0</v>
      </c>
      <c r="H3112" s="74">
        <v>0</v>
      </c>
      <c r="I3112" s="74">
        <v>0</v>
      </c>
      <c r="J3112" s="74">
        <v>0</v>
      </c>
      <c r="K3112" s="74">
        <v>0</v>
      </c>
      <c r="L3112" s="74">
        <v>0</v>
      </c>
      <c r="M3112" s="74">
        <v>0</v>
      </c>
      <c r="N3112" s="74">
        <v>0</v>
      </c>
      <c r="O3112" s="74">
        <v>0</v>
      </c>
      <c r="P3112" s="74">
        <v>0</v>
      </c>
      <c r="Q3112" s="74">
        <v>0</v>
      </c>
      <c r="R3112" s="74">
        <v>0</v>
      </c>
      <c r="S3112" s="74">
        <v>0</v>
      </c>
      <c r="T3112" s="74">
        <v>0</v>
      </c>
      <c r="U3112" s="74">
        <v>0</v>
      </c>
      <c r="V3112" s="74">
        <v>0</v>
      </c>
      <c r="W3112" s="74">
        <v>0</v>
      </c>
      <c r="X3112" s="74">
        <v>0</v>
      </c>
      <c r="Y3112" s="74">
        <v>0</v>
      </c>
      <c r="Z3112" s="74">
        <v>0</v>
      </c>
      <c r="AA3112" s="74">
        <v>0</v>
      </c>
      <c r="AB3112" s="74">
        <v>0</v>
      </c>
      <c r="AC3112" s="74">
        <v>0</v>
      </c>
      <c r="AD3112" s="74">
        <v>0</v>
      </c>
    </row>
    <row r="3114" spans="1:30" x14ac:dyDescent="0.2">
      <c r="A3114" s="72" t="s">
        <v>70</v>
      </c>
    </row>
    <row r="3115" spans="1:30" x14ac:dyDescent="0.2">
      <c r="A3115" s="72" t="s">
        <v>71</v>
      </c>
      <c r="B3115" s="74" t="s">
        <v>72</v>
      </c>
    </row>
    <row r="3117" spans="1:30" x14ac:dyDescent="0.2">
      <c r="A3117" s="72" t="s">
        <v>5</v>
      </c>
      <c r="B3117" s="74" t="s">
        <v>6</v>
      </c>
    </row>
    <row r="3118" spans="1:30" x14ac:dyDescent="0.2">
      <c r="A3118" s="72" t="s">
        <v>7</v>
      </c>
      <c r="B3118" s="74" t="s">
        <v>89</v>
      </c>
    </row>
    <row r="3119" spans="1:30" x14ac:dyDescent="0.2">
      <c r="A3119" s="72" t="s">
        <v>9</v>
      </c>
      <c r="B3119" s="74" t="s">
        <v>10</v>
      </c>
    </row>
    <row r="3121" spans="1:30" x14ac:dyDescent="0.2">
      <c r="A3121" s="72" t="s">
        <v>11</v>
      </c>
      <c r="B3121" s="74" t="s">
        <v>12</v>
      </c>
      <c r="C3121" s="74" t="s">
        <v>13</v>
      </c>
      <c r="D3121" s="74" t="s">
        <v>14</v>
      </c>
      <c r="E3121" s="74" t="s">
        <v>15</v>
      </c>
      <c r="F3121" s="74" t="s">
        <v>16</v>
      </c>
      <c r="G3121" s="74" t="s">
        <v>17</v>
      </c>
      <c r="H3121" s="74" t="s">
        <v>18</v>
      </c>
      <c r="I3121" s="74" t="s">
        <v>19</v>
      </c>
      <c r="J3121" s="74" t="s">
        <v>20</v>
      </c>
      <c r="K3121" s="74" t="s">
        <v>21</v>
      </c>
      <c r="L3121" s="74" t="s">
        <v>22</v>
      </c>
      <c r="M3121" s="74" t="s">
        <v>23</v>
      </c>
      <c r="N3121" s="74" t="s">
        <v>24</v>
      </c>
      <c r="O3121" s="74" t="s">
        <v>25</v>
      </c>
      <c r="P3121" s="74" t="s">
        <v>26</v>
      </c>
      <c r="Q3121" s="74" t="s">
        <v>27</v>
      </c>
      <c r="R3121" s="74" t="s">
        <v>28</v>
      </c>
      <c r="S3121" s="74" t="s">
        <v>29</v>
      </c>
      <c r="T3121" s="74" t="s">
        <v>30</v>
      </c>
      <c r="U3121" s="74" t="s">
        <v>31</v>
      </c>
      <c r="V3121" s="74" t="s">
        <v>32</v>
      </c>
      <c r="W3121" s="74" t="s">
        <v>33</v>
      </c>
      <c r="X3121" s="74" t="s">
        <v>34</v>
      </c>
      <c r="Y3121" s="74" t="s">
        <v>35</v>
      </c>
      <c r="Z3121" s="74" t="s">
        <v>36</v>
      </c>
      <c r="AA3121" s="74" t="s">
        <v>37</v>
      </c>
      <c r="AB3121" s="74" t="s">
        <v>38</v>
      </c>
      <c r="AC3121" s="74" t="s">
        <v>39</v>
      </c>
      <c r="AD3121" s="74" t="s">
        <v>40</v>
      </c>
    </row>
    <row r="3122" spans="1:30" x14ac:dyDescent="0.2">
      <c r="A3122" s="72" t="s">
        <v>41</v>
      </c>
      <c r="B3122" s="74">
        <v>11081.57</v>
      </c>
      <c r="C3122" s="74">
        <v>11537.85</v>
      </c>
      <c r="D3122" s="74">
        <v>12364.86</v>
      </c>
      <c r="E3122" s="74">
        <v>13053.07</v>
      </c>
      <c r="F3122" s="74">
        <v>14230.01</v>
      </c>
      <c r="G3122" s="74">
        <v>15237.24</v>
      </c>
      <c r="H3122" s="74">
        <v>15109.82</v>
      </c>
      <c r="I3122" s="74">
        <v>13625.85</v>
      </c>
      <c r="J3122" s="74">
        <v>12888.35</v>
      </c>
      <c r="K3122" s="74">
        <v>10586.69</v>
      </c>
      <c r="L3122" s="74">
        <v>10624.5</v>
      </c>
      <c r="M3122" s="74">
        <v>9768.15</v>
      </c>
      <c r="N3122" s="74">
        <v>8623.27</v>
      </c>
      <c r="O3122" s="74">
        <v>8116.31</v>
      </c>
      <c r="P3122" s="74">
        <v>8139.58</v>
      </c>
      <c r="Q3122" s="74">
        <v>7879.77</v>
      </c>
      <c r="R3122" s="74">
        <v>7473.63</v>
      </c>
      <c r="S3122" s="74">
        <v>7018.94</v>
      </c>
      <c r="T3122" s="74">
        <v>6689.85</v>
      </c>
      <c r="U3122" s="74">
        <v>6329.8</v>
      </c>
      <c r="V3122" s="74">
        <v>6363.07</v>
      </c>
      <c r="W3122" s="74">
        <v>6118.46</v>
      </c>
      <c r="X3122" s="74">
        <v>6230.62</v>
      </c>
      <c r="Y3122" s="74">
        <v>6088.97</v>
      </c>
      <c r="Z3122" s="74">
        <v>5801.46</v>
      </c>
      <c r="AA3122" s="74">
        <v>6098.41</v>
      </c>
      <c r="AB3122" s="74">
        <v>6381.26</v>
      </c>
      <c r="AC3122" s="74">
        <v>6625.8</v>
      </c>
      <c r="AD3122" s="74">
        <v>6715.51</v>
      </c>
    </row>
    <row r="3123" spans="1:30" x14ac:dyDescent="0.2">
      <c r="A3123" s="72" t="s">
        <v>42</v>
      </c>
      <c r="B3123" s="74">
        <v>1622.3</v>
      </c>
      <c r="C3123" s="74">
        <v>1540.04</v>
      </c>
      <c r="D3123" s="74">
        <v>1699.89</v>
      </c>
      <c r="E3123" s="74">
        <v>1635.73</v>
      </c>
      <c r="F3123" s="74">
        <v>1978</v>
      </c>
      <c r="G3123" s="74">
        <v>2140</v>
      </c>
      <c r="H3123" s="74">
        <v>2059.89</v>
      </c>
      <c r="I3123" s="74">
        <v>539.11</v>
      </c>
      <c r="J3123" s="74">
        <v>296.20999999999998</v>
      </c>
      <c r="K3123" s="74">
        <v>153.91999999999999</v>
      </c>
      <c r="L3123" s="74">
        <v>144.4</v>
      </c>
      <c r="M3123" s="74">
        <v>139.52000000000001</v>
      </c>
      <c r="N3123" s="74">
        <v>116.58</v>
      </c>
      <c r="O3123" s="74">
        <v>102.28</v>
      </c>
      <c r="P3123" s="74">
        <v>90.55</v>
      </c>
      <c r="Q3123" s="74">
        <v>91.04</v>
      </c>
      <c r="R3123" s="74">
        <v>77.180000000000007</v>
      </c>
      <c r="S3123" s="74">
        <v>79.42</v>
      </c>
      <c r="T3123" s="74">
        <v>87.48</v>
      </c>
      <c r="U3123" s="74">
        <v>93.52</v>
      </c>
      <c r="V3123" s="74">
        <v>104.95</v>
      </c>
      <c r="W3123" s="74">
        <v>109.34</v>
      </c>
      <c r="X3123" s="74">
        <v>111.39</v>
      </c>
      <c r="Y3123" s="74">
        <v>117.38</v>
      </c>
      <c r="Z3123" s="74">
        <v>95.33</v>
      </c>
      <c r="AA3123" s="74">
        <v>92.76</v>
      </c>
      <c r="AB3123" s="74">
        <v>96.94</v>
      </c>
      <c r="AC3123" s="74">
        <v>101.52</v>
      </c>
      <c r="AD3123" s="74">
        <v>95.08</v>
      </c>
    </row>
    <row r="3124" spans="1:30" x14ac:dyDescent="0.2">
      <c r="A3124" s="72" t="s">
        <v>43</v>
      </c>
      <c r="B3124" s="74">
        <v>3.69</v>
      </c>
      <c r="C3124" s="74">
        <v>3.91</v>
      </c>
      <c r="D3124" s="74">
        <v>4.13</v>
      </c>
      <c r="E3124" s="74">
        <v>4.37</v>
      </c>
      <c r="F3124" s="74">
        <v>4.63</v>
      </c>
      <c r="G3124" s="74">
        <v>4.9000000000000004</v>
      </c>
      <c r="H3124" s="74">
        <v>5.18</v>
      </c>
      <c r="I3124" s="74">
        <v>5.48</v>
      </c>
      <c r="J3124" s="74">
        <v>5.8</v>
      </c>
      <c r="K3124" s="74">
        <v>6.14</v>
      </c>
      <c r="L3124" s="74">
        <v>6.49</v>
      </c>
      <c r="M3124" s="74">
        <v>6.87</v>
      </c>
      <c r="N3124" s="74">
        <v>7.27</v>
      </c>
      <c r="O3124" s="74">
        <v>7.69</v>
      </c>
      <c r="P3124" s="74">
        <v>8.1300000000000008</v>
      </c>
      <c r="Q3124" s="74">
        <v>8.16</v>
      </c>
      <c r="R3124" s="74">
        <v>8.48</v>
      </c>
      <c r="S3124" s="74">
        <v>8.81</v>
      </c>
      <c r="T3124" s="74">
        <v>9.16</v>
      </c>
      <c r="U3124" s="74">
        <v>9.52</v>
      </c>
      <c r="V3124" s="74">
        <v>18.760000000000002</v>
      </c>
      <c r="W3124" s="74">
        <v>16.97</v>
      </c>
      <c r="X3124" s="74">
        <v>16.100000000000001</v>
      </c>
      <c r="Y3124" s="74">
        <v>20.420000000000002</v>
      </c>
      <c r="Z3124" s="74">
        <v>16.88</v>
      </c>
      <c r="AA3124" s="74">
        <v>18.07</v>
      </c>
      <c r="AB3124" s="74">
        <v>18.75</v>
      </c>
      <c r="AC3124" s="74">
        <v>17.510000000000002</v>
      </c>
      <c r="AD3124" s="74">
        <v>17.989999999999998</v>
      </c>
    </row>
    <row r="3125" spans="1:30" x14ac:dyDescent="0.2">
      <c r="A3125" s="72" t="s">
        <v>44</v>
      </c>
      <c r="B3125" s="74">
        <v>84.24</v>
      </c>
      <c r="C3125" s="74">
        <v>84.08</v>
      </c>
      <c r="D3125" s="74">
        <v>85.41</v>
      </c>
      <c r="E3125" s="74">
        <v>86.56</v>
      </c>
      <c r="F3125" s="74">
        <v>87.66</v>
      </c>
      <c r="G3125" s="74">
        <v>88.68</v>
      </c>
      <c r="H3125" s="74">
        <v>98.31</v>
      </c>
      <c r="I3125" s="74">
        <v>96.1</v>
      </c>
      <c r="J3125" s="74">
        <v>94.98</v>
      </c>
      <c r="K3125" s="74">
        <v>95.94</v>
      </c>
      <c r="L3125" s="74">
        <v>108.4</v>
      </c>
      <c r="M3125" s="74">
        <v>98.82</v>
      </c>
      <c r="N3125" s="74">
        <v>121.28</v>
      </c>
      <c r="O3125" s="74">
        <v>144.69</v>
      </c>
      <c r="P3125" s="74">
        <v>120.61</v>
      </c>
      <c r="Q3125" s="74">
        <v>111.84</v>
      </c>
      <c r="R3125" s="74">
        <v>105.12</v>
      </c>
      <c r="S3125" s="74">
        <v>93.79</v>
      </c>
      <c r="T3125" s="74">
        <v>88.67</v>
      </c>
      <c r="U3125" s="74">
        <v>89.05</v>
      </c>
      <c r="V3125" s="74">
        <v>82.76</v>
      </c>
      <c r="W3125" s="74">
        <v>88.64</v>
      </c>
      <c r="X3125" s="74">
        <v>92.44</v>
      </c>
      <c r="Y3125" s="74">
        <v>83.04</v>
      </c>
      <c r="Z3125" s="74">
        <v>79.900000000000006</v>
      </c>
      <c r="AA3125" s="74">
        <v>78.27</v>
      </c>
      <c r="AB3125" s="74">
        <v>78.63</v>
      </c>
      <c r="AC3125" s="74">
        <v>74.03</v>
      </c>
      <c r="AD3125" s="74">
        <v>70.56</v>
      </c>
    </row>
    <row r="3126" spans="1:30" x14ac:dyDescent="0.2">
      <c r="A3126" s="72" t="s">
        <v>45</v>
      </c>
      <c r="B3126" s="74">
        <v>42.41</v>
      </c>
      <c r="C3126" s="74">
        <v>61.06</v>
      </c>
      <c r="D3126" s="74">
        <v>86.21</v>
      </c>
      <c r="E3126" s="74">
        <v>97.84</v>
      </c>
      <c r="F3126" s="74">
        <v>117.98</v>
      </c>
      <c r="G3126" s="74">
        <v>103.76</v>
      </c>
      <c r="H3126" s="74">
        <v>59.16</v>
      </c>
      <c r="I3126" s="74">
        <v>70.55</v>
      </c>
      <c r="J3126" s="74">
        <v>57.61</v>
      </c>
      <c r="K3126" s="74">
        <v>62.9</v>
      </c>
      <c r="L3126" s="74">
        <v>56.84</v>
      </c>
      <c r="M3126" s="74">
        <v>28.59</v>
      </c>
      <c r="N3126" s="74">
        <v>23.98</v>
      </c>
      <c r="O3126" s="74">
        <v>30.14</v>
      </c>
      <c r="P3126" s="74">
        <v>31.47</v>
      </c>
      <c r="Q3126" s="74">
        <v>20.69</v>
      </c>
      <c r="R3126" s="74">
        <v>34.369999999999997</v>
      </c>
      <c r="S3126" s="74">
        <v>29.07</v>
      </c>
      <c r="T3126" s="74">
        <v>30.35</v>
      </c>
      <c r="U3126" s="74">
        <v>35.299999999999997</v>
      </c>
      <c r="V3126" s="74">
        <v>36.97</v>
      </c>
      <c r="W3126" s="74">
        <v>77.459999999999994</v>
      </c>
      <c r="X3126" s="74">
        <v>129.47</v>
      </c>
      <c r="Y3126" s="74">
        <v>149.9</v>
      </c>
      <c r="Z3126" s="74">
        <v>154</v>
      </c>
      <c r="AA3126" s="74">
        <v>121.4</v>
      </c>
      <c r="AB3126" s="74">
        <v>104.17</v>
      </c>
      <c r="AC3126" s="74">
        <v>75.45</v>
      </c>
      <c r="AD3126" s="74">
        <v>73.180000000000007</v>
      </c>
    </row>
    <row r="3127" spans="1:30" x14ac:dyDescent="0.2">
      <c r="A3127" s="72" t="s">
        <v>46</v>
      </c>
      <c r="B3127" s="74">
        <v>4428</v>
      </c>
      <c r="C3127" s="74">
        <v>4745.88</v>
      </c>
      <c r="D3127" s="74">
        <v>5237.8100000000004</v>
      </c>
      <c r="E3127" s="74">
        <v>5973.59</v>
      </c>
      <c r="F3127" s="74">
        <v>6249.23</v>
      </c>
      <c r="G3127" s="74">
        <v>6467.15</v>
      </c>
      <c r="H3127" s="74">
        <v>6162.49</v>
      </c>
      <c r="I3127" s="74">
        <v>6108.84</v>
      </c>
      <c r="J3127" s="74">
        <v>5888.91</v>
      </c>
      <c r="K3127" s="74">
        <v>4289.75</v>
      </c>
      <c r="L3127" s="74">
        <v>4072.5</v>
      </c>
      <c r="M3127" s="74">
        <v>3751.78</v>
      </c>
      <c r="N3127" s="74">
        <v>3082.25</v>
      </c>
      <c r="O3127" s="74">
        <v>3013.41</v>
      </c>
      <c r="P3127" s="74">
        <v>3241.04</v>
      </c>
      <c r="Q3127" s="74">
        <v>3252.04</v>
      </c>
      <c r="R3127" s="74">
        <v>3200.64</v>
      </c>
      <c r="S3127" s="74">
        <v>3089.62</v>
      </c>
      <c r="T3127" s="74">
        <v>2942.67</v>
      </c>
      <c r="U3127" s="74">
        <v>2942.52</v>
      </c>
      <c r="V3127" s="74">
        <v>3002.48</v>
      </c>
      <c r="W3127" s="74">
        <v>3035.33</v>
      </c>
      <c r="X3127" s="74">
        <v>3082.59</v>
      </c>
      <c r="Y3127" s="74">
        <v>3122.35</v>
      </c>
      <c r="Z3127" s="74">
        <v>3066.15</v>
      </c>
      <c r="AA3127" s="74">
        <v>3246.74</v>
      </c>
      <c r="AB3127" s="74">
        <v>3457.21</v>
      </c>
      <c r="AC3127" s="74">
        <v>3759.57</v>
      </c>
      <c r="AD3127" s="74">
        <v>3870.66</v>
      </c>
    </row>
    <row r="3128" spans="1:30" x14ac:dyDescent="0.2">
      <c r="A3128" s="72" t="s">
        <v>47</v>
      </c>
      <c r="B3128" s="74" t="s">
        <v>71</v>
      </c>
      <c r="C3128" s="74">
        <v>0.05</v>
      </c>
      <c r="D3128" s="74">
        <v>0.09</v>
      </c>
      <c r="E3128" s="74">
        <v>1.39</v>
      </c>
      <c r="F3128" s="74">
        <v>2.97</v>
      </c>
      <c r="G3128" s="74">
        <v>3.07</v>
      </c>
      <c r="H3128" s="74">
        <v>3.33</v>
      </c>
      <c r="I3128" s="74">
        <v>2.85</v>
      </c>
      <c r="J3128" s="74">
        <v>2.85</v>
      </c>
      <c r="K3128" s="74">
        <v>2.88</v>
      </c>
      <c r="L3128" s="74">
        <v>2.61</v>
      </c>
      <c r="M3128" s="74">
        <v>1.67</v>
      </c>
      <c r="N3128" s="74">
        <v>1.38</v>
      </c>
      <c r="O3128" s="74">
        <v>1.27</v>
      </c>
      <c r="P3128" s="74">
        <v>1.04</v>
      </c>
      <c r="Q3128" s="74">
        <v>1.04</v>
      </c>
      <c r="R3128" s="74">
        <v>1.1000000000000001</v>
      </c>
      <c r="S3128" s="74">
        <v>0.92</v>
      </c>
      <c r="T3128" s="74">
        <v>1.3</v>
      </c>
      <c r="U3128" s="74">
        <v>1.38</v>
      </c>
      <c r="V3128" s="74">
        <v>1.73</v>
      </c>
      <c r="W3128" s="74">
        <v>1.77</v>
      </c>
      <c r="X3128" s="74">
        <v>1.88</v>
      </c>
      <c r="Y3128" s="74">
        <v>2.02</v>
      </c>
      <c r="Z3128" s="74">
        <v>2.1</v>
      </c>
      <c r="AA3128" s="74">
        <v>2.2400000000000002</v>
      </c>
      <c r="AB3128" s="74">
        <v>2.52</v>
      </c>
      <c r="AC3128" s="74">
        <v>2.44</v>
      </c>
      <c r="AD3128" s="74">
        <v>2.56</v>
      </c>
    </row>
    <row r="3129" spans="1:30" x14ac:dyDescent="0.2">
      <c r="A3129" s="72" t="s">
        <v>48</v>
      </c>
      <c r="B3129" s="74">
        <v>33.880000000000003</v>
      </c>
      <c r="C3129" s="74">
        <v>38.869999999999997</v>
      </c>
      <c r="D3129" s="74">
        <v>43.86</v>
      </c>
      <c r="E3129" s="74">
        <v>52.9</v>
      </c>
      <c r="F3129" s="74">
        <v>61.95</v>
      </c>
      <c r="G3129" s="74">
        <v>79.11</v>
      </c>
      <c r="H3129" s="74">
        <v>97.46</v>
      </c>
      <c r="I3129" s="74">
        <v>126.12</v>
      </c>
      <c r="J3129" s="74">
        <v>88.74</v>
      </c>
      <c r="K3129" s="74">
        <v>64.19</v>
      </c>
      <c r="L3129" s="74">
        <v>51.76</v>
      </c>
      <c r="M3129" s="74">
        <v>64.63</v>
      </c>
      <c r="N3129" s="74">
        <v>64.48</v>
      </c>
      <c r="O3129" s="74">
        <v>109.95</v>
      </c>
      <c r="P3129" s="74">
        <v>65.34</v>
      </c>
      <c r="Q3129" s="74">
        <v>96.78</v>
      </c>
      <c r="R3129" s="74">
        <v>60.21</v>
      </c>
      <c r="S3129" s="74">
        <v>62.94</v>
      </c>
      <c r="T3129" s="74">
        <v>54.69</v>
      </c>
      <c r="U3129" s="74">
        <v>39.18</v>
      </c>
      <c r="V3129" s="74">
        <v>33.090000000000003</v>
      </c>
      <c r="W3129" s="74">
        <v>45.49</v>
      </c>
      <c r="X3129" s="74">
        <v>37.409999999999997</v>
      </c>
      <c r="Y3129" s="74">
        <v>43.55</v>
      </c>
      <c r="Z3129" s="74">
        <v>37.409999999999997</v>
      </c>
      <c r="AA3129" s="74">
        <v>44.49</v>
      </c>
      <c r="AB3129" s="74">
        <v>39.29</v>
      </c>
      <c r="AC3129" s="74">
        <v>39.21</v>
      </c>
      <c r="AD3129" s="74">
        <v>40.92</v>
      </c>
    </row>
    <row r="3130" spans="1:30" x14ac:dyDescent="0.2">
      <c r="A3130" s="72" t="s">
        <v>49</v>
      </c>
      <c r="B3130" s="74">
        <v>2.93</v>
      </c>
      <c r="C3130" s="74">
        <v>3.02</v>
      </c>
      <c r="D3130" s="74">
        <v>3.11</v>
      </c>
      <c r="E3130" s="74">
        <v>3.2</v>
      </c>
      <c r="F3130" s="74">
        <v>3.29</v>
      </c>
      <c r="G3130" s="74">
        <v>3.42</v>
      </c>
      <c r="H3130" s="74">
        <v>3.51</v>
      </c>
      <c r="I3130" s="74">
        <v>3.56</v>
      </c>
      <c r="J3130" s="74">
        <v>3.6</v>
      </c>
      <c r="K3130" s="74">
        <v>3.69</v>
      </c>
      <c r="L3130" s="74">
        <v>3.81</v>
      </c>
      <c r="M3130" s="74">
        <v>3.88</v>
      </c>
      <c r="N3130" s="74">
        <v>4.0599999999999996</v>
      </c>
      <c r="O3130" s="74">
        <v>4.0599999999999996</v>
      </c>
      <c r="P3130" s="74">
        <v>4.26</v>
      </c>
      <c r="Q3130" s="74">
        <v>6.16</v>
      </c>
      <c r="R3130" s="74">
        <v>7.98</v>
      </c>
      <c r="S3130" s="74">
        <v>9.4600000000000009</v>
      </c>
      <c r="T3130" s="74">
        <v>7.18</v>
      </c>
      <c r="U3130" s="74">
        <v>5.0199999999999996</v>
      </c>
      <c r="V3130" s="74">
        <v>5.86</v>
      </c>
      <c r="W3130" s="74">
        <v>5.13</v>
      </c>
      <c r="X3130" s="74">
        <v>5.05</v>
      </c>
      <c r="Y3130" s="74">
        <v>5.15</v>
      </c>
      <c r="Z3130" s="74">
        <v>4.92</v>
      </c>
      <c r="AA3130" s="74">
        <v>5.0599999999999996</v>
      </c>
      <c r="AB3130" s="74">
        <v>5.2</v>
      </c>
      <c r="AC3130" s="74">
        <v>5.01</v>
      </c>
      <c r="AD3130" s="74">
        <v>4.9400000000000004</v>
      </c>
    </row>
    <row r="3131" spans="1:30" x14ac:dyDescent="0.2">
      <c r="A3131" s="72" t="s">
        <v>50</v>
      </c>
      <c r="B3131" s="74">
        <v>63.99</v>
      </c>
      <c r="C3131" s="74">
        <v>68.77</v>
      </c>
      <c r="D3131" s="74">
        <v>71.959999999999994</v>
      </c>
      <c r="E3131" s="74">
        <v>75.989999999999995</v>
      </c>
      <c r="F3131" s="74">
        <v>83.57</v>
      </c>
      <c r="G3131" s="74">
        <v>99.81</v>
      </c>
      <c r="H3131" s="74">
        <v>110.26</v>
      </c>
      <c r="I3131" s="74">
        <v>151.31</v>
      </c>
      <c r="J3131" s="74">
        <v>156.86000000000001</v>
      </c>
      <c r="K3131" s="74">
        <v>166.68</v>
      </c>
      <c r="L3131" s="74">
        <v>186.33</v>
      </c>
      <c r="M3131" s="74">
        <v>163.18</v>
      </c>
      <c r="N3131" s="74">
        <v>180.41</v>
      </c>
      <c r="O3131" s="74">
        <v>176.33</v>
      </c>
      <c r="P3131" s="74">
        <v>199.78</v>
      </c>
      <c r="Q3131" s="74">
        <v>212.6</v>
      </c>
      <c r="R3131" s="74">
        <v>232.01</v>
      </c>
      <c r="S3131" s="74">
        <v>238.43</v>
      </c>
      <c r="T3131" s="74">
        <v>245</v>
      </c>
      <c r="U3131" s="74">
        <v>231.26</v>
      </c>
      <c r="V3131" s="74">
        <v>234.89</v>
      </c>
      <c r="W3131" s="74">
        <v>239.15</v>
      </c>
      <c r="X3131" s="74">
        <v>220</v>
      </c>
      <c r="Y3131" s="74">
        <v>213.86</v>
      </c>
      <c r="Z3131" s="74">
        <v>209.99</v>
      </c>
      <c r="AA3131" s="74">
        <v>221.35</v>
      </c>
      <c r="AB3131" s="74">
        <v>229.62</v>
      </c>
      <c r="AC3131" s="74">
        <v>225.4</v>
      </c>
      <c r="AD3131" s="74">
        <v>226.88</v>
      </c>
    </row>
    <row r="3132" spans="1:30" x14ac:dyDescent="0.2">
      <c r="A3132" s="72" t="s">
        <v>51</v>
      </c>
      <c r="B3132" s="74">
        <v>2215.16</v>
      </c>
      <c r="C3132" s="74">
        <v>2290.85</v>
      </c>
      <c r="D3132" s="74">
        <v>2342.5700000000002</v>
      </c>
      <c r="E3132" s="74">
        <v>2394.9</v>
      </c>
      <c r="F3132" s="74">
        <v>2556.17</v>
      </c>
      <c r="G3132" s="74">
        <v>2591.85</v>
      </c>
      <c r="H3132" s="74">
        <v>2632.86</v>
      </c>
      <c r="I3132" s="74">
        <v>2627.11</v>
      </c>
      <c r="J3132" s="74">
        <v>2757.86</v>
      </c>
      <c r="K3132" s="74">
        <v>2479.6999999999998</v>
      </c>
      <c r="L3132" s="74">
        <v>2374.13</v>
      </c>
      <c r="M3132" s="74">
        <v>1928</v>
      </c>
      <c r="N3132" s="74">
        <v>1597.54</v>
      </c>
      <c r="O3132" s="74">
        <v>1579.79</v>
      </c>
      <c r="P3132" s="74">
        <v>1611.08</v>
      </c>
      <c r="Q3132" s="74">
        <v>1354.85</v>
      </c>
      <c r="R3132" s="74">
        <v>1252.21</v>
      </c>
      <c r="S3132" s="74">
        <v>1149.05</v>
      </c>
      <c r="T3132" s="74">
        <v>1136.1400000000001</v>
      </c>
      <c r="U3132" s="74">
        <v>951.45</v>
      </c>
      <c r="V3132" s="74">
        <v>875.1</v>
      </c>
      <c r="W3132" s="74">
        <v>650.96</v>
      </c>
      <c r="X3132" s="74">
        <v>655.26</v>
      </c>
      <c r="Y3132" s="74">
        <v>583.57000000000005</v>
      </c>
      <c r="Z3132" s="74">
        <v>470.58</v>
      </c>
      <c r="AA3132" s="74">
        <v>468.13</v>
      </c>
      <c r="AB3132" s="74">
        <v>504.37</v>
      </c>
      <c r="AC3132" s="74">
        <v>463.73</v>
      </c>
      <c r="AD3132" s="74">
        <v>409.45</v>
      </c>
    </row>
    <row r="3133" spans="1:30" x14ac:dyDescent="0.2">
      <c r="A3133" s="72" t="s">
        <v>52</v>
      </c>
      <c r="B3133" s="74">
        <v>10.45</v>
      </c>
      <c r="C3133" s="74">
        <v>10.33</v>
      </c>
      <c r="D3133" s="74">
        <v>10.42</v>
      </c>
      <c r="E3133" s="74">
        <v>10.53</v>
      </c>
      <c r="F3133" s="74">
        <v>10.64</v>
      </c>
      <c r="G3133" s="74">
        <v>11.12</v>
      </c>
      <c r="H3133" s="74">
        <v>11.57</v>
      </c>
      <c r="I3133" s="74">
        <v>11.43</v>
      </c>
      <c r="J3133" s="74">
        <v>11.99</v>
      </c>
      <c r="K3133" s="74">
        <v>11.99</v>
      </c>
      <c r="L3133" s="74">
        <v>11.62</v>
      </c>
      <c r="M3133" s="74">
        <v>11.69</v>
      </c>
      <c r="N3133" s="74">
        <v>12.01</v>
      </c>
      <c r="O3133" s="74">
        <v>12.28</v>
      </c>
      <c r="P3133" s="74">
        <v>12.57</v>
      </c>
      <c r="Q3133" s="74">
        <v>13.03</v>
      </c>
      <c r="R3133" s="74">
        <v>13.01</v>
      </c>
      <c r="S3133" s="74">
        <v>13.05</v>
      </c>
      <c r="T3133" s="74">
        <v>11.98</v>
      </c>
      <c r="U3133" s="74">
        <v>8.0299999999999994</v>
      </c>
      <c r="V3133" s="74">
        <v>8.9499999999999993</v>
      </c>
      <c r="W3133" s="74">
        <v>9.3699999999999992</v>
      </c>
      <c r="X3133" s="74">
        <v>9.18</v>
      </c>
      <c r="Y3133" s="74">
        <v>6.05</v>
      </c>
      <c r="Z3133" s="74">
        <v>6.77</v>
      </c>
      <c r="AA3133" s="74">
        <v>5.22</v>
      </c>
      <c r="AB3133" s="74">
        <v>6.39</v>
      </c>
      <c r="AC3133" s="74">
        <v>5.71</v>
      </c>
      <c r="AD3133" s="74">
        <v>5.53</v>
      </c>
    </row>
    <row r="3134" spans="1:30" x14ac:dyDescent="0.2">
      <c r="A3134" s="72" t="s">
        <v>53</v>
      </c>
      <c r="B3134" s="74">
        <v>408.35</v>
      </c>
      <c r="C3134" s="74">
        <v>430.8</v>
      </c>
      <c r="D3134" s="74">
        <v>432.63</v>
      </c>
      <c r="E3134" s="74">
        <v>444.29</v>
      </c>
      <c r="F3134" s="74">
        <v>487.52</v>
      </c>
      <c r="G3134" s="74">
        <v>679.72</v>
      </c>
      <c r="H3134" s="74">
        <v>761.72</v>
      </c>
      <c r="I3134" s="74">
        <v>813.39</v>
      </c>
      <c r="J3134" s="74">
        <v>688.56</v>
      </c>
      <c r="K3134" s="74">
        <v>463.55</v>
      </c>
      <c r="L3134" s="74">
        <v>604.30999999999995</v>
      </c>
      <c r="M3134" s="74">
        <v>852.72</v>
      </c>
      <c r="N3134" s="74">
        <v>740.72</v>
      </c>
      <c r="O3134" s="74">
        <v>549.89</v>
      </c>
      <c r="P3134" s="74">
        <v>584.54999999999995</v>
      </c>
      <c r="Q3134" s="74">
        <v>550</v>
      </c>
      <c r="R3134" s="74">
        <v>570.29</v>
      </c>
      <c r="S3134" s="74">
        <v>452.66</v>
      </c>
      <c r="T3134" s="74">
        <v>495.92</v>
      </c>
      <c r="U3134" s="74">
        <v>472.03</v>
      </c>
      <c r="V3134" s="74">
        <v>393.79</v>
      </c>
      <c r="W3134" s="74">
        <v>441.36</v>
      </c>
      <c r="X3134" s="74">
        <v>445.61</v>
      </c>
      <c r="Y3134" s="74">
        <v>421.88</v>
      </c>
      <c r="Z3134" s="74">
        <v>359.16</v>
      </c>
      <c r="AA3134" s="74">
        <v>472.25</v>
      </c>
      <c r="AB3134" s="74">
        <v>399.42</v>
      </c>
      <c r="AC3134" s="74">
        <v>417.49</v>
      </c>
      <c r="AD3134" s="74">
        <v>446.43</v>
      </c>
    </row>
    <row r="3135" spans="1:30" x14ac:dyDescent="0.2">
      <c r="A3135" s="72" t="s">
        <v>54</v>
      </c>
      <c r="B3135" s="74">
        <v>0.03</v>
      </c>
      <c r="C3135" s="74">
        <v>0.03</v>
      </c>
      <c r="D3135" s="74">
        <v>0.03</v>
      </c>
      <c r="E3135" s="74">
        <v>0.04</v>
      </c>
      <c r="F3135" s="74">
        <v>0.05</v>
      </c>
      <c r="G3135" s="74">
        <v>0.06</v>
      </c>
      <c r="H3135" s="74">
        <v>7.0000000000000007E-2</v>
      </c>
      <c r="I3135" s="74">
        <v>7.0000000000000007E-2</v>
      </c>
      <c r="J3135" s="74">
        <v>7.0000000000000007E-2</v>
      </c>
      <c r="K3135" s="74">
        <v>7.0000000000000007E-2</v>
      </c>
      <c r="L3135" s="74">
        <v>0.08</v>
      </c>
      <c r="M3135" s="74">
        <v>0.08</v>
      </c>
      <c r="N3135" s="74">
        <v>0.08</v>
      </c>
      <c r="O3135" s="74">
        <v>0.09</v>
      </c>
      <c r="P3135" s="74">
        <v>0.1</v>
      </c>
      <c r="Q3135" s="74">
        <v>0.12</v>
      </c>
      <c r="R3135" s="74">
        <v>0.12</v>
      </c>
      <c r="S3135" s="74">
        <v>0.14000000000000001</v>
      </c>
      <c r="T3135" s="74">
        <v>0.15</v>
      </c>
      <c r="U3135" s="74">
        <v>0.16</v>
      </c>
      <c r="V3135" s="74">
        <v>0.15</v>
      </c>
      <c r="W3135" s="74">
        <v>0.16</v>
      </c>
      <c r="X3135" s="74">
        <v>0.16</v>
      </c>
      <c r="Y3135" s="74">
        <v>0.15</v>
      </c>
      <c r="Z3135" s="74">
        <v>0.15</v>
      </c>
      <c r="AA3135" s="74">
        <v>0.16</v>
      </c>
      <c r="AB3135" s="74">
        <v>0.17</v>
      </c>
      <c r="AC3135" s="74">
        <v>0.17</v>
      </c>
      <c r="AD3135" s="74">
        <v>0.17</v>
      </c>
    </row>
    <row r="3136" spans="1:30" x14ac:dyDescent="0.2">
      <c r="A3136" s="72" t="s">
        <v>55</v>
      </c>
      <c r="B3136" s="74" t="s">
        <v>71</v>
      </c>
      <c r="C3136" s="74" t="s">
        <v>71</v>
      </c>
      <c r="D3136" s="74" t="s">
        <v>71</v>
      </c>
      <c r="E3136" s="74" t="s">
        <v>71</v>
      </c>
      <c r="F3136" s="74" t="s">
        <v>71</v>
      </c>
      <c r="G3136" s="74">
        <v>0.17</v>
      </c>
      <c r="H3136" s="74">
        <v>0.18</v>
      </c>
      <c r="I3136" s="74">
        <v>0.37</v>
      </c>
      <c r="J3136" s="74">
        <v>0.52</v>
      </c>
      <c r="K3136" s="74">
        <v>0.71</v>
      </c>
      <c r="L3136" s="74">
        <v>0.88</v>
      </c>
      <c r="M3136" s="74">
        <v>1.39</v>
      </c>
      <c r="N3136" s="74">
        <v>2.62</v>
      </c>
      <c r="O3136" s="74">
        <v>2.76</v>
      </c>
      <c r="P3136" s="74">
        <v>3.25</v>
      </c>
      <c r="Q3136" s="74">
        <v>3.78</v>
      </c>
      <c r="R3136" s="74">
        <v>4.07</v>
      </c>
      <c r="S3136" s="74">
        <v>4.55</v>
      </c>
      <c r="T3136" s="74">
        <v>5.23</v>
      </c>
      <c r="U3136" s="74">
        <v>7.33</v>
      </c>
      <c r="V3136" s="74">
        <v>7.35</v>
      </c>
      <c r="W3136" s="74">
        <v>7.47</v>
      </c>
      <c r="X3136" s="74">
        <v>7.78</v>
      </c>
      <c r="Y3136" s="74">
        <v>8.5</v>
      </c>
      <c r="Z3136" s="74">
        <v>8.58</v>
      </c>
      <c r="AA3136" s="74">
        <v>10.119999999999999</v>
      </c>
      <c r="AB3136" s="74">
        <v>9.89</v>
      </c>
      <c r="AC3136" s="74">
        <v>10.32</v>
      </c>
      <c r="AD3136" s="74">
        <v>10.54</v>
      </c>
    </row>
    <row r="3137" spans="1:30" x14ac:dyDescent="0.2">
      <c r="A3137" s="72" t="s">
        <v>56</v>
      </c>
      <c r="B3137" s="74" t="s">
        <v>71</v>
      </c>
      <c r="C3137" s="74" t="s">
        <v>71</v>
      </c>
      <c r="D3137" s="74" t="s">
        <v>71</v>
      </c>
      <c r="E3137" s="74" t="s">
        <v>71</v>
      </c>
      <c r="F3137" s="74" t="s">
        <v>71</v>
      </c>
      <c r="G3137" s="74">
        <v>0.05</v>
      </c>
      <c r="H3137" s="74">
        <v>0.05</v>
      </c>
      <c r="I3137" s="74">
        <v>0.08</v>
      </c>
      <c r="J3137" s="74">
        <v>0.51</v>
      </c>
      <c r="K3137" s="74">
        <v>0.54</v>
      </c>
      <c r="L3137" s="74">
        <v>0.72</v>
      </c>
      <c r="M3137" s="74">
        <v>0.66</v>
      </c>
      <c r="N3137" s="74">
        <v>0.75</v>
      </c>
      <c r="O3137" s="74">
        <v>2.35</v>
      </c>
      <c r="P3137" s="74">
        <v>1.1499999999999999</v>
      </c>
      <c r="Q3137" s="74">
        <v>1.7</v>
      </c>
      <c r="R3137" s="74">
        <v>1.54</v>
      </c>
      <c r="S3137" s="74">
        <v>1.25</v>
      </c>
      <c r="T3137" s="74">
        <v>3.47</v>
      </c>
      <c r="U3137" s="74">
        <v>3.05</v>
      </c>
      <c r="V3137" s="74">
        <v>5.99</v>
      </c>
      <c r="W3137" s="74">
        <v>7.74</v>
      </c>
      <c r="X3137" s="74">
        <v>3.99</v>
      </c>
      <c r="Y3137" s="74">
        <v>6.32</v>
      </c>
      <c r="Z3137" s="74">
        <v>5.98</v>
      </c>
      <c r="AA3137" s="74">
        <v>5.25</v>
      </c>
      <c r="AB3137" s="74">
        <v>4.58</v>
      </c>
      <c r="AC3137" s="74">
        <v>7.73</v>
      </c>
      <c r="AD3137" s="74">
        <v>6.41</v>
      </c>
    </row>
    <row r="3138" spans="1:30" x14ac:dyDescent="0.2">
      <c r="A3138" s="72" t="s">
        <v>57</v>
      </c>
      <c r="B3138" s="74">
        <v>1.28</v>
      </c>
      <c r="C3138" s="74">
        <v>1.37</v>
      </c>
      <c r="D3138" s="74">
        <v>1.47</v>
      </c>
      <c r="E3138" s="74">
        <v>1.57</v>
      </c>
      <c r="F3138" s="74">
        <v>1.68</v>
      </c>
      <c r="G3138" s="74">
        <v>1.75</v>
      </c>
      <c r="H3138" s="74">
        <v>1.94</v>
      </c>
      <c r="I3138" s="74">
        <v>2.1</v>
      </c>
      <c r="J3138" s="74">
        <v>2.16</v>
      </c>
      <c r="K3138" s="74">
        <v>2.2400000000000002</v>
      </c>
      <c r="L3138" s="74">
        <v>2.36</v>
      </c>
      <c r="M3138" s="74">
        <v>2.97</v>
      </c>
      <c r="N3138" s="74">
        <v>3.58</v>
      </c>
      <c r="O3138" s="74">
        <v>4.17</v>
      </c>
      <c r="P3138" s="74">
        <v>4.7300000000000004</v>
      </c>
      <c r="Q3138" s="74">
        <v>5.31</v>
      </c>
      <c r="R3138" s="74">
        <v>5.73</v>
      </c>
      <c r="S3138" s="74">
        <v>6.17</v>
      </c>
      <c r="T3138" s="74">
        <v>6.58</v>
      </c>
      <c r="U3138" s="74">
        <v>6.99</v>
      </c>
      <c r="V3138" s="74">
        <v>7.29</v>
      </c>
      <c r="W3138" s="74">
        <v>7.75</v>
      </c>
      <c r="X3138" s="74">
        <v>8.14</v>
      </c>
      <c r="Y3138" s="74">
        <v>8.51</v>
      </c>
      <c r="Z3138" s="74">
        <v>8.91</v>
      </c>
      <c r="AA3138" s="74">
        <v>9.3699999999999992</v>
      </c>
      <c r="AB3138" s="74">
        <v>9.7200000000000006</v>
      </c>
      <c r="AC3138" s="74">
        <v>9.9</v>
      </c>
      <c r="AD3138" s="74">
        <v>10.199999999999999</v>
      </c>
    </row>
    <row r="3139" spans="1:30" x14ac:dyDescent="0.2">
      <c r="A3139" s="72" t="s">
        <v>58</v>
      </c>
      <c r="B3139" s="74">
        <v>12.42</v>
      </c>
      <c r="C3139" s="74">
        <v>13.64</v>
      </c>
      <c r="D3139" s="74">
        <v>20.89</v>
      </c>
      <c r="E3139" s="74">
        <v>33.18</v>
      </c>
      <c r="F3139" s="74">
        <v>41.04</v>
      </c>
      <c r="G3139" s="74">
        <v>54.53</v>
      </c>
      <c r="H3139" s="74">
        <v>67</v>
      </c>
      <c r="I3139" s="74">
        <v>82.9</v>
      </c>
      <c r="J3139" s="74">
        <v>97.07</v>
      </c>
      <c r="K3139" s="74">
        <v>79.8</v>
      </c>
      <c r="L3139" s="74">
        <v>87.74</v>
      </c>
      <c r="M3139" s="74">
        <v>87.17</v>
      </c>
      <c r="N3139" s="74">
        <v>70.849999999999994</v>
      </c>
      <c r="O3139" s="74">
        <v>83.13</v>
      </c>
      <c r="P3139" s="74">
        <v>100.07</v>
      </c>
      <c r="Q3139" s="74">
        <v>98.44</v>
      </c>
      <c r="R3139" s="74">
        <v>114.18</v>
      </c>
      <c r="S3139" s="74">
        <v>115.61</v>
      </c>
      <c r="T3139" s="74">
        <v>99.22</v>
      </c>
      <c r="U3139" s="74">
        <v>85.97</v>
      </c>
      <c r="V3139" s="74">
        <v>92.05</v>
      </c>
      <c r="W3139" s="74">
        <v>78.069999999999993</v>
      </c>
      <c r="X3139" s="74">
        <v>77.53</v>
      </c>
      <c r="Y3139" s="74">
        <v>98.34</v>
      </c>
      <c r="Z3139" s="74">
        <v>84</v>
      </c>
      <c r="AA3139" s="74">
        <v>118.62</v>
      </c>
      <c r="AB3139" s="74">
        <v>130.03</v>
      </c>
      <c r="AC3139" s="74">
        <v>118.38</v>
      </c>
      <c r="AD3139" s="74">
        <v>101.56</v>
      </c>
    </row>
    <row r="3140" spans="1:30" x14ac:dyDescent="0.2">
      <c r="A3140" s="72" t="s">
        <v>59</v>
      </c>
      <c r="B3140" s="74">
        <v>0.01</v>
      </c>
      <c r="C3140" s="74">
        <v>0.01</v>
      </c>
      <c r="D3140" s="74">
        <v>1.43</v>
      </c>
      <c r="E3140" s="74">
        <v>1.43</v>
      </c>
      <c r="F3140" s="74">
        <v>1.43</v>
      </c>
      <c r="G3140" s="74">
        <v>1.44</v>
      </c>
      <c r="H3140" s="74">
        <v>1.45</v>
      </c>
      <c r="I3140" s="74">
        <v>1.45</v>
      </c>
      <c r="J3140" s="74">
        <v>1.47</v>
      </c>
      <c r="K3140" s="74">
        <v>1.47</v>
      </c>
      <c r="L3140" s="74">
        <v>1.47</v>
      </c>
      <c r="M3140" s="74">
        <v>1.49</v>
      </c>
      <c r="N3140" s="74">
        <v>1.5</v>
      </c>
      <c r="O3140" s="74">
        <v>2.06</v>
      </c>
      <c r="P3140" s="74">
        <v>1.54</v>
      </c>
      <c r="Q3140" s="74">
        <v>1.56</v>
      </c>
      <c r="R3140" s="74">
        <v>1.67</v>
      </c>
      <c r="S3140" s="74">
        <v>1.67</v>
      </c>
      <c r="T3140" s="74">
        <v>1.84</v>
      </c>
      <c r="U3140" s="74">
        <v>1.59</v>
      </c>
      <c r="V3140" s="74">
        <v>1.79</v>
      </c>
      <c r="W3140" s="74">
        <v>4.6900000000000004</v>
      </c>
      <c r="X3140" s="74">
        <v>0.54</v>
      </c>
      <c r="Y3140" s="74">
        <v>2.77</v>
      </c>
      <c r="Z3140" s="74">
        <v>0.68</v>
      </c>
      <c r="AA3140" s="74">
        <v>0.28000000000000003</v>
      </c>
      <c r="AB3140" s="74">
        <v>0.14000000000000001</v>
      </c>
      <c r="AC3140" s="74">
        <v>0.99</v>
      </c>
      <c r="AD3140" s="74">
        <v>0.3</v>
      </c>
    </row>
    <row r="3141" spans="1:30" x14ac:dyDescent="0.2">
      <c r="A3141" s="72" t="s">
        <v>60</v>
      </c>
      <c r="B3141" s="74">
        <v>206.7</v>
      </c>
      <c r="C3141" s="74">
        <v>125.72</v>
      </c>
      <c r="D3141" s="74">
        <v>134.04</v>
      </c>
      <c r="E3141" s="74">
        <v>140.24</v>
      </c>
      <c r="F3141" s="74">
        <v>179.46</v>
      </c>
      <c r="G3141" s="74">
        <v>260.97000000000003</v>
      </c>
      <c r="H3141" s="74">
        <v>271.02</v>
      </c>
      <c r="I3141" s="74">
        <v>299.04000000000002</v>
      </c>
      <c r="J3141" s="74">
        <v>276.45</v>
      </c>
      <c r="K3141" s="74">
        <v>266.20999999999998</v>
      </c>
      <c r="L3141" s="74">
        <v>258.77999999999997</v>
      </c>
      <c r="M3141" s="74">
        <v>274.89999999999998</v>
      </c>
      <c r="N3141" s="74">
        <v>224.97</v>
      </c>
      <c r="O3141" s="74">
        <v>197.47</v>
      </c>
      <c r="P3141" s="74">
        <v>219.45</v>
      </c>
      <c r="Q3141" s="74">
        <v>203.72</v>
      </c>
      <c r="R3141" s="74">
        <v>169.77</v>
      </c>
      <c r="S3141" s="74">
        <v>156.5</v>
      </c>
      <c r="T3141" s="74">
        <v>156.44999999999999</v>
      </c>
      <c r="U3141" s="74">
        <v>145.58000000000001</v>
      </c>
      <c r="V3141" s="74">
        <v>153.79</v>
      </c>
      <c r="W3141" s="74">
        <v>125.17</v>
      </c>
      <c r="X3141" s="74">
        <v>172.5</v>
      </c>
      <c r="Y3141" s="74">
        <v>119.86</v>
      </c>
      <c r="Z3141" s="74">
        <v>133.86000000000001</v>
      </c>
      <c r="AA3141" s="74">
        <v>139.49</v>
      </c>
      <c r="AB3141" s="74">
        <v>134.16</v>
      </c>
      <c r="AC3141" s="74">
        <v>126.38</v>
      </c>
      <c r="AD3141" s="74">
        <v>123.69</v>
      </c>
    </row>
    <row r="3142" spans="1:30" x14ac:dyDescent="0.2">
      <c r="A3142" s="72" t="s">
        <v>61</v>
      </c>
      <c r="B3142" s="74">
        <v>470.61</v>
      </c>
      <c r="C3142" s="74">
        <v>614.14</v>
      </c>
      <c r="D3142" s="74">
        <v>656.27</v>
      </c>
      <c r="E3142" s="74">
        <v>744</v>
      </c>
      <c r="F3142" s="74">
        <v>926.17</v>
      </c>
      <c r="G3142" s="74">
        <v>1100.1099999999999</v>
      </c>
      <c r="H3142" s="74">
        <v>1176.9000000000001</v>
      </c>
      <c r="I3142" s="74">
        <v>1086.4000000000001</v>
      </c>
      <c r="J3142" s="74">
        <v>869.88</v>
      </c>
      <c r="K3142" s="74">
        <v>676.37</v>
      </c>
      <c r="L3142" s="74">
        <v>574.53</v>
      </c>
      <c r="M3142" s="74">
        <v>629.33000000000004</v>
      </c>
      <c r="N3142" s="74">
        <v>613.29999999999995</v>
      </c>
      <c r="O3142" s="74">
        <v>549.44000000000005</v>
      </c>
      <c r="P3142" s="74">
        <v>484.01</v>
      </c>
      <c r="Q3142" s="74">
        <v>493.63</v>
      </c>
      <c r="R3142" s="74">
        <v>453.46</v>
      </c>
      <c r="S3142" s="74">
        <v>367.01</v>
      </c>
      <c r="T3142" s="74">
        <v>373.43</v>
      </c>
      <c r="U3142" s="74">
        <v>341.68</v>
      </c>
      <c r="V3142" s="74">
        <v>335.87</v>
      </c>
      <c r="W3142" s="74">
        <v>307.35000000000002</v>
      </c>
      <c r="X3142" s="74">
        <v>311.88</v>
      </c>
      <c r="Y3142" s="74">
        <v>305.32</v>
      </c>
      <c r="Z3142" s="74">
        <v>313.98</v>
      </c>
      <c r="AA3142" s="74">
        <v>309.55</v>
      </c>
      <c r="AB3142" s="74">
        <v>392.84</v>
      </c>
      <c r="AC3142" s="74">
        <v>399.93</v>
      </c>
      <c r="AD3142" s="74">
        <v>382.15</v>
      </c>
    </row>
    <row r="3143" spans="1:30" x14ac:dyDescent="0.2">
      <c r="A3143" s="72" t="s">
        <v>62</v>
      </c>
      <c r="B3143" s="74" t="s">
        <v>71</v>
      </c>
      <c r="C3143" s="74" t="s">
        <v>71</v>
      </c>
      <c r="D3143" s="74" t="s">
        <v>71</v>
      </c>
      <c r="E3143" s="74" t="s">
        <v>71</v>
      </c>
      <c r="F3143" s="74">
        <v>13.27</v>
      </c>
      <c r="G3143" s="74">
        <v>29.12</v>
      </c>
      <c r="H3143" s="74">
        <v>23.8</v>
      </c>
      <c r="I3143" s="74">
        <v>22.91</v>
      </c>
      <c r="J3143" s="74">
        <v>23.94</v>
      </c>
      <c r="K3143" s="74">
        <v>23.5</v>
      </c>
      <c r="L3143" s="74">
        <v>23.07</v>
      </c>
      <c r="M3143" s="74">
        <v>22.86</v>
      </c>
      <c r="N3143" s="74">
        <v>23.29</v>
      </c>
      <c r="O3143" s="74">
        <v>20.72</v>
      </c>
      <c r="P3143" s="74">
        <v>22.36</v>
      </c>
      <c r="Q3143" s="74">
        <v>26.8</v>
      </c>
      <c r="R3143" s="74">
        <v>33.200000000000003</v>
      </c>
      <c r="S3143" s="74">
        <v>31.16</v>
      </c>
      <c r="T3143" s="74">
        <v>32.869999999999997</v>
      </c>
      <c r="U3143" s="74">
        <v>37.6</v>
      </c>
      <c r="V3143" s="74">
        <v>35.369999999999997</v>
      </c>
      <c r="W3143" s="74">
        <v>39.020000000000003</v>
      </c>
      <c r="X3143" s="74">
        <v>41.92</v>
      </c>
      <c r="Y3143" s="74">
        <v>47.54</v>
      </c>
      <c r="Z3143" s="74">
        <v>52.79</v>
      </c>
      <c r="AA3143" s="74">
        <v>77.03</v>
      </c>
      <c r="AB3143" s="74">
        <v>78.38</v>
      </c>
      <c r="AC3143" s="74">
        <v>82.43</v>
      </c>
      <c r="AD3143" s="74">
        <v>107.37</v>
      </c>
    </row>
    <row r="3144" spans="1:30" x14ac:dyDescent="0.2">
      <c r="A3144" s="72" t="s">
        <v>63</v>
      </c>
      <c r="B3144" s="74" t="s">
        <v>71</v>
      </c>
      <c r="C3144" s="74" t="s">
        <v>71</v>
      </c>
      <c r="D3144" s="74" t="s">
        <v>71</v>
      </c>
      <c r="E3144" s="74" t="s">
        <v>71</v>
      </c>
      <c r="F3144" s="74" t="s">
        <v>71</v>
      </c>
      <c r="G3144" s="74">
        <v>13.93</v>
      </c>
      <c r="H3144" s="74">
        <v>14.4</v>
      </c>
      <c r="I3144" s="74">
        <v>15.46</v>
      </c>
      <c r="J3144" s="74">
        <v>15.83</v>
      </c>
      <c r="K3144" s="74">
        <v>16.53</v>
      </c>
      <c r="L3144" s="74">
        <v>16.61</v>
      </c>
      <c r="M3144" s="74">
        <v>17.87</v>
      </c>
      <c r="N3144" s="74">
        <v>18.16</v>
      </c>
      <c r="O3144" s="74">
        <v>21.64</v>
      </c>
      <c r="P3144" s="74">
        <v>26.54</v>
      </c>
      <c r="Q3144" s="74">
        <v>26.63</v>
      </c>
      <c r="R3144" s="74">
        <v>28.44</v>
      </c>
      <c r="S3144" s="74">
        <v>31.38</v>
      </c>
      <c r="T3144" s="74">
        <v>30.36</v>
      </c>
      <c r="U3144" s="74">
        <v>33.14</v>
      </c>
      <c r="V3144" s="74">
        <v>34.69</v>
      </c>
      <c r="W3144" s="74">
        <v>28.99</v>
      </c>
      <c r="X3144" s="74">
        <v>30.48</v>
      </c>
      <c r="Y3144" s="74">
        <v>30.99</v>
      </c>
      <c r="Z3144" s="74">
        <v>25.81</v>
      </c>
      <c r="AA3144" s="74">
        <v>23.18</v>
      </c>
      <c r="AB3144" s="74">
        <v>23.62</v>
      </c>
      <c r="AC3144" s="74">
        <v>25.55</v>
      </c>
      <c r="AD3144" s="74">
        <v>23.72</v>
      </c>
    </row>
    <row r="3145" spans="1:30" x14ac:dyDescent="0.2">
      <c r="A3145" s="72" t="s">
        <v>64</v>
      </c>
      <c r="B3145" s="74">
        <v>0.47</v>
      </c>
      <c r="C3145" s="74">
        <v>0.52</v>
      </c>
      <c r="D3145" s="74">
        <v>0.49</v>
      </c>
      <c r="E3145" s="74">
        <v>0.52</v>
      </c>
      <c r="F3145" s="74">
        <v>0.74</v>
      </c>
      <c r="G3145" s="74">
        <v>0.98</v>
      </c>
      <c r="H3145" s="74">
        <v>1.54</v>
      </c>
      <c r="I3145" s="74">
        <v>1.41</v>
      </c>
      <c r="J3145" s="74">
        <v>1.51</v>
      </c>
      <c r="K3145" s="74">
        <v>1.7</v>
      </c>
      <c r="L3145" s="74">
        <v>8.68</v>
      </c>
      <c r="M3145" s="74">
        <v>14.33</v>
      </c>
      <c r="N3145" s="74">
        <v>12.1</v>
      </c>
      <c r="O3145" s="74">
        <v>10.54</v>
      </c>
      <c r="P3145" s="74">
        <v>14.1</v>
      </c>
      <c r="Q3145" s="74">
        <v>15.67</v>
      </c>
      <c r="R3145" s="74">
        <v>24.13</v>
      </c>
      <c r="S3145" s="74">
        <v>29.88</v>
      </c>
      <c r="T3145" s="74">
        <v>33.81</v>
      </c>
      <c r="U3145" s="74">
        <v>47.03</v>
      </c>
      <c r="V3145" s="74">
        <v>60.69</v>
      </c>
      <c r="W3145" s="74">
        <v>47.82</v>
      </c>
      <c r="X3145" s="74">
        <v>50.75</v>
      </c>
      <c r="Y3145" s="74">
        <v>57.21</v>
      </c>
      <c r="Z3145" s="74">
        <v>51.78</v>
      </c>
      <c r="AA3145" s="74">
        <v>52.21</v>
      </c>
      <c r="AB3145" s="74">
        <v>49.8</v>
      </c>
      <c r="AC3145" s="74">
        <v>54.19</v>
      </c>
      <c r="AD3145" s="74">
        <v>61.98</v>
      </c>
    </row>
    <row r="3146" spans="1:30" x14ac:dyDescent="0.2">
      <c r="A3146" s="72" t="s">
        <v>65</v>
      </c>
      <c r="B3146" s="74">
        <v>9.83</v>
      </c>
      <c r="C3146" s="74">
        <v>9.64</v>
      </c>
      <c r="D3146" s="74">
        <v>9.67</v>
      </c>
      <c r="E3146" s="74">
        <v>10.54</v>
      </c>
      <c r="F3146" s="74">
        <v>10.84</v>
      </c>
      <c r="G3146" s="74">
        <v>12.13</v>
      </c>
      <c r="H3146" s="74">
        <v>12.88</v>
      </c>
      <c r="I3146" s="74">
        <v>13.25</v>
      </c>
      <c r="J3146" s="74">
        <v>12.77</v>
      </c>
      <c r="K3146" s="74">
        <v>15.36</v>
      </c>
      <c r="L3146" s="74">
        <v>15.01</v>
      </c>
      <c r="M3146" s="74">
        <v>15.37</v>
      </c>
      <c r="N3146" s="74">
        <v>16.54</v>
      </c>
      <c r="O3146" s="74">
        <v>17.09</v>
      </c>
      <c r="P3146" s="74">
        <v>17.47</v>
      </c>
      <c r="Q3146" s="74">
        <v>18</v>
      </c>
      <c r="R3146" s="74">
        <v>17.93</v>
      </c>
      <c r="S3146" s="74">
        <v>17.510000000000002</v>
      </c>
      <c r="T3146" s="74">
        <v>19.37</v>
      </c>
      <c r="U3146" s="74">
        <v>17.16</v>
      </c>
      <c r="V3146" s="74">
        <v>17.989999999999998</v>
      </c>
      <c r="W3146" s="74">
        <v>18.149999999999999</v>
      </c>
      <c r="X3146" s="74">
        <v>16.34</v>
      </c>
      <c r="Y3146" s="74">
        <v>17.16</v>
      </c>
      <c r="Z3146" s="74">
        <v>17.190000000000001</v>
      </c>
      <c r="AA3146" s="74">
        <v>17.489999999999998</v>
      </c>
      <c r="AB3146" s="74">
        <v>17.440000000000001</v>
      </c>
      <c r="AC3146" s="74">
        <v>15.81</v>
      </c>
      <c r="AD3146" s="74">
        <v>15.83</v>
      </c>
    </row>
    <row r="3147" spans="1:30" x14ac:dyDescent="0.2">
      <c r="A3147" s="72" t="s">
        <v>66</v>
      </c>
      <c r="B3147" s="74">
        <v>0.06</v>
      </c>
      <c r="C3147" s="74">
        <v>0.04</v>
      </c>
      <c r="D3147" s="74">
        <v>0.04</v>
      </c>
      <c r="E3147" s="74">
        <v>0.09</v>
      </c>
      <c r="F3147" s="74">
        <v>17.62</v>
      </c>
      <c r="G3147" s="74">
        <v>10.15</v>
      </c>
      <c r="H3147" s="74">
        <v>11.16</v>
      </c>
      <c r="I3147" s="74">
        <v>11.47</v>
      </c>
      <c r="J3147" s="74">
        <v>12.65</v>
      </c>
      <c r="K3147" s="74">
        <v>12.64</v>
      </c>
      <c r="L3147" s="74">
        <v>13.04</v>
      </c>
      <c r="M3147" s="74">
        <v>13.33</v>
      </c>
      <c r="N3147" s="74">
        <v>14.78</v>
      </c>
      <c r="O3147" s="74">
        <v>15.06</v>
      </c>
      <c r="P3147" s="74">
        <v>15.43</v>
      </c>
      <c r="Q3147" s="74">
        <v>16.38</v>
      </c>
      <c r="R3147" s="74">
        <v>16.71</v>
      </c>
      <c r="S3147" s="74">
        <v>17.39</v>
      </c>
      <c r="T3147" s="74">
        <v>18.850000000000001</v>
      </c>
      <c r="U3147" s="74">
        <v>19.510000000000002</v>
      </c>
      <c r="V3147" s="74">
        <v>19.62</v>
      </c>
      <c r="W3147" s="74">
        <v>20.8</v>
      </c>
      <c r="X3147" s="74">
        <v>21.24</v>
      </c>
      <c r="Y3147" s="74">
        <v>22.3</v>
      </c>
      <c r="Z3147" s="74">
        <v>14.17</v>
      </c>
      <c r="AA3147" s="74">
        <v>14.31</v>
      </c>
      <c r="AB3147" s="74">
        <v>5.82</v>
      </c>
      <c r="AC3147" s="74">
        <v>7.08</v>
      </c>
      <c r="AD3147" s="74">
        <v>9.39</v>
      </c>
    </row>
    <row r="3148" spans="1:30" x14ac:dyDescent="0.2">
      <c r="A3148" s="72" t="s">
        <v>67</v>
      </c>
      <c r="B3148" s="74">
        <v>52.48</v>
      </c>
      <c r="C3148" s="74">
        <v>40.159999999999997</v>
      </c>
      <c r="D3148" s="74">
        <v>25.67</v>
      </c>
      <c r="E3148" s="74">
        <v>19.75</v>
      </c>
      <c r="F3148" s="74">
        <v>23.86</v>
      </c>
      <c r="G3148" s="74">
        <v>36.979999999999997</v>
      </c>
      <c r="H3148" s="74">
        <v>54.16</v>
      </c>
      <c r="I3148" s="74">
        <v>50.11</v>
      </c>
      <c r="J3148" s="74">
        <v>38.619999999999997</v>
      </c>
      <c r="K3148" s="74">
        <v>30.76</v>
      </c>
      <c r="L3148" s="74">
        <v>26.06</v>
      </c>
      <c r="M3148" s="74">
        <v>25.53</v>
      </c>
      <c r="N3148" s="74">
        <v>25.34</v>
      </c>
      <c r="O3148" s="74">
        <v>25.57</v>
      </c>
      <c r="P3148" s="74">
        <v>23.84</v>
      </c>
      <c r="Q3148" s="74">
        <v>22.19</v>
      </c>
      <c r="R3148" s="74">
        <v>27.56</v>
      </c>
      <c r="S3148" s="74">
        <v>19.170000000000002</v>
      </c>
      <c r="T3148" s="74">
        <v>26.66</v>
      </c>
      <c r="U3148" s="74">
        <v>26.71</v>
      </c>
      <c r="V3148" s="74">
        <v>21.79</v>
      </c>
      <c r="W3148" s="74">
        <v>23.67</v>
      </c>
      <c r="X3148" s="74">
        <v>22.16</v>
      </c>
      <c r="Y3148" s="74">
        <v>30.7</v>
      </c>
      <c r="Z3148" s="74">
        <v>34.25</v>
      </c>
      <c r="AA3148" s="74">
        <v>21.56</v>
      </c>
      <c r="AB3148" s="74">
        <v>29.5</v>
      </c>
      <c r="AC3148" s="74">
        <v>24.44</v>
      </c>
      <c r="AD3148" s="74">
        <v>20.03</v>
      </c>
    </row>
    <row r="3149" spans="1:30" x14ac:dyDescent="0.2">
      <c r="A3149" s="72" t="s">
        <v>68</v>
      </c>
      <c r="B3149" s="74">
        <v>101.73</v>
      </c>
      <c r="C3149" s="74">
        <v>102.69</v>
      </c>
      <c r="D3149" s="74">
        <v>102.58</v>
      </c>
      <c r="E3149" s="74">
        <v>99.35</v>
      </c>
      <c r="F3149" s="74">
        <v>106.37</v>
      </c>
      <c r="G3149" s="74">
        <v>135.19</v>
      </c>
      <c r="H3149" s="74">
        <v>116.88</v>
      </c>
      <c r="I3149" s="74">
        <v>159.59</v>
      </c>
      <c r="J3149" s="74">
        <v>111.22</v>
      </c>
      <c r="K3149" s="74">
        <v>121.21</v>
      </c>
      <c r="L3149" s="74">
        <v>118.78</v>
      </c>
      <c r="M3149" s="74">
        <v>122.78</v>
      </c>
      <c r="N3149" s="74">
        <v>119.6</v>
      </c>
      <c r="O3149" s="74">
        <v>85.13</v>
      </c>
      <c r="P3149" s="74">
        <v>94.69</v>
      </c>
      <c r="Q3149" s="74">
        <v>151.59</v>
      </c>
      <c r="R3149" s="74">
        <v>112.64</v>
      </c>
      <c r="S3149" s="74">
        <v>137.38</v>
      </c>
      <c r="T3149" s="74">
        <v>72.849999999999994</v>
      </c>
      <c r="U3149" s="74">
        <v>70.010000000000005</v>
      </c>
      <c r="V3149" s="74">
        <v>63.46</v>
      </c>
      <c r="W3149" s="74">
        <v>55.44</v>
      </c>
      <c r="X3149" s="74">
        <v>53.13</v>
      </c>
      <c r="Y3149" s="74">
        <v>42.06</v>
      </c>
      <c r="Z3149" s="74">
        <v>45.88</v>
      </c>
      <c r="AA3149" s="74">
        <v>53.14</v>
      </c>
      <c r="AB3149" s="74">
        <v>57.46</v>
      </c>
      <c r="AC3149" s="74">
        <v>45.81</v>
      </c>
      <c r="AD3149" s="74">
        <v>32.1</v>
      </c>
    </row>
    <row r="3150" spans="1:30" x14ac:dyDescent="0.2">
      <c r="A3150" s="72" t="s">
        <v>69</v>
      </c>
      <c r="B3150" s="74">
        <v>1310.55</v>
      </c>
      <c r="C3150" s="74">
        <v>1352.25</v>
      </c>
      <c r="D3150" s="74">
        <v>1394.2</v>
      </c>
      <c r="E3150" s="74">
        <v>1221.07</v>
      </c>
      <c r="F3150" s="74">
        <v>1263.8699999999999</v>
      </c>
      <c r="G3150" s="74">
        <v>1307.0899999999999</v>
      </c>
      <c r="H3150" s="74">
        <v>1350.66</v>
      </c>
      <c r="I3150" s="74">
        <v>1323.38</v>
      </c>
      <c r="J3150" s="74">
        <v>1369.72</v>
      </c>
      <c r="K3150" s="74">
        <v>1536.25</v>
      </c>
      <c r="L3150" s="74">
        <v>1853.49</v>
      </c>
      <c r="M3150" s="74">
        <v>1486.79</v>
      </c>
      <c r="N3150" s="74">
        <v>1523.88</v>
      </c>
      <c r="O3150" s="74">
        <v>1347.3</v>
      </c>
      <c r="P3150" s="74">
        <v>1140.43</v>
      </c>
      <c r="Q3150" s="74">
        <v>1076.03</v>
      </c>
      <c r="R3150" s="74">
        <v>899.88</v>
      </c>
      <c r="S3150" s="74">
        <v>854.94</v>
      </c>
      <c r="T3150" s="74">
        <v>698.17</v>
      </c>
      <c r="U3150" s="74">
        <v>608.03</v>
      </c>
      <c r="V3150" s="74">
        <v>705.85</v>
      </c>
      <c r="W3150" s="74">
        <v>625.19000000000005</v>
      </c>
      <c r="X3150" s="74">
        <v>605.70000000000005</v>
      </c>
      <c r="Y3150" s="74">
        <v>522.04999999999995</v>
      </c>
      <c r="Z3150" s="74">
        <v>500.29</v>
      </c>
      <c r="AA3150" s="74">
        <v>470.69</v>
      </c>
      <c r="AB3150" s="74">
        <v>495.23</v>
      </c>
      <c r="AC3150" s="74">
        <v>509.58</v>
      </c>
      <c r="AD3150" s="74">
        <v>545.89</v>
      </c>
    </row>
    <row r="3152" spans="1:30" x14ac:dyDescent="0.2">
      <c r="A3152" s="72" t="s">
        <v>70</v>
      </c>
    </row>
    <row r="3153" spans="1:30" x14ac:dyDescent="0.2">
      <c r="A3153" s="72" t="s">
        <v>71</v>
      </c>
      <c r="B3153" s="74" t="s">
        <v>72</v>
      </c>
    </row>
    <row r="3155" spans="1:30" x14ac:dyDescent="0.2">
      <c r="A3155" s="72" t="s">
        <v>5</v>
      </c>
      <c r="B3155" s="74" t="s">
        <v>6</v>
      </c>
    </row>
    <row r="3156" spans="1:30" x14ac:dyDescent="0.2">
      <c r="A3156" s="72" t="s">
        <v>7</v>
      </c>
      <c r="B3156" s="74" t="s">
        <v>89</v>
      </c>
    </row>
    <row r="3157" spans="1:30" x14ac:dyDescent="0.2">
      <c r="A3157" s="72" t="s">
        <v>9</v>
      </c>
      <c r="B3157" s="74" t="s">
        <v>73</v>
      </c>
    </row>
    <row r="3159" spans="1:30" x14ac:dyDescent="0.2">
      <c r="A3159" s="72" t="s">
        <v>11</v>
      </c>
      <c r="B3159" s="74" t="s">
        <v>12</v>
      </c>
      <c r="C3159" s="74" t="s">
        <v>13</v>
      </c>
      <c r="D3159" s="74" t="s">
        <v>14</v>
      </c>
      <c r="E3159" s="74" t="s">
        <v>15</v>
      </c>
      <c r="F3159" s="74" t="s">
        <v>16</v>
      </c>
      <c r="G3159" s="74" t="s">
        <v>17</v>
      </c>
      <c r="H3159" s="74" t="s">
        <v>18</v>
      </c>
      <c r="I3159" s="74" t="s">
        <v>19</v>
      </c>
      <c r="J3159" s="74" t="s">
        <v>20</v>
      </c>
      <c r="K3159" s="74" t="s">
        <v>21</v>
      </c>
      <c r="L3159" s="74" t="s">
        <v>22</v>
      </c>
      <c r="M3159" s="74" t="s">
        <v>23</v>
      </c>
      <c r="N3159" s="74" t="s">
        <v>24</v>
      </c>
      <c r="O3159" s="74" t="s">
        <v>25</v>
      </c>
      <c r="P3159" s="74" t="s">
        <v>26</v>
      </c>
      <c r="Q3159" s="74" t="s">
        <v>27</v>
      </c>
      <c r="R3159" s="74" t="s">
        <v>28</v>
      </c>
      <c r="S3159" s="74" t="s">
        <v>29</v>
      </c>
      <c r="T3159" s="74" t="s">
        <v>30</v>
      </c>
      <c r="U3159" s="74" t="s">
        <v>31</v>
      </c>
      <c r="V3159" s="74" t="s">
        <v>32</v>
      </c>
      <c r="W3159" s="74" t="s">
        <v>33</v>
      </c>
      <c r="X3159" s="74" t="s">
        <v>34</v>
      </c>
      <c r="Y3159" s="74" t="s">
        <v>35</v>
      </c>
      <c r="Z3159" s="74" t="s">
        <v>36</v>
      </c>
      <c r="AA3159" s="74" t="s">
        <v>37</v>
      </c>
      <c r="AB3159" s="74" t="s">
        <v>38</v>
      </c>
      <c r="AC3159" s="74" t="s">
        <v>39</v>
      </c>
      <c r="AD3159" s="74" t="s">
        <v>40</v>
      </c>
    </row>
    <row r="3160" spans="1:30" x14ac:dyDescent="0.2">
      <c r="A3160" s="72" t="s">
        <v>41</v>
      </c>
      <c r="B3160" s="74">
        <v>11081.57</v>
      </c>
      <c r="C3160" s="74">
        <v>11537.85</v>
      </c>
      <c r="D3160" s="74">
        <v>12364.86</v>
      </c>
      <c r="E3160" s="74">
        <v>13053.07</v>
      </c>
      <c r="F3160" s="74">
        <v>14230.01</v>
      </c>
      <c r="G3160" s="74">
        <v>15237.24</v>
      </c>
      <c r="H3160" s="74">
        <v>15109.82</v>
      </c>
      <c r="I3160" s="74">
        <v>13625.85</v>
      </c>
      <c r="J3160" s="74">
        <v>12888.35</v>
      </c>
      <c r="K3160" s="74">
        <v>10586.69</v>
      </c>
      <c r="L3160" s="74">
        <v>10624.5</v>
      </c>
      <c r="M3160" s="74">
        <v>9768.15</v>
      </c>
      <c r="N3160" s="74">
        <v>8623.27</v>
      </c>
      <c r="O3160" s="74">
        <v>8116.31</v>
      </c>
      <c r="P3160" s="74">
        <v>8139.58</v>
      </c>
      <c r="Q3160" s="74">
        <v>7879.77</v>
      </c>
      <c r="R3160" s="74">
        <v>7473.63</v>
      </c>
      <c r="S3160" s="74">
        <v>7018.94</v>
      </c>
      <c r="T3160" s="74">
        <v>6689.85</v>
      </c>
      <c r="U3160" s="74">
        <v>6329.8</v>
      </c>
      <c r="V3160" s="74">
        <v>6363.07</v>
      </c>
      <c r="W3160" s="74">
        <v>6118.46</v>
      </c>
      <c r="X3160" s="74">
        <v>6230.62</v>
      </c>
      <c r="Y3160" s="74">
        <v>6088.97</v>
      </c>
      <c r="Z3160" s="74">
        <v>5801.46</v>
      </c>
      <c r="AA3160" s="74">
        <v>6098.41</v>
      </c>
      <c r="AB3160" s="74">
        <v>6381.26</v>
      </c>
      <c r="AC3160" s="74">
        <v>6625.8</v>
      </c>
      <c r="AD3160" s="74">
        <v>6715.51</v>
      </c>
    </row>
    <row r="3161" spans="1:30" x14ac:dyDescent="0.2">
      <c r="A3161" s="72" t="s">
        <v>42</v>
      </c>
      <c r="B3161" s="74">
        <v>1622.3</v>
      </c>
      <c r="C3161" s="74">
        <v>1540.04</v>
      </c>
      <c r="D3161" s="74">
        <v>1699.89</v>
      </c>
      <c r="E3161" s="74">
        <v>1635.73</v>
      </c>
      <c r="F3161" s="74">
        <v>1978</v>
      </c>
      <c r="G3161" s="74">
        <v>2140</v>
      </c>
      <c r="H3161" s="74">
        <v>2059.89</v>
      </c>
      <c r="I3161" s="74">
        <v>539.11</v>
      </c>
      <c r="J3161" s="74">
        <v>296.20999999999998</v>
      </c>
      <c r="K3161" s="74">
        <v>153.91999999999999</v>
      </c>
      <c r="L3161" s="74">
        <v>144.4</v>
      </c>
      <c r="M3161" s="74">
        <v>139.52000000000001</v>
      </c>
      <c r="N3161" s="74">
        <v>116.58</v>
      </c>
      <c r="O3161" s="74">
        <v>102.28</v>
      </c>
      <c r="P3161" s="74">
        <v>90.55</v>
      </c>
      <c r="Q3161" s="74">
        <v>91.04</v>
      </c>
      <c r="R3161" s="74">
        <v>77.180000000000007</v>
      </c>
      <c r="S3161" s="74">
        <v>79.42</v>
      </c>
      <c r="T3161" s="74">
        <v>87.48</v>
      </c>
      <c r="U3161" s="74">
        <v>93.52</v>
      </c>
      <c r="V3161" s="74">
        <v>104.95</v>
      </c>
      <c r="W3161" s="74">
        <v>109.34</v>
      </c>
      <c r="X3161" s="74">
        <v>111.39</v>
      </c>
      <c r="Y3161" s="74">
        <v>117.38</v>
      </c>
      <c r="Z3161" s="74">
        <v>95.33</v>
      </c>
      <c r="AA3161" s="74">
        <v>92.76</v>
      </c>
      <c r="AB3161" s="74">
        <v>96.94</v>
      </c>
      <c r="AC3161" s="74">
        <v>101.52</v>
      </c>
      <c r="AD3161" s="74">
        <v>95.08</v>
      </c>
    </row>
    <row r="3162" spans="1:30" x14ac:dyDescent="0.2">
      <c r="A3162" s="72" t="s">
        <v>43</v>
      </c>
      <c r="B3162" s="74">
        <v>3.69</v>
      </c>
      <c r="C3162" s="74">
        <v>3.91</v>
      </c>
      <c r="D3162" s="74">
        <v>4.13</v>
      </c>
      <c r="E3162" s="74">
        <v>4.37</v>
      </c>
      <c r="F3162" s="74">
        <v>4.63</v>
      </c>
      <c r="G3162" s="74">
        <v>4.9000000000000004</v>
      </c>
      <c r="H3162" s="74">
        <v>5.18</v>
      </c>
      <c r="I3162" s="74">
        <v>5.48</v>
      </c>
      <c r="J3162" s="74">
        <v>5.8</v>
      </c>
      <c r="K3162" s="74">
        <v>6.14</v>
      </c>
      <c r="L3162" s="74">
        <v>6.49</v>
      </c>
      <c r="M3162" s="74">
        <v>6.87</v>
      </c>
      <c r="N3162" s="74">
        <v>7.27</v>
      </c>
      <c r="O3162" s="74">
        <v>7.69</v>
      </c>
      <c r="P3162" s="74">
        <v>8.1300000000000008</v>
      </c>
      <c r="Q3162" s="74">
        <v>8.16</v>
      </c>
      <c r="R3162" s="74">
        <v>8.48</v>
      </c>
      <c r="S3162" s="74">
        <v>8.81</v>
      </c>
      <c r="T3162" s="74">
        <v>9.16</v>
      </c>
      <c r="U3162" s="74">
        <v>9.52</v>
      </c>
      <c r="V3162" s="74">
        <v>18.760000000000002</v>
      </c>
      <c r="W3162" s="74">
        <v>16.97</v>
      </c>
      <c r="X3162" s="74">
        <v>16.100000000000001</v>
      </c>
      <c r="Y3162" s="74">
        <v>20.420000000000002</v>
      </c>
      <c r="Z3162" s="74">
        <v>16.88</v>
      </c>
      <c r="AA3162" s="74">
        <v>18.07</v>
      </c>
      <c r="AB3162" s="74">
        <v>18.75</v>
      </c>
      <c r="AC3162" s="74">
        <v>17.510000000000002</v>
      </c>
      <c r="AD3162" s="74">
        <v>17.989999999999998</v>
      </c>
    </row>
    <row r="3163" spans="1:30" x14ac:dyDescent="0.2">
      <c r="A3163" s="72" t="s">
        <v>44</v>
      </c>
      <c r="B3163" s="74">
        <v>84.24</v>
      </c>
      <c r="C3163" s="74">
        <v>84.08</v>
      </c>
      <c r="D3163" s="74">
        <v>85.41</v>
      </c>
      <c r="E3163" s="74">
        <v>86.56</v>
      </c>
      <c r="F3163" s="74">
        <v>87.66</v>
      </c>
      <c r="G3163" s="74">
        <v>88.68</v>
      </c>
      <c r="H3163" s="74">
        <v>98.31</v>
      </c>
      <c r="I3163" s="74">
        <v>96.1</v>
      </c>
      <c r="J3163" s="74">
        <v>94.98</v>
      </c>
      <c r="K3163" s="74">
        <v>95.94</v>
      </c>
      <c r="L3163" s="74">
        <v>108.4</v>
      </c>
      <c r="M3163" s="74">
        <v>98.82</v>
      </c>
      <c r="N3163" s="74">
        <v>121.28</v>
      </c>
      <c r="O3163" s="74">
        <v>144.69</v>
      </c>
      <c r="P3163" s="74">
        <v>120.61</v>
      </c>
      <c r="Q3163" s="74">
        <v>111.84</v>
      </c>
      <c r="R3163" s="74">
        <v>105.12</v>
      </c>
      <c r="S3163" s="74">
        <v>93.79</v>
      </c>
      <c r="T3163" s="74">
        <v>88.67</v>
      </c>
      <c r="U3163" s="74">
        <v>89.05</v>
      </c>
      <c r="V3163" s="74">
        <v>82.76</v>
      </c>
      <c r="W3163" s="74">
        <v>88.64</v>
      </c>
      <c r="X3163" s="74">
        <v>92.44</v>
      </c>
      <c r="Y3163" s="74">
        <v>83.04</v>
      </c>
      <c r="Z3163" s="74">
        <v>79.900000000000006</v>
      </c>
      <c r="AA3163" s="74">
        <v>78.27</v>
      </c>
      <c r="AB3163" s="74">
        <v>78.63</v>
      </c>
      <c r="AC3163" s="74">
        <v>74.03</v>
      </c>
      <c r="AD3163" s="74">
        <v>70.56</v>
      </c>
    </row>
    <row r="3164" spans="1:30" x14ac:dyDescent="0.2">
      <c r="A3164" s="72" t="s">
        <v>45</v>
      </c>
      <c r="B3164" s="74">
        <v>42.41</v>
      </c>
      <c r="C3164" s="74">
        <v>61.06</v>
      </c>
      <c r="D3164" s="74">
        <v>86.21</v>
      </c>
      <c r="E3164" s="74">
        <v>97.84</v>
      </c>
      <c r="F3164" s="74">
        <v>117.98</v>
      </c>
      <c r="G3164" s="74">
        <v>103.76</v>
      </c>
      <c r="H3164" s="74">
        <v>59.16</v>
      </c>
      <c r="I3164" s="74">
        <v>70.55</v>
      </c>
      <c r="J3164" s="74">
        <v>57.61</v>
      </c>
      <c r="K3164" s="74">
        <v>62.9</v>
      </c>
      <c r="L3164" s="74">
        <v>56.84</v>
      </c>
      <c r="M3164" s="74">
        <v>28.59</v>
      </c>
      <c r="N3164" s="74">
        <v>23.98</v>
      </c>
      <c r="O3164" s="74">
        <v>30.14</v>
      </c>
      <c r="P3164" s="74">
        <v>31.47</v>
      </c>
      <c r="Q3164" s="74">
        <v>20.69</v>
      </c>
      <c r="R3164" s="74">
        <v>34.369999999999997</v>
      </c>
      <c r="S3164" s="74">
        <v>29.07</v>
      </c>
      <c r="T3164" s="74">
        <v>30.35</v>
      </c>
      <c r="U3164" s="74">
        <v>35.299999999999997</v>
      </c>
      <c r="V3164" s="74">
        <v>36.97</v>
      </c>
      <c r="W3164" s="74">
        <v>77.459999999999994</v>
      </c>
      <c r="X3164" s="74">
        <v>129.47</v>
      </c>
      <c r="Y3164" s="74">
        <v>149.9</v>
      </c>
      <c r="Z3164" s="74">
        <v>154</v>
      </c>
      <c r="AA3164" s="74">
        <v>121.4</v>
      </c>
      <c r="AB3164" s="74">
        <v>104.17</v>
      </c>
      <c r="AC3164" s="74">
        <v>75.45</v>
      </c>
      <c r="AD3164" s="74">
        <v>73.180000000000007</v>
      </c>
    </row>
    <row r="3165" spans="1:30" x14ac:dyDescent="0.2">
      <c r="A3165" s="72" t="s">
        <v>46</v>
      </c>
      <c r="B3165" s="74">
        <v>4428</v>
      </c>
      <c r="C3165" s="74">
        <v>4745.88</v>
      </c>
      <c r="D3165" s="74">
        <v>5237.8100000000004</v>
      </c>
      <c r="E3165" s="74">
        <v>5973.59</v>
      </c>
      <c r="F3165" s="74">
        <v>6249.23</v>
      </c>
      <c r="G3165" s="74">
        <v>6467.15</v>
      </c>
      <c r="H3165" s="74">
        <v>6162.49</v>
      </c>
      <c r="I3165" s="74">
        <v>6108.84</v>
      </c>
      <c r="J3165" s="74">
        <v>5888.91</v>
      </c>
      <c r="K3165" s="74">
        <v>4289.75</v>
      </c>
      <c r="L3165" s="74">
        <v>4072.5</v>
      </c>
      <c r="M3165" s="74">
        <v>3751.78</v>
      </c>
      <c r="N3165" s="74">
        <v>3082.25</v>
      </c>
      <c r="O3165" s="74">
        <v>3013.41</v>
      </c>
      <c r="P3165" s="74">
        <v>3241.04</v>
      </c>
      <c r="Q3165" s="74">
        <v>3252.04</v>
      </c>
      <c r="R3165" s="74">
        <v>3200.64</v>
      </c>
      <c r="S3165" s="74">
        <v>3089.62</v>
      </c>
      <c r="T3165" s="74">
        <v>2942.67</v>
      </c>
      <c r="U3165" s="74">
        <v>2942.52</v>
      </c>
      <c r="V3165" s="74">
        <v>3002.48</v>
      </c>
      <c r="W3165" s="74">
        <v>3035.33</v>
      </c>
      <c r="X3165" s="74">
        <v>3082.59</v>
      </c>
      <c r="Y3165" s="74">
        <v>3122.35</v>
      </c>
      <c r="Z3165" s="74">
        <v>3066.15</v>
      </c>
      <c r="AA3165" s="74">
        <v>3246.74</v>
      </c>
      <c r="AB3165" s="74">
        <v>3457.21</v>
      </c>
      <c r="AC3165" s="74">
        <v>3759.57</v>
      </c>
      <c r="AD3165" s="74">
        <v>3870.66</v>
      </c>
    </row>
    <row r="3166" spans="1:30" x14ac:dyDescent="0.2">
      <c r="A3166" s="72" t="s">
        <v>47</v>
      </c>
      <c r="B3166" s="74" t="s">
        <v>71</v>
      </c>
      <c r="C3166" s="74">
        <v>0.05</v>
      </c>
      <c r="D3166" s="74">
        <v>0.09</v>
      </c>
      <c r="E3166" s="74">
        <v>1.39</v>
      </c>
      <c r="F3166" s="74">
        <v>2.97</v>
      </c>
      <c r="G3166" s="74">
        <v>3.07</v>
      </c>
      <c r="H3166" s="74">
        <v>3.33</v>
      </c>
      <c r="I3166" s="74">
        <v>2.85</v>
      </c>
      <c r="J3166" s="74">
        <v>2.85</v>
      </c>
      <c r="K3166" s="74">
        <v>2.88</v>
      </c>
      <c r="L3166" s="74">
        <v>2.61</v>
      </c>
      <c r="M3166" s="74">
        <v>1.67</v>
      </c>
      <c r="N3166" s="74">
        <v>1.38</v>
      </c>
      <c r="O3166" s="74">
        <v>1.27</v>
      </c>
      <c r="P3166" s="74">
        <v>1.04</v>
      </c>
      <c r="Q3166" s="74">
        <v>1.04</v>
      </c>
      <c r="R3166" s="74">
        <v>1.1000000000000001</v>
      </c>
      <c r="S3166" s="74">
        <v>0.92</v>
      </c>
      <c r="T3166" s="74">
        <v>1.3</v>
      </c>
      <c r="U3166" s="74">
        <v>1.38</v>
      </c>
      <c r="V3166" s="74">
        <v>1.73</v>
      </c>
      <c r="W3166" s="74">
        <v>1.77</v>
      </c>
      <c r="X3166" s="74">
        <v>1.88</v>
      </c>
      <c r="Y3166" s="74">
        <v>2.02</v>
      </c>
      <c r="Z3166" s="74">
        <v>2.1</v>
      </c>
      <c r="AA3166" s="74">
        <v>2.2400000000000002</v>
      </c>
      <c r="AB3166" s="74">
        <v>2.52</v>
      </c>
      <c r="AC3166" s="74">
        <v>2.44</v>
      </c>
      <c r="AD3166" s="74">
        <v>2.56</v>
      </c>
    </row>
    <row r="3167" spans="1:30" x14ac:dyDescent="0.2">
      <c r="A3167" s="72" t="s">
        <v>48</v>
      </c>
      <c r="B3167" s="74">
        <v>33.880000000000003</v>
      </c>
      <c r="C3167" s="74">
        <v>38.869999999999997</v>
      </c>
      <c r="D3167" s="74">
        <v>43.86</v>
      </c>
      <c r="E3167" s="74">
        <v>52.9</v>
      </c>
      <c r="F3167" s="74">
        <v>61.95</v>
      </c>
      <c r="G3167" s="74">
        <v>79.11</v>
      </c>
      <c r="H3167" s="74">
        <v>97.46</v>
      </c>
      <c r="I3167" s="74">
        <v>126.12</v>
      </c>
      <c r="J3167" s="74">
        <v>88.74</v>
      </c>
      <c r="K3167" s="74">
        <v>64.19</v>
      </c>
      <c r="L3167" s="74">
        <v>51.76</v>
      </c>
      <c r="M3167" s="74">
        <v>64.63</v>
      </c>
      <c r="N3167" s="74">
        <v>64.48</v>
      </c>
      <c r="O3167" s="74">
        <v>109.95</v>
      </c>
      <c r="P3167" s="74">
        <v>65.34</v>
      </c>
      <c r="Q3167" s="74">
        <v>96.78</v>
      </c>
      <c r="R3167" s="74">
        <v>60.21</v>
      </c>
      <c r="S3167" s="74">
        <v>62.94</v>
      </c>
      <c r="T3167" s="74">
        <v>54.69</v>
      </c>
      <c r="U3167" s="74">
        <v>39.18</v>
      </c>
      <c r="V3167" s="74">
        <v>33.090000000000003</v>
      </c>
      <c r="W3167" s="74">
        <v>45.49</v>
      </c>
      <c r="X3167" s="74">
        <v>37.409999999999997</v>
      </c>
      <c r="Y3167" s="74">
        <v>43.55</v>
      </c>
      <c r="Z3167" s="74">
        <v>37.409999999999997</v>
      </c>
      <c r="AA3167" s="74">
        <v>44.49</v>
      </c>
      <c r="AB3167" s="74">
        <v>39.29</v>
      </c>
      <c r="AC3167" s="74">
        <v>39.21</v>
      </c>
      <c r="AD3167" s="74">
        <v>40.92</v>
      </c>
    </row>
    <row r="3168" spans="1:30" x14ac:dyDescent="0.2">
      <c r="A3168" s="72" t="s">
        <v>49</v>
      </c>
      <c r="B3168" s="74">
        <v>2.93</v>
      </c>
      <c r="C3168" s="74">
        <v>3.02</v>
      </c>
      <c r="D3168" s="74">
        <v>3.11</v>
      </c>
      <c r="E3168" s="74">
        <v>3.2</v>
      </c>
      <c r="F3168" s="74">
        <v>3.29</v>
      </c>
      <c r="G3168" s="74">
        <v>3.42</v>
      </c>
      <c r="H3168" s="74">
        <v>3.51</v>
      </c>
      <c r="I3168" s="74">
        <v>3.56</v>
      </c>
      <c r="J3168" s="74">
        <v>3.6</v>
      </c>
      <c r="K3168" s="74">
        <v>3.69</v>
      </c>
      <c r="L3168" s="74">
        <v>3.81</v>
      </c>
      <c r="M3168" s="74">
        <v>3.88</v>
      </c>
      <c r="N3168" s="74">
        <v>4.0599999999999996</v>
      </c>
      <c r="O3168" s="74">
        <v>4.0599999999999996</v>
      </c>
      <c r="P3168" s="74">
        <v>4.26</v>
      </c>
      <c r="Q3168" s="74">
        <v>6.16</v>
      </c>
      <c r="R3168" s="74">
        <v>7.98</v>
      </c>
      <c r="S3168" s="74">
        <v>9.4600000000000009</v>
      </c>
      <c r="T3168" s="74">
        <v>7.18</v>
      </c>
      <c r="U3168" s="74">
        <v>5.0199999999999996</v>
      </c>
      <c r="V3168" s="74">
        <v>5.86</v>
      </c>
      <c r="W3168" s="74">
        <v>5.13</v>
      </c>
      <c r="X3168" s="74">
        <v>5.05</v>
      </c>
      <c r="Y3168" s="74">
        <v>5.15</v>
      </c>
      <c r="Z3168" s="74">
        <v>4.92</v>
      </c>
      <c r="AA3168" s="74">
        <v>5.0599999999999996</v>
      </c>
      <c r="AB3168" s="74">
        <v>5.2</v>
      </c>
      <c r="AC3168" s="74">
        <v>5.01</v>
      </c>
      <c r="AD3168" s="74">
        <v>4.9400000000000004</v>
      </c>
    </row>
    <row r="3169" spans="1:30" x14ac:dyDescent="0.2">
      <c r="A3169" s="72" t="s">
        <v>50</v>
      </c>
      <c r="B3169" s="74">
        <v>63.99</v>
      </c>
      <c r="C3169" s="74">
        <v>68.77</v>
      </c>
      <c r="D3169" s="74">
        <v>71.959999999999994</v>
      </c>
      <c r="E3169" s="74">
        <v>75.989999999999995</v>
      </c>
      <c r="F3169" s="74">
        <v>83.57</v>
      </c>
      <c r="G3169" s="74">
        <v>99.81</v>
      </c>
      <c r="H3169" s="74">
        <v>110.26</v>
      </c>
      <c r="I3169" s="74">
        <v>151.31</v>
      </c>
      <c r="J3169" s="74">
        <v>156.86000000000001</v>
      </c>
      <c r="K3169" s="74">
        <v>166.68</v>
      </c>
      <c r="L3169" s="74">
        <v>186.33</v>
      </c>
      <c r="M3169" s="74">
        <v>163.18</v>
      </c>
      <c r="N3169" s="74">
        <v>180.41</v>
      </c>
      <c r="O3169" s="74">
        <v>176.33</v>
      </c>
      <c r="P3169" s="74">
        <v>199.78</v>
      </c>
      <c r="Q3169" s="74">
        <v>212.6</v>
      </c>
      <c r="R3169" s="74">
        <v>232.01</v>
      </c>
      <c r="S3169" s="74">
        <v>238.43</v>
      </c>
      <c r="T3169" s="74">
        <v>245</v>
      </c>
      <c r="U3169" s="74">
        <v>231.26</v>
      </c>
      <c r="V3169" s="74">
        <v>234.89</v>
      </c>
      <c r="W3169" s="74">
        <v>239.15</v>
      </c>
      <c r="X3169" s="74">
        <v>220</v>
      </c>
      <c r="Y3169" s="74">
        <v>213.86</v>
      </c>
      <c r="Z3169" s="74">
        <v>209.99</v>
      </c>
      <c r="AA3169" s="74">
        <v>221.35</v>
      </c>
      <c r="AB3169" s="74">
        <v>229.62</v>
      </c>
      <c r="AC3169" s="74">
        <v>225.4</v>
      </c>
      <c r="AD3169" s="74">
        <v>226.88</v>
      </c>
    </row>
    <row r="3170" spans="1:30" x14ac:dyDescent="0.2">
      <c r="A3170" s="72" t="s">
        <v>51</v>
      </c>
      <c r="B3170" s="74">
        <v>2215.16</v>
      </c>
      <c r="C3170" s="74">
        <v>2290.85</v>
      </c>
      <c r="D3170" s="74">
        <v>2342.5700000000002</v>
      </c>
      <c r="E3170" s="74">
        <v>2394.9</v>
      </c>
      <c r="F3170" s="74">
        <v>2556.17</v>
      </c>
      <c r="G3170" s="74">
        <v>2591.85</v>
      </c>
      <c r="H3170" s="74">
        <v>2632.86</v>
      </c>
      <c r="I3170" s="74">
        <v>2627.11</v>
      </c>
      <c r="J3170" s="74">
        <v>2757.86</v>
      </c>
      <c r="K3170" s="74">
        <v>2479.6999999999998</v>
      </c>
      <c r="L3170" s="74">
        <v>2374.13</v>
      </c>
      <c r="M3170" s="74">
        <v>1928</v>
      </c>
      <c r="N3170" s="74">
        <v>1597.54</v>
      </c>
      <c r="O3170" s="74">
        <v>1579.79</v>
      </c>
      <c r="P3170" s="74">
        <v>1611.08</v>
      </c>
      <c r="Q3170" s="74">
        <v>1354.85</v>
      </c>
      <c r="R3170" s="74">
        <v>1252.21</v>
      </c>
      <c r="S3170" s="74">
        <v>1149.05</v>
      </c>
      <c r="T3170" s="74">
        <v>1136.1400000000001</v>
      </c>
      <c r="U3170" s="74">
        <v>951.45</v>
      </c>
      <c r="V3170" s="74">
        <v>875.1</v>
      </c>
      <c r="W3170" s="74">
        <v>650.96</v>
      </c>
      <c r="X3170" s="74">
        <v>655.26</v>
      </c>
      <c r="Y3170" s="74">
        <v>583.57000000000005</v>
      </c>
      <c r="Z3170" s="74">
        <v>470.58</v>
      </c>
      <c r="AA3170" s="74">
        <v>468.13</v>
      </c>
      <c r="AB3170" s="74">
        <v>504.37</v>
      </c>
      <c r="AC3170" s="74">
        <v>463.73</v>
      </c>
      <c r="AD3170" s="74">
        <v>409.45</v>
      </c>
    </row>
    <row r="3171" spans="1:30" x14ac:dyDescent="0.2">
      <c r="A3171" s="72" t="s">
        <v>52</v>
      </c>
      <c r="B3171" s="74">
        <v>10.45</v>
      </c>
      <c r="C3171" s="74">
        <v>10.33</v>
      </c>
      <c r="D3171" s="74">
        <v>10.42</v>
      </c>
      <c r="E3171" s="74">
        <v>10.53</v>
      </c>
      <c r="F3171" s="74">
        <v>10.64</v>
      </c>
      <c r="G3171" s="74">
        <v>11.12</v>
      </c>
      <c r="H3171" s="74">
        <v>11.57</v>
      </c>
      <c r="I3171" s="74">
        <v>11.43</v>
      </c>
      <c r="J3171" s="74">
        <v>11.99</v>
      </c>
      <c r="K3171" s="74">
        <v>11.99</v>
      </c>
      <c r="L3171" s="74">
        <v>11.62</v>
      </c>
      <c r="M3171" s="74">
        <v>11.69</v>
      </c>
      <c r="N3171" s="74">
        <v>12.01</v>
      </c>
      <c r="O3171" s="74">
        <v>12.28</v>
      </c>
      <c r="P3171" s="74">
        <v>12.57</v>
      </c>
      <c r="Q3171" s="74">
        <v>13.03</v>
      </c>
      <c r="R3171" s="74">
        <v>13.01</v>
      </c>
      <c r="S3171" s="74">
        <v>13.05</v>
      </c>
      <c r="T3171" s="74">
        <v>11.98</v>
      </c>
      <c r="U3171" s="74">
        <v>8.0299999999999994</v>
      </c>
      <c r="V3171" s="74">
        <v>8.9499999999999993</v>
      </c>
      <c r="W3171" s="74">
        <v>9.3699999999999992</v>
      </c>
      <c r="X3171" s="74">
        <v>9.18</v>
      </c>
      <c r="Y3171" s="74">
        <v>6.05</v>
      </c>
      <c r="Z3171" s="74">
        <v>6.77</v>
      </c>
      <c r="AA3171" s="74">
        <v>5.22</v>
      </c>
      <c r="AB3171" s="74">
        <v>6.39</v>
      </c>
      <c r="AC3171" s="74">
        <v>5.71</v>
      </c>
      <c r="AD3171" s="74">
        <v>5.53</v>
      </c>
    </row>
    <row r="3172" spans="1:30" x14ac:dyDescent="0.2">
      <c r="A3172" s="72" t="s">
        <v>53</v>
      </c>
      <c r="B3172" s="74">
        <v>408.35</v>
      </c>
      <c r="C3172" s="74">
        <v>430.8</v>
      </c>
      <c r="D3172" s="74">
        <v>432.63</v>
      </c>
      <c r="E3172" s="74">
        <v>444.29</v>
      </c>
      <c r="F3172" s="74">
        <v>487.52</v>
      </c>
      <c r="G3172" s="74">
        <v>679.72</v>
      </c>
      <c r="H3172" s="74">
        <v>761.72</v>
      </c>
      <c r="I3172" s="74">
        <v>813.39</v>
      </c>
      <c r="J3172" s="74">
        <v>688.56</v>
      </c>
      <c r="K3172" s="74">
        <v>463.55</v>
      </c>
      <c r="L3172" s="74">
        <v>604.30999999999995</v>
      </c>
      <c r="M3172" s="74">
        <v>852.72</v>
      </c>
      <c r="N3172" s="74">
        <v>740.72</v>
      </c>
      <c r="O3172" s="74">
        <v>549.89</v>
      </c>
      <c r="P3172" s="74">
        <v>584.54999999999995</v>
      </c>
      <c r="Q3172" s="74">
        <v>550</v>
      </c>
      <c r="R3172" s="74">
        <v>570.29</v>
      </c>
      <c r="S3172" s="74">
        <v>452.66</v>
      </c>
      <c r="T3172" s="74">
        <v>495.92</v>
      </c>
      <c r="U3172" s="74">
        <v>472.03</v>
      </c>
      <c r="V3172" s="74">
        <v>393.79</v>
      </c>
      <c r="W3172" s="74">
        <v>441.36</v>
      </c>
      <c r="X3172" s="74">
        <v>445.61</v>
      </c>
      <c r="Y3172" s="74">
        <v>421.88</v>
      </c>
      <c r="Z3172" s="74">
        <v>359.16</v>
      </c>
      <c r="AA3172" s="74">
        <v>472.25</v>
      </c>
      <c r="AB3172" s="74">
        <v>399.42</v>
      </c>
      <c r="AC3172" s="74">
        <v>417.49</v>
      </c>
      <c r="AD3172" s="74">
        <v>446.43</v>
      </c>
    </row>
    <row r="3173" spans="1:30" x14ac:dyDescent="0.2">
      <c r="A3173" s="72" t="s">
        <v>54</v>
      </c>
      <c r="B3173" s="74">
        <v>0.03</v>
      </c>
      <c r="C3173" s="74">
        <v>0.03</v>
      </c>
      <c r="D3173" s="74">
        <v>0.03</v>
      </c>
      <c r="E3173" s="74">
        <v>0.04</v>
      </c>
      <c r="F3173" s="74">
        <v>0.05</v>
      </c>
      <c r="G3173" s="74">
        <v>0.06</v>
      </c>
      <c r="H3173" s="74">
        <v>7.0000000000000007E-2</v>
      </c>
      <c r="I3173" s="74">
        <v>7.0000000000000007E-2</v>
      </c>
      <c r="J3173" s="74">
        <v>7.0000000000000007E-2</v>
      </c>
      <c r="K3173" s="74">
        <v>7.0000000000000007E-2</v>
      </c>
      <c r="L3173" s="74">
        <v>0.08</v>
      </c>
      <c r="M3173" s="74">
        <v>0.08</v>
      </c>
      <c r="N3173" s="74">
        <v>0.08</v>
      </c>
      <c r="O3173" s="74">
        <v>0.09</v>
      </c>
      <c r="P3173" s="74">
        <v>0.1</v>
      </c>
      <c r="Q3173" s="74">
        <v>0.12</v>
      </c>
      <c r="R3173" s="74">
        <v>0.12</v>
      </c>
      <c r="S3173" s="74">
        <v>0.14000000000000001</v>
      </c>
      <c r="T3173" s="74">
        <v>0.15</v>
      </c>
      <c r="U3173" s="74">
        <v>0.16</v>
      </c>
      <c r="V3173" s="74">
        <v>0.15</v>
      </c>
      <c r="W3173" s="74">
        <v>0.16</v>
      </c>
      <c r="X3173" s="74">
        <v>0.16</v>
      </c>
      <c r="Y3173" s="74">
        <v>0.15</v>
      </c>
      <c r="Z3173" s="74">
        <v>0.15</v>
      </c>
      <c r="AA3173" s="74">
        <v>0.16</v>
      </c>
      <c r="AB3173" s="74">
        <v>0.17</v>
      </c>
      <c r="AC3173" s="74">
        <v>0.17</v>
      </c>
      <c r="AD3173" s="74">
        <v>0.17</v>
      </c>
    </row>
    <row r="3174" spans="1:30" x14ac:dyDescent="0.2">
      <c r="A3174" s="72" t="s">
        <v>55</v>
      </c>
      <c r="B3174" s="74" t="s">
        <v>71</v>
      </c>
      <c r="C3174" s="74" t="s">
        <v>71</v>
      </c>
      <c r="D3174" s="74" t="s">
        <v>71</v>
      </c>
      <c r="E3174" s="74" t="s">
        <v>71</v>
      </c>
      <c r="F3174" s="74" t="s">
        <v>71</v>
      </c>
      <c r="G3174" s="74">
        <v>0.17</v>
      </c>
      <c r="H3174" s="74">
        <v>0.18</v>
      </c>
      <c r="I3174" s="74">
        <v>0.37</v>
      </c>
      <c r="J3174" s="74">
        <v>0.52</v>
      </c>
      <c r="K3174" s="74">
        <v>0.71</v>
      </c>
      <c r="L3174" s="74">
        <v>0.88</v>
      </c>
      <c r="M3174" s="74">
        <v>1.39</v>
      </c>
      <c r="N3174" s="74">
        <v>2.62</v>
      </c>
      <c r="O3174" s="74">
        <v>2.76</v>
      </c>
      <c r="P3174" s="74">
        <v>3.25</v>
      </c>
      <c r="Q3174" s="74">
        <v>3.78</v>
      </c>
      <c r="R3174" s="74">
        <v>4.07</v>
      </c>
      <c r="S3174" s="74">
        <v>4.55</v>
      </c>
      <c r="T3174" s="74">
        <v>5.23</v>
      </c>
      <c r="U3174" s="74">
        <v>7.33</v>
      </c>
      <c r="V3174" s="74">
        <v>7.35</v>
      </c>
      <c r="W3174" s="74">
        <v>7.47</v>
      </c>
      <c r="X3174" s="74">
        <v>7.78</v>
      </c>
      <c r="Y3174" s="74">
        <v>8.5</v>
      </c>
      <c r="Z3174" s="74">
        <v>8.58</v>
      </c>
      <c r="AA3174" s="74">
        <v>10.119999999999999</v>
      </c>
      <c r="AB3174" s="74">
        <v>9.89</v>
      </c>
      <c r="AC3174" s="74">
        <v>10.32</v>
      </c>
      <c r="AD3174" s="74">
        <v>10.54</v>
      </c>
    </row>
    <row r="3175" spans="1:30" x14ac:dyDescent="0.2">
      <c r="A3175" s="72" t="s">
        <v>56</v>
      </c>
      <c r="B3175" s="74" t="s">
        <v>71</v>
      </c>
      <c r="C3175" s="74" t="s">
        <v>71</v>
      </c>
      <c r="D3175" s="74" t="s">
        <v>71</v>
      </c>
      <c r="E3175" s="74" t="s">
        <v>71</v>
      </c>
      <c r="F3175" s="74" t="s">
        <v>71</v>
      </c>
      <c r="G3175" s="74">
        <v>0.05</v>
      </c>
      <c r="H3175" s="74">
        <v>0.05</v>
      </c>
      <c r="I3175" s="74">
        <v>0.08</v>
      </c>
      <c r="J3175" s="74">
        <v>0.51</v>
      </c>
      <c r="K3175" s="74">
        <v>0.54</v>
      </c>
      <c r="L3175" s="74">
        <v>0.72</v>
      </c>
      <c r="M3175" s="74">
        <v>0.66</v>
      </c>
      <c r="N3175" s="74">
        <v>0.75</v>
      </c>
      <c r="O3175" s="74">
        <v>2.35</v>
      </c>
      <c r="P3175" s="74">
        <v>1.1499999999999999</v>
      </c>
      <c r="Q3175" s="74">
        <v>1.7</v>
      </c>
      <c r="R3175" s="74">
        <v>1.54</v>
      </c>
      <c r="S3175" s="74">
        <v>1.25</v>
      </c>
      <c r="T3175" s="74">
        <v>3.47</v>
      </c>
      <c r="U3175" s="74">
        <v>3.05</v>
      </c>
      <c r="V3175" s="74">
        <v>5.99</v>
      </c>
      <c r="W3175" s="74">
        <v>7.74</v>
      </c>
      <c r="X3175" s="74">
        <v>3.99</v>
      </c>
      <c r="Y3175" s="74">
        <v>6.32</v>
      </c>
      <c r="Z3175" s="74">
        <v>5.98</v>
      </c>
      <c r="AA3175" s="74">
        <v>5.25</v>
      </c>
      <c r="AB3175" s="74">
        <v>4.58</v>
      </c>
      <c r="AC3175" s="74">
        <v>7.73</v>
      </c>
      <c r="AD3175" s="74">
        <v>6.41</v>
      </c>
    </row>
    <row r="3176" spans="1:30" x14ac:dyDescent="0.2">
      <c r="A3176" s="72" t="s">
        <v>57</v>
      </c>
      <c r="B3176" s="74">
        <v>1.28</v>
      </c>
      <c r="C3176" s="74">
        <v>1.37</v>
      </c>
      <c r="D3176" s="74">
        <v>1.47</v>
      </c>
      <c r="E3176" s="74">
        <v>1.57</v>
      </c>
      <c r="F3176" s="74">
        <v>1.68</v>
      </c>
      <c r="G3176" s="74">
        <v>1.75</v>
      </c>
      <c r="H3176" s="74">
        <v>1.94</v>
      </c>
      <c r="I3176" s="74">
        <v>2.1</v>
      </c>
      <c r="J3176" s="74">
        <v>2.16</v>
      </c>
      <c r="K3176" s="74">
        <v>2.2400000000000002</v>
      </c>
      <c r="L3176" s="74">
        <v>2.36</v>
      </c>
      <c r="M3176" s="74">
        <v>2.97</v>
      </c>
      <c r="N3176" s="74">
        <v>3.58</v>
      </c>
      <c r="O3176" s="74">
        <v>4.17</v>
      </c>
      <c r="P3176" s="74">
        <v>4.7300000000000004</v>
      </c>
      <c r="Q3176" s="74">
        <v>5.31</v>
      </c>
      <c r="R3176" s="74">
        <v>5.73</v>
      </c>
      <c r="S3176" s="74">
        <v>6.17</v>
      </c>
      <c r="T3176" s="74">
        <v>6.58</v>
      </c>
      <c r="U3176" s="74">
        <v>6.99</v>
      </c>
      <c r="V3176" s="74">
        <v>7.29</v>
      </c>
      <c r="W3176" s="74">
        <v>7.75</v>
      </c>
      <c r="X3176" s="74">
        <v>8.14</v>
      </c>
      <c r="Y3176" s="74">
        <v>8.51</v>
      </c>
      <c r="Z3176" s="74">
        <v>8.91</v>
      </c>
      <c r="AA3176" s="74">
        <v>9.3699999999999992</v>
      </c>
      <c r="AB3176" s="74">
        <v>9.7200000000000006</v>
      </c>
      <c r="AC3176" s="74">
        <v>9.9</v>
      </c>
      <c r="AD3176" s="74">
        <v>10.199999999999999</v>
      </c>
    </row>
    <row r="3177" spans="1:30" x14ac:dyDescent="0.2">
      <c r="A3177" s="72" t="s">
        <v>58</v>
      </c>
      <c r="B3177" s="74">
        <v>12.42</v>
      </c>
      <c r="C3177" s="74">
        <v>13.64</v>
      </c>
      <c r="D3177" s="74">
        <v>20.89</v>
      </c>
      <c r="E3177" s="74">
        <v>33.18</v>
      </c>
      <c r="F3177" s="74">
        <v>41.04</v>
      </c>
      <c r="G3177" s="74">
        <v>54.53</v>
      </c>
      <c r="H3177" s="74">
        <v>67</v>
      </c>
      <c r="I3177" s="74">
        <v>82.9</v>
      </c>
      <c r="J3177" s="74">
        <v>97.07</v>
      </c>
      <c r="K3177" s="74">
        <v>79.8</v>
      </c>
      <c r="L3177" s="74">
        <v>87.74</v>
      </c>
      <c r="M3177" s="74">
        <v>87.17</v>
      </c>
      <c r="N3177" s="74">
        <v>70.849999999999994</v>
      </c>
      <c r="O3177" s="74">
        <v>83.13</v>
      </c>
      <c r="P3177" s="74">
        <v>100.07</v>
      </c>
      <c r="Q3177" s="74">
        <v>98.44</v>
      </c>
      <c r="R3177" s="74">
        <v>114.18</v>
      </c>
      <c r="S3177" s="74">
        <v>115.61</v>
      </c>
      <c r="T3177" s="74">
        <v>99.22</v>
      </c>
      <c r="U3177" s="74">
        <v>85.97</v>
      </c>
      <c r="V3177" s="74">
        <v>92.05</v>
      </c>
      <c r="W3177" s="74">
        <v>78.069999999999993</v>
      </c>
      <c r="X3177" s="74">
        <v>77.53</v>
      </c>
      <c r="Y3177" s="74">
        <v>98.34</v>
      </c>
      <c r="Z3177" s="74">
        <v>84</v>
      </c>
      <c r="AA3177" s="74">
        <v>118.62</v>
      </c>
      <c r="AB3177" s="74">
        <v>130.03</v>
      </c>
      <c r="AC3177" s="74">
        <v>118.38</v>
      </c>
      <c r="AD3177" s="74">
        <v>101.56</v>
      </c>
    </row>
    <row r="3178" spans="1:30" x14ac:dyDescent="0.2">
      <c r="A3178" s="72" t="s">
        <v>59</v>
      </c>
      <c r="B3178" s="74">
        <v>0.01</v>
      </c>
      <c r="C3178" s="74">
        <v>0.01</v>
      </c>
      <c r="D3178" s="74">
        <v>1.43</v>
      </c>
      <c r="E3178" s="74">
        <v>1.43</v>
      </c>
      <c r="F3178" s="74">
        <v>1.43</v>
      </c>
      <c r="G3178" s="74">
        <v>1.44</v>
      </c>
      <c r="H3178" s="74">
        <v>1.45</v>
      </c>
      <c r="I3178" s="74">
        <v>1.45</v>
      </c>
      <c r="J3178" s="74">
        <v>1.47</v>
      </c>
      <c r="K3178" s="74">
        <v>1.47</v>
      </c>
      <c r="L3178" s="74">
        <v>1.47</v>
      </c>
      <c r="M3178" s="74">
        <v>1.49</v>
      </c>
      <c r="N3178" s="74">
        <v>1.5</v>
      </c>
      <c r="O3178" s="74">
        <v>2.06</v>
      </c>
      <c r="P3178" s="74">
        <v>1.54</v>
      </c>
      <c r="Q3178" s="74">
        <v>1.56</v>
      </c>
      <c r="R3178" s="74">
        <v>1.67</v>
      </c>
      <c r="S3178" s="74">
        <v>1.67</v>
      </c>
      <c r="T3178" s="74">
        <v>1.84</v>
      </c>
      <c r="U3178" s="74">
        <v>1.59</v>
      </c>
      <c r="V3178" s="74">
        <v>1.79</v>
      </c>
      <c r="W3178" s="74">
        <v>4.6900000000000004</v>
      </c>
      <c r="X3178" s="74">
        <v>0.54</v>
      </c>
      <c r="Y3178" s="74">
        <v>2.77</v>
      </c>
      <c r="Z3178" s="74">
        <v>0.68</v>
      </c>
      <c r="AA3178" s="74">
        <v>0.28000000000000003</v>
      </c>
      <c r="AB3178" s="74">
        <v>0.14000000000000001</v>
      </c>
      <c r="AC3178" s="74">
        <v>0.99</v>
      </c>
      <c r="AD3178" s="74">
        <v>0.3</v>
      </c>
    </row>
    <row r="3179" spans="1:30" x14ac:dyDescent="0.2">
      <c r="A3179" s="72" t="s">
        <v>60</v>
      </c>
      <c r="B3179" s="74">
        <v>206.7</v>
      </c>
      <c r="C3179" s="74">
        <v>125.72</v>
      </c>
      <c r="D3179" s="74">
        <v>134.04</v>
      </c>
      <c r="E3179" s="74">
        <v>140.24</v>
      </c>
      <c r="F3179" s="74">
        <v>179.46</v>
      </c>
      <c r="G3179" s="74">
        <v>260.97000000000003</v>
      </c>
      <c r="H3179" s="74">
        <v>271.02</v>
      </c>
      <c r="I3179" s="74">
        <v>299.04000000000002</v>
      </c>
      <c r="J3179" s="74">
        <v>276.45</v>
      </c>
      <c r="K3179" s="74">
        <v>266.20999999999998</v>
      </c>
      <c r="L3179" s="74">
        <v>258.77999999999997</v>
      </c>
      <c r="M3179" s="74">
        <v>274.89999999999998</v>
      </c>
      <c r="N3179" s="74">
        <v>224.97</v>
      </c>
      <c r="O3179" s="74">
        <v>197.47</v>
      </c>
      <c r="P3179" s="74">
        <v>219.45</v>
      </c>
      <c r="Q3179" s="74">
        <v>203.72</v>
      </c>
      <c r="R3179" s="74">
        <v>169.77</v>
      </c>
      <c r="S3179" s="74">
        <v>156.5</v>
      </c>
      <c r="T3179" s="74">
        <v>156.44999999999999</v>
      </c>
      <c r="U3179" s="74">
        <v>145.58000000000001</v>
      </c>
      <c r="V3179" s="74">
        <v>153.79</v>
      </c>
      <c r="W3179" s="74">
        <v>125.17</v>
      </c>
      <c r="X3179" s="74">
        <v>172.5</v>
      </c>
      <c r="Y3179" s="74">
        <v>119.86</v>
      </c>
      <c r="Z3179" s="74">
        <v>133.86000000000001</v>
      </c>
      <c r="AA3179" s="74">
        <v>139.49</v>
      </c>
      <c r="AB3179" s="74">
        <v>134.16</v>
      </c>
      <c r="AC3179" s="74">
        <v>126.38</v>
      </c>
      <c r="AD3179" s="74">
        <v>123.69</v>
      </c>
    </row>
    <row r="3180" spans="1:30" x14ac:dyDescent="0.2">
      <c r="A3180" s="72" t="s">
        <v>61</v>
      </c>
      <c r="B3180" s="74">
        <v>470.61</v>
      </c>
      <c r="C3180" s="74">
        <v>614.14</v>
      </c>
      <c r="D3180" s="74">
        <v>656.27</v>
      </c>
      <c r="E3180" s="74">
        <v>744</v>
      </c>
      <c r="F3180" s="74">
        <v>926.17</v>
      </c>
      <c r="G3180" s="74">
        <v>1100.1099999999999</v>
      </c>
      <c r="H3180" s="74">
        <v>1176.9000000000001</v>
      </c>
      <c r="I3180" s="74">
        <v>1086.4000000000001</v>
      </c>
      <c r="J3180" s="74">
        <v>869.88</v>
      </c>
      <c r="K3180" s="74">
        <v>676.37</v>
      </c>
      <c r="L3180" s="74">
        <v>574.53</v>
      </c>
      <c r="M3180" s="74">
        <v>629.33000000000004</v>
      </c>
      <c r="N3180" s="74">
        <v>613.29999999999995</v>
      </c>
      <c r="O3180" s="74">
        <v>549.44000000000005</v>
      </c>
      <c r="P3180" s="74">
        <v>484.01</v>
      </c>
      <c r="Q3180" s="74">
        <v>493.63</v>
      </c>
      <c r="R3180" s="74">
        <v>453.46</v>
      </c>
      <c r="S3180" s="74">
        <v>367.01</v>
      </c>
      <c r="T3180" s="74">
        <v>373.43</v>
      </c>
      <c r="U3180" s="74">
        <v>341.68</v>
      </c>
      <c r="V3180" s="74">
        <v>335.87</v>
      </c>
      <c r="W3180" s="74">
        <v>307.35000000000002</v>
      </c>
      <c r="X3180" s="74">
        <v>311.88</v>
      </c>
      <c r="Y3180" s="74">
        <v>305.32</v>
      </c>
      <c r="Z3180" s="74">
        <v>313.98</v>
      </c>
      <c r="AA3180" s="74">
        <v>309.55</v>
      </c>
      <c r="AB3180" s="74">
        <v>392.84</v>
      </c>
      <c r="AC3180" s="74">
        <v>399.93</v>
      </c>
      <c r="AD3180" s="74">
        <v>382.15</v>
      </c>
    </row>
    <row r="3181" spans="1:30" x14ac:dyDescent="0.2">
      <c r="A3181" s="72" t="s">
        <v>62</v>
      </c>
      <c r="B3181" s="74" t="s">
        <v>71</v>
      </c>
      <c r="C3181" s="74" t="s">
        <v>71</v>
      </c>
      <c r="D3181" s="74" t="s">
        <v>71</v>
      </c>
      <c r="E3181" s="74" t="s">
        <v>71</v>
      </c>
      <c r="F3181" s="74">
        <v>13.27</v>
      </c>
      <c r="G3181" s="74">
        <v>29.12</v>
      </c>
      <c r="H3181" s="74">
        <v>23.8</v>
      </c>
      <c r="I3181" s="74">
        <v>22.91</v>
      </c>
      <c r="J3181" s="74">
        <v>23.94</v>
      </c>
      <c r="K3181" s="74">
        <v>23.5</v>
      </c>
      <c r="L3181" s="74">
        <v>23.07</v>
      </c>
      <c r="M3181" s="74">
        <v>22.86</v>
      </c>
      <c r="N3181" s="74">
        <v>23.29</v>
      </c>
      <c r="O3181" s="74">
        <v>20.72</v>
      </c>
      <c r="P3181" s="74">
        <v>22.36</v>
      </c>
      <c r="Q3181" s="74">
        <v>26.8</v>
      </c>
      <c r="R3181" s="74">
        <v>33.200000000000003</v>
      </c>
      <c r="S3181" s="74">
        <v>31.16</v>
      </c>
      <c r="T3181" s="74">
        <v>32.869999999999997</v>
      </c>
      <c r="U3181" s="74">
        <v>37.6</v>
      </c>
      <c r="V3181" s="74">
        <v>35.369999999999997</v>
      </c>
      <c r="W3181" s="74">
        <v>39.020000000000003</v>
      </c>
      <c r="X3181" s="74">
        <v>41.92</v>
      </c>
      <c r="Y3181" s="74">
        <v>47.54</v>
      </c>
      <c r="Z3181" s="74">
        <v>52.79</v>
      </c>
      <c r="AA3181" s="74">
        <v>77.03</v>
      </c>
      <c r="AB3181" s="74">
        <v>78.38</v>
      </c>
      <c r="AC3181" s="74">
        <v>82.43</v>
      </c>
      <c r="AD3181" s="74">
        <v>107.37</v>
      </c>
    </row>
    <row r="3182" spans="1:30" x14ac:dyDescent="0.2">
      <c r="A3182" s="72" t="s">
        <v>63</v>
      </c>
      <c r="B3182" s="74" t="s">
        <v>71</v>
      </c>
      <c r="C3182" s="74" t="s">
        <v>71</v>
      </c>
      <c r="D3182" s="74" t="s">
        <v>71</v>
      </c>
      <c r="E3182" s="74" t="s">
        <v>71</v>
      </c>
      <c r="F3182" s="74" t="s">
        <v>71</v>
      </c>
      <c r="G3182" s="74">
        <v>13.93</v>
      </c>
      <c r="H3182" s="74">
        <v>14.4</v>
      </c>
      <c r="I3182" s="74">
        <v>15.46</v>
      </c>
      <c r="J3182" s="74">
        <v>15.83</v>
      </c>
      <c r="K3182" s="74">
        <v>16.53</v>
      </c>
      <c r="L3182" s="74">
        <v>16.61</v>
      </c>
      <c r="M3182" s="74">
        <v>17.87</v>
      </c>
      <c r="N3182" s="74">
        <v>18.16</v>
      </c>
      <c r="O3182" s="74">
        <v>21.64</v>
      </c>
      <c r="P3182" s="74">
        <v>26.54</v>
      </c>
      <c r="Q3182" s="74">
        <v>26.63</v>
      </c>
      <c r="R3182" s="74">
        <v>28.44</v>
      </c>
      <c r="S3182" s="74">
        <v>31.38</v>
      </c>
      <c r="T3182" s="74">
        <v>30.36</v>
      </c>
      <c r="U3182" s="74">
        <v>33.14</v>
      </c>
      <c r="V3182" s="74">
        <v>34.69</v>
      </c>
      <c r="W3182" s="74">
        <v>28.99</v>
      </c>
      <c r="X3182" s="74">
        <v>30.48</v>
      </c>
      <c r="Y3182" s="74">
        <v>30.99</v>
      </c>
      <c r="Z3182" s="74">
        <v>25.81</v>
      </c>
      <c r="AA3182" s="74">
        <v>23.18</v>
      </c>
      <c r="AB3182" s="74">
        <v>23.62</v>
      </c>
      <c r="AC3182" s="74">
        <v>25.55</v>
      </c>
      <c r="AD3182" s="74">
        <v>23.72</v>
      </c>
    </row>
    <row r="3183" spans="1:30" x14ac:dyDescent="0.2">
      <c r="A3183" s="72" t="s">
        <v>64</v>
      </c>
      <c r="B3183" s="74">
        <v>0.47</v>
      </c>
      <c r="C3183" s="74">
        <v>0.52</v>
      </c>
      <c r="D3183" s="74">
        <v>0.49</v>
      </c>
      <c r="E3183" s="74">
        <v>0.52</v>
      </c>
      <c r="F3183" s="74">
        <v>0.74</v>
      </c>
      <c r="G3183" s="74">
        <v>0.98</v>
      </c>
      <c r="H3183" s="74">
        <v>1.54</v>
      </c>
      <c r="I3183" s="74">
        <v>1.41</v>
      </c>
      <c r="J3183" s="74">
        <v>1.51</v>
      </c>
      <c r="K3183" s="74">
        <v>1.7</v>
      </c>
      <c r="L3183" s="74">
        <v>8.68</v>
      </c>
      <c r="M3183" s="74">
        <v>14.33</v>
      </c>
      <c r="N3183" s="74">
        <v>12.1</v>
      </c>
      <c r="O3183" s="74">
        <v>10.54</v>
      </c>
      <c r="P3183" s="74">
        <v>14.1</v>
      </c>
      <c r="Q3183" s="74">
        <v>15.67</v>
      </c>
      <c r="R3183" s="74">
        <v>24.13</v>
      </c>
      <c r="S3183" s="74">
        <v>29.88</v>
      </c>
      <c r="T3183" s="74">
        <v>33.81</v>
      </c>
      <c r="U3183" s="74">
        <v>47.03</v>
      </c>
      <c r="V3183" s="74">
        <v>60.69</v>
      </c>
      <c r="W3183" s="74">
        <v>47.82</v>
      </c>
      <c r="X3183" s="74">
        <v>50.75</v>
      </c>
      <c r="Y3183" s="74">
        <v>57.21</v>
      </c>
      <c r="Z3183" s="74">
        <v>51.78</v>
      </c>
      <c r="AA3183" s="74">
        <v>52.21</v>
      </c>
      <c r="AB3183" s="74">
        <v>49.8</v>
      </c>
      <c r="AC3183" s="74">
        <v>54.19</v>
      </c>
      <c r="AD3183" s="74">
        <v>61.98</v>
      </c>
    </row>
    <row r="3184" spans="1:30" x14ac:dyDescent="0.2">
      <c r="A3184" s="72" t="s">
        <v>65</v>
      </c>
      <c r="B3184" s="74">
        <v>9.83</v>
      </c>
      <c r="C3184" s="74">
        <v>9.64</v>
      </c>
      <c r="D3184" s="74">
        <v>9.67</v>
      </c>
      <c r="E3184" s="74">
        <v>10.54</v>
      </c>
      <c r="F3184" s="74">
        <v>10.84</v>
      </c>
      <c r="G3184" s="74">
        <v>12.13</v>
      </c>
      <c r="H3184" s="74">
        <v>12.88</v>
      </c>
      <c r="I3184" s="74">
        <v>13.25</v>
      </c>
      <c r="J3184" s="74">
        <v>12.77</v>
      </c>
      <c r="K3184" s="74">
        <v>15.36</v>
      </c>
      <c r="L3184" s="74">
        <v>15.01</v>
      </c>
      <c r="M3184" s="74">
        <v>15.37</v>
      </c>
      <c r="N3184" s="74">
        <v>16.54</v>
      </c>
      <c r="O3184" s="74">
        <v>17.09</v>
      </c>
      <c r="P3184" s="74">
        <v>17.47</v>
      </c>
      <c r="Q3184" s="74">
        <v>18</v>
      </c>
      <c r="R3184" s="74">
        <v>17.93</v>
      </c>
      <c r="S3184" s="74">
        <v>17.510000000000002</v>
      </c>
      <c r="T3184" s="74">
        <v>19.37</v>
      </c>
      <c r="U3184" s="74">
        <v>17.16</v>
      </c>
      <c r="V3184" s="74">
        <v>17.989999999999998</v>
      </c>
      <c r="W3184" s="74">
        <v>18.149999999999999</v>
      </c>
      <c r="X3184" s="74">
        <v>16.34</v>
      </c>
      <c r="Y3184" s="74">
        <v>17.16</v>
      </c>
      <c r="Z3184" s="74">
        <v>17.190000000000001</v>
      </c>
      <c r="AA3184" s="74">
        <v>17.489999999999998</v>
      </c>
      <c r="AB3184" s="74">
        <v>17.440000000000001</v>
      </c>
      <c r="AC3184" s="74">
        <v>15.81</v>
      </c>
      <c r="AD3184" s="74">
        <v>15.83</v>
      </c>
    </row>
    <row r="3185" spans="1:30" x14ac:dyDescent="0.2">
      <c r="A3185" s="72" t="s">
        <v>66</v>
      </c>
      <c r="B3185" s="74">
        <v>0.06</v>
      </c>
      <c r="C3185" s="74">
        <v>0.04</v>
      </c>
      <c r="D3185" s="74">
        <v>0.04</v>
      </c>
      <c r="E3185" s="74">
        <v>0.09</v>
      </c>
      <c r="F3185" s="74">
        <v>17.62</v>
      </c>
      <c r="G3185" s="74">
        <v>10.15</v>
      </c>
      <c r="H3185" s="74">
        <v>11.16</v>
      </c>
      <c r="I3185" s="74">
        <v>11.47</v>
      </c>
      <c r="J3185" s="74">
        <v>12.65</v>
      </c>
      <c r="K3185" s="74">
        <v>12.64</v>
      </c>
      <c r="L3185" s="74">
        <v>13.04</v>
      </c>
      <c r="M3185" s="74">
        <v>13.33</v>
      </c>
      <c r="N3185" s="74">
        <v>14.78</v>
      </c>
      <c r="O3185" s="74">
        <v>15.06</v>
      </c>
      <c r="P3185" s="74">
        <v>15.43</v>
      </c>
      <c r="Q3185" s="74">
        <v>16.38</v>
      </c>
      <c r="R3185" s="74">
        <v>16.71</v>
      </c>
      <c r="S3185" s="74">
        <v>17.39</v>
      </c>
      <c r="T3185" s="74">
        <v>18.850000000000001</v>
      </c>
      <c r="U3185" s="74">
        <v>19.510000000000002</v>
      </c>
      <c r="V3185" s="74">
        <v>19.62</v>
      </c>
      <c r="W3185" s="74">
        <v>20.8</v>
      </c>
      <c r="X3185" s="74">
        <v>21.24</v>
      </c>
      <c r="Y3185" s="74">
        <v>22.3</v>
      </c>
      <c r="Z3185" s="74">
        <v>14.17</v>
      </c>
      <c r="AA3185" s="74">
        <v>14.31</v>
      </c>
      <c r="AB3185" s="74">
        <v>5.82</v>
      </c>
      <c r="AC3185" s="74">
        <v>7.08</v>
      </c>
      <c r="AD3185" s="74">
        <v>9.39</v>
      </c>
    </row>
    <row r="3186" spans="1:30" x14ac:dyDescent="0.2">
      <c r="A3186" s="72" t="s">
        <v>67</v>
      </c>
      <c r="B3186" s="74">
        <v>52.48</v>
      </c>
      <c r="C3186" s="74">
        <v>40.159999999999997</v>
      </c>
      <c r="D3186" s="74">
        <v>25.67</v>
      </c>
      <c r="E3186" s="74">
        <v>19.75</v>
      </c>
      <c r="F3186" s="74">
        <v>23.86</v>
      </c>
      <c r="G3186" s="74">
        <v>36.979999999999997</v>
      </c>
      <c r="H3186" s="74">
        <v>54.16</v>
      </c>
      <c r="I3186" s="74">
        <v>50.11</v>
      </c>
      <c r="J3186" s="74">
        <v>38.619999999999997</v>
      </c>
      <c r="K3186" s="74">
        <v>30.76</v>
      </c>
      <c r="L3186" s="74">
        <v>26.06</v>
      </c>
      <c r="M3186" s="74">
        <v>25.53</v>
      </c>
      <c r="N3186" s="74">
        <v>25.34</v>
      </c>
      <c r="O3186" s="74">
        <v>25.57</v>
      </c>
      <c r="P3186" s="74">
        <v>23.84</v>
      </c>
      <c r="Q3186" s="74">
        <v>22.19</v>
      </c>
      <c r="R3186" s="74">
        <v>27.56</v>
      </c>
      <c r="S3186" s="74">
        <v>19.170000000000002</v>
      </c>
      <c r="T3186" s="74">
        <v>26.66</v>
      </c>
      <c r="U3186" s="74">
        <v>26.71</v>
      </c>
      <c r="V3186" s="74">
        <v>21.79</v>
      </c>
      <c r="W3186" s="74">
        <v>23.67</v>
      </c>
      <c r="X3186" s="74">
        <v>22.16</v>
      </c>
      <c r="Y3186" s="74">
        <v>30.7</v>
      </c>
      <c r="Z3186" s="74">
        <v>34.25</v>
      </c>
      <c r="AA3186" s="74">
        <v>21.56</v>
      </c>
      <c r="AB3186" s="74">
        <v>29.5</v>
      </c>
      <c r="AC3186" s="74">
        <v>24.44</v>
      </c>
      <c r="AD3186" s="74">
        <v>20.03</v>
      </c>
    </row>
    <row r="3187" spans="1:30" x14ac:dyDescent="0.2">
      <c r="A3187" s="72" t="s">
        <v>68</v>
      </c>
      <c r="B3187" s="74">
        <v>101.73</v>
      </c>
      <c r="C3187" s="74">
        <v>102.69</v>
      </c>
      <c r="D3187" s="74">
        <v>102.58</v>
      </c>
      <c r="E3187" s="74">
        <v>99.35</v>
      </c>
      <c r="F3187" s="74">
        <v>106.37</v>
      </c>
      <c r="G3187" s="74">
        <v>135.19</v>
      </c>
      <c r="H3187" s="74">
        <v>116.88</v>
      </c>
      <c r="I3187" s="74">
        <v>159.59</v>
      </c>
      <c r="J3187" s="74">
        <v>111.22</v>
      </c>
      <c r="K3187" s="74">
        <v>121.21</v>
      </c>
      <c r="L3187" s="74">
        <v>118.78</v>
      </c>
      <c r="M3187" s="74">
        <v>122.78</v>
      </c>
      <c r="N3187" s="74">
        <v>119.6</v>
      </c>
      <c r="O3187" s="74">
        <v>85.13</v>
      </c>
      <c r="P3187" s="74">
        <v>94.69</v>
      </c>
      <c r="Q3187" s="74">
        <v>151.59</v>
      </c>
      <c r="R3187" s="74">
        <v>112.64</v>
      </c>
      <c r="S3187" s="74">
        <v>137.38</v>
      </c>
      <c r="T3187" s="74">
        <v>72.849999999999994</v>
      </c>
      <c r="U3187" s="74">
        <v>70.010000000000005</v>
      </c>
      <c r="V3187" s="74">
        <v>63.46</v>
      </c>
      <c r="W3187" s="74">
        <v>55.44</v>
      </c>
      <c r="X3187" s="74">
        <v>53.13</v>
      </c>
      <c r="Y3187" s="74">
        <v>42.06</v>
      </c>
      <c r="Z3187" s="74">
        <v>45.88</v>
      </c>
      <c r="AA3187" s="74">
        <v>53.14</v>
      </c>
      <c r="AB3187" s="74">
        <v>57.46</v>
      </c>
      <c r="AC3187" s="74">
        <v>45.81</v>
      </c>
      <c r="AD3187" s="74">
        <v>32.1</v>
      </c>
    </row>
    <row r="3188" spans="1:30" x14ac:dyDescent="0.2">
      <c r="A3188" s="72" t="s">
        <v>69</v>
      </c>
      <c r="B3188" s="74">
        <v>1310.55</v>
      </c>
      <c r="C3188" s="74">
        <v>1352.25</v>
      </c>
      <c r="D3188" s="74">
        <v>1394.2</v>
      </c>
      <c r="E3188" s="74">
        <v>1221.07</v>
      </c>
      <c r="F3188" s="74">
        <v>1263.8699999999999</v>
      </c>
      <c r="G3188" s="74">
        <v>1307.0899999999999</v>
      </c>
      <c r="H3188" s="74">
        <v>1350.66</v>
      </c>
      <c r="I3188" s="74">
        <v>1323.38</v>
      </c>
      <c r="J3188" s="74">
        <v>1369.72</v>
      </c>
      <c r="K3188" s="74">
        <v>1536.25</v>
      </c>
      <c r="L3188" s="74">
        <v>1853.49</v>
      </c>
      <c r="M3188" s="74">
        <v>1486.79</v>
      </c>
      <c r="N3188" s="74">
        <v>1523.88</v>
      </c>
      <c r="O3188" s="74">
        <v>1347.3</v>
      </c>
      <c r="P3188" s="74">
        <v>1140.43</v>
      </c>
      <c r="Q3188" s="74">
        <v>1076.03</v>
      </c>
      <c r="R3188" s="74">
        <v>899.88</v>
      </c>
      <c r="S3188" s="74">
        <v>854.94</v>
      </c>
      <c r="T3188" s="74">
        <v>698.17</v>
      </c>
      <c r="U3188" s="74">
        <v>608.03</v>
      </c>
      <c r="V3188" s="74">
        <v>705.85</v>
      </c>
      <c r="W3188" s="74">
        <v>625.19000000000005</v>
      </c>
      <c r="X3188" s="74">
        <v>605.70000000000005</v>
      </c>
      <c r="Y3188" s="74">
        <v>522.04999999999995</v>
      </c>
      <c r="Z3188" s="74">
        <v>500.29</v>
      </c>
      <c r="AA3188" s="74">
        <v>470.69</v>
      </c>
      <c r="AB3188" s="74">
        <v>495.23</v>
      </c>
      <c r="AC3188" s="74">
        <v>509.58</v>
      </c>
      <c r="AD3188" s="74">
        <v>545.89</v>
      </c>
    </row>
    <row r="3190" spans="1:30" x14ac:dyDescent="0.2">
      <c r="A3190" s="72" t="s">
        <v>70</v>
      </c>
    </row>
    <row r="3191" spans="1:30" x14ac:dyDescent="0.2">
      <c r="A3191" s="72" t="s">
        <v>71</v>
      </c>
      <c r="B3191" s="74" t="s">
        <v>72</v>
      </c>
    </row>
    <row r="3193" spans="1:30" x14ac:dyDescent="0.2">
      <c r="A3193" s="72" t="s">
        <v>5</v>
      </c>
      <c r="B3193" s="74" t="s">
        <v>6</v>
      </c>
    </row>
    <row r="3194" spans="1:30" x14ac:dyDescent="0.2">
      <c r="A3194" s="72" t="s">
        <v>7</v>
      </c>
      <c r="B3194" s="74" t="s">
        <v>89</v>
      </c>
    </row>
    <row r="3195" spans="1:30" x14ac:dyDescent="0.2">
      <c r="A3195" s="72" t="s">
        <v>9</v>
      </c>
      <c r="B3195" s="74" t="s">
        <v>74</v>
      </c>
    </row>
    <row r="3197" spans="1:30" x14ac:dyDescent="0.2">
      <c r="A3197" s="72" t="s">
        <v>11</v>
      </c>
      <c r="B3197" s="74" t="s">
        <v>12</v>
      </c>
      <c r="C3197" s="74" t="s">
        <v>13</v>
      </c>
      <c r="D3197" s="74" t="s">
        <v>14</v>
      </c>
      <c r="E3197" s="74" t="s">
        <v>15</v>
      </c>
      <c r="F3197" s="74" t="s">
        <v>16</v>
      </c>
      <c r="G3197" s="74" t="s">
        <v>17</v>
      </c>
      <c r="H3197" s="74" t="s">
        <v>18</v>
      </c>
      <c r="I3197" s="74" t="s">
        <v>19</v>
      </c>
      <c r="J3197" s="74" t="s">
        <v>20</v>
      </c>
      <c r="K3197" s="74" t="s">
        <v>21</v>
      </c>
      <c r="L3197" s="74" t="s">
        <v>22</v>
      </c>
      <c r="M3197" s="74" t="s">
        <v>23</v>
      </c>
      <c r="N3197" s="74" t="s">
        <v>24</v>
      </c>
      <c r="O3197" s="74" t="s">
        <v>25</v>
      </c>
      <c r="P3197" s="74" t="s">
        <v>26</v>
      </c>
      <c r="Q3197" s="74" t="s">
        <v>27</v>
      </c>
      <c r="R3197" s="74" t="s">
        <v>28</v>
      </c>
      <c r="S3197" s="74" t="s">
        <v>29</v>
      </c>
      <c r="T3197" s="74" t="s">
        <v>30</v>
      </c>
      <c r="U3197" s="74" t="s">
        <v>31</v>
      </c>
      <c r="V3197" s="74" t="s">
        <v>32</v>
      </c>
      <c r="W3197" s="74" t="s">
        <v>33</v>
      </c>
      <c r="X3197" s="74" t="s">
        <v>34</v>
      </c>
      <c r="Y3197" s="74" t="s">
        <v>35</v>
      </c>
      <c r="Z3197" s="74" t="s">
        <v>36</v>
      </c>
      <c r="AA3197" s="74" t="s">
        <v>37</v>
      </c>
      <c r="AB3197" s="74" t="s">
        <v>38</v>
      </c>
      <c r="AC3197" s="74" t="s">
        <v>39</v>
      </c>
      <c r="AD3197" s="74" t="s">
        <v>40</v>
      </c>
    </row>
    <row r="3198" spans="1:30" x14ac:dyDescent="0.2">
      <c r="A3198" s="72" t="s">
        <v>41</v>
      </c>
      <c r="B3198" s="74">
        <v>11081.57</v>
      </c>
      <c r="C3198" s="74">
        <v>11537.85</v>
      </c>
      <c r="D3198" s="74">
        <v>12364.86</v>
      </c>
      <c r="E3198" s="74">
        <v>13053.07</v>
      </c>
      <c r="F3198" s="74">
        <v>14230.01</v>
      </c>
      <c r="G3198" s="74">
        <v>15237.24</v>
      </c>
      <c r="H3198" s="74">
        <v>15109.82</v>
      </c>
      <c r="I3198" s="74">
        <v>13625.85</v>
      </c>
      <c r="J3198" s="74">
        <v>12888.35</v>
      </c>
      <c r="K3198" s="74">
        <v>10586.69</v>
      </c>
      <c r="L3198" s="74">
        <v>10624.5</v>
      </c>
      <c r="M3198" s="74">
        <v>9768.15</v>
      </c>
      <c r="N3198" s="74">
        <v>8623.27</v>
      </c>
      <c r="O3198" s="74">
        <v>8116.31</v>
      </c>
      <c r="P3198" s="74">
        <v>8139.58</v>
      </c>
      <c r="Q3198" s="74">
        <v>7879.77</v>
      </c>
      <c r="R3198" s="74">
        <v>7473.63</v>
      </c>
      <c r="S3198" s="74">
        <v>7018.94</v>
      </c>
      <c r="T3198" s="74">
        <v>6689.85</v>
      </c>
      <c r="U3198" s="74">
        <v>6329.8</v>
      </c>
      <c r="V3198" s="74">
        <v>6363.07</v>
      </c>
      <c r="W3198" s="74">
        <v>6118.46</v>
      </c>
      <c r="X3198" s="74">
        <v>6230.62</v>
      </c>
      <c r="Y3198" s="74">
        <v>6088.97</v>
      </c>
      <c r="Z3198" s="74">
        <v>5801.46</v>
      </c>
      <c r="AA3198" s="74">
        <v>6098.41</v>
      </c>
      <c r="AB3198" s="74">
        <v>6381.26</v>
      </c>
      <c r="AC3198" s="74">
        <v>6625.8</v>
      </c>
      <c r="AD3198" s="74">
        <v>6715.51</v>
      </c>
    </row>
    <row r="3199" spans="1:30" x14ac:dyDescent="0.2">
      <c r="A3199" s="72" t="s">
        <v>42</v>
      </c>
      <c r="B3199" s="74">
        <v>1622.3</v>
      </c>
      <c r="C3199" s="74">
        <v>1540.04</v>
      </c>
      <c r="D3199" s="74">
        <v>1699.89</v>
      </c>
      <c r="E3199" s="74">
        <v>1635.73</v>
      </c>
      <c r="F3199" s="74">
        <v>1978</v>
      </c>
      <c r="G3199" s="74">
        <v>2140</v>
      </c>
      <c r="H3199" s="74">
        <v>2059.89</v>
      </c>
      <c r="I3199" s="74">
        <v>539.11</v>
      </c>
      <c r="J3199" s="74">
        <v>296.20999999999998</v>
      </c>
      <c r="K3199" s="74">
        <v>153.91999999999999</v>
      </c>
      <c r="L3199" s="74">
        <v>144.4</v>
      </c>
      <c r="M3199" s="74">
        <v>139.52000000000001</v>
      </c>
      <c r="N3199" s="74">
        <v>116.58</v>
      </c>
      <c r="O3199" s="74">
        <v>102.28</v>
      </c>
      <c r="P3199" s="74">
        <v>90.55</v>
      </c>
      <c r="Q3199" s="74">
        <v>91.04</v>
      </c>
      <c r="R3199" s="74">
        <v>77.180000000000007</v>
      </c>
      <c r="S3199" s="74">
        <v>79.42</v>
      </c>
      <c r="T3199" s="74">
        <v>87.48</v>
      </c>
      <c r="U3199" s="74">
        <v>93.52</v>
      </c>
      <c r="V3199" s="74">
        <v>104.95</v>
      </c>
      <c r="W3199" s="74">
        <v>109.34</v>
      </c>
      <c r="X3199" s="74">
        <v>111.39</v>
      </c>
      <c r="Y3199" s="74">
        <v>117.38</v>
      </c>
      <c r="Z3199" s="74">
        <v>95.33</v>
      </c>
      <c r="AA3199" s="74">
        <v>92.76</v>
      </c>
      <c r="AB3199" s="74">
        <v>96.94</v>
      </c>
      <c r="AC3199" s="74">
        <v>101.52</v>
      </c>
      <c r="AD3199" s="74">
        <v>95.08</v>
      </c>
    </row>
    <row r="3200" spans="1:30" x14ac:dyDescent="0.2">
      <c r="A3200" s="72" t="s">
        <v>43</v>
      </c>
      <c r="B3200" s="74">
        <v>3.69</v>
      </c>
      <c r="C3200" s="74">
        <v>3.91</v>
      </c>
      <c r="D3200" s="74">
        <v>4.13</v>
      </c>
      <c r="E3200" s="74">
        <v>4.37</v>
      </c>
      <c r="F3200" s="74">
        <v>4.63</v>
      </c>
      <c r="G3200" s="74">
        <v>4.9000000000000004</v>
      </c>
      <c r="H3200" s="74">
        <v>5.18</v>
      </c>
      <c r="I3200" s="74">
        <v>5.48</v>
      </c>
      <c r="J3200" s="74">
        <v>5.8</v>
      </c>
      <c r="K3200" s="74">
        <v>6.14</v>
      </c>
      <c r="L3200" s="74">
        <v>6.49</v>
      </c>
      <c r="M3200" s="74">
        <v>6.87</v>
      </c>
      <c r="N3200" s="74">
        <v>7.27</v>
      </c>
      <c r="O3200" s="74">
        <v>7.69</v>
      </c>
      <c r="P3200" s="74">
        <v>8.1300000000000008</v>
      </c>
      <c r="Q3200" s="74">
        <v>8.16</v>
      </c>
      <c r="R3200" s="74">
        <v>8.48</v>
      </c>
      <c r="S3200" s="74">
        <v>8.81</v>
      </c>
      <c r="T3200" s="74">
        <v>9.16</v>
      </c>
      <c r="U3200" s="74">
        <v>9.52</v>
      </c>
      <c r="V3200" s="74">
        <v>18.760000000000002</v>
      </c>
      <c r="W3200" s="74">
        <v>16.97</v>
      </c>
      <c r="X3200" s="74">
        <v>16.100000000000001</v>
      </c>
      <c r="Y3200" s="74">
        <v>20.420000000000002</v>
      </c>
      <c r="Z3200" s="74">
        <v>16.88</v>
      </c>
      <c r="AA3200" s="74">
        <v>18.07</v>
      </c>
      <c r="AB3200" s="74">
        <v>18.75</v>
      </c>
      <c r="AC3200" s="74">
        <v>17.510000000000002</v>
      </c>
      <c r="AD3200" s="74">
        <v>17.989999999999998</v>
      </c>
    </row>
    <row r="3201" spans="1:30" x14ac:dyDescent="0.2">
      <c r="A3201" s="72" t="s">
        <v>44</v>
      </c>
      <c r="B3201" s="74">
        <v>84.24</v>
      </c>
      <c r="C3201" s="74">
        <v>84.08</v>
      </c>
      <c r="D3201" s="74">
        <v>85.41</v>
      </c>
      <c r="E3201" s="74">
        <v>86.56</v>
      </c>
      <c r="F3201" s="74">
        <v>87.66</v>
      </c>
      <c r="G3201" s="74">
        <v>88.68</v>
      </c>
      <c r="H3201" s="74">
        <v>98.31</v>
      </c>
      <c r="I3201" s="74">
        <v>96.1</v>
      </c>
      <c r="J3201" s="74">
        <v>94.98</v>
      </c>
      <c r="K3201" s="74">
        <v>95.94</v>
      </c>
      <c r="L3201" s="74">
        <v>108.4</v>
      </c>
      <c r="M3201" s="74">
        <v>98.82</v>
      </c>
      <c r="N3201" s="74">
        <v>121.28</v>
      </c>
      <c r="O3201" s="74">
        <v>144.69</v>
      </c>
      <c r="P3201" s="74">
        <v>120.61</v>
      </c>
      <c r="Q3201" s="74">
        <v>111.84</v>
      </c>
      <c r="R3201" s="74">
        <v>105.12</v>
      </c>
      <c r="S3201" s="74">
        <v>93.79</v>
      </c>
      <c r="T3201" s="74">
        <v>88.67</v>
      </c>
      <c r="U3201" s="74">
        <v>89.05</v>
      </c>
      <c r="V3201" s="74">
        <v>82.76</v>
      </c>
      <c r="W3201" s="74">
        <v>88.64</v>
      </c>
      <c r="X3201" s="74">
        <v>92.44</v>
      </c>
      <c r="Y3201" s="74">
        <v>83.04</v>
      </c>
      <c r="Z3201" s="74">
        <v>79.900000000000006</v>
      </c>
      <c r="AA3201" s="74">
        <v>78.27</v>
      </c>
      <c r="AB3201" s="74">
        <v>78.63</v>
      </c>
      <c r="AC3201" s="74">
        <v>74.03</v>
      </c>
      <c r="AD3201" s="74">
        <v>70.56</v>
      </c>
    </row>
    <row r="3202" spans="1:30" x14ac:dyDescent="0.2">
      <c r="A3202" s="72" t="s">
        <v>45</v>
      </c>
      <c r="B3202" s="74">
        <v>42.41</v>
      </c>
      <c r="C3202" s="74">
        <v>61.06</v>
      </c>
      <c r="D3202" s="74">
        <v>86.21</v>
      </c>
      <c r="E3202" s="74">
        <v>97.84</v>
      </c>
      <c r="F3202" s="74">
        <v>117.98</v>
      </c>
      <c r="G3202" s="74">
        <v>103.76</v>
      </c>
      <c r="H3202" s="74">
        <v>59.16</v>
      </c>
      <c r="I3202" s="74">
        <v>70.55</v>
      </c>
      <c r="J3202" s="74">
        <v>57.61</v>
      </c>
      <c r="K3202" s="74">
        <v>62.9</v>
      </c>
      <c r="L3202" s="74">
        <v>56.84</v>
      </c>
      <c r="M3202" s="74">
        <v>28.59</v>
      </c>
      <c r="N3202" s="74">
        <v>23.98</v>
      </c>
      <c r="O3202" s="74">
        <v>30.14</v>
      </c>
      <c r="P3202" s="74">
        <v>31.47</v>
      </c>
      <c r="Q3202" s="74">
        <v>20.69</v>
      </c>
      <c r="R3202" s="74">
        <v>34.369999999999997</v>
      </c>
      <c r="S3202" s="74">
        <v>29.07</v>
      </c>
      <c r="T3202" s="74">
        <v>30.35</v>
      </c>
      <c r="U3202" s="74">
        <v>35.299999999999997</v>
      </c>
      <c r="V3202" s="74">
        <v>36.97</v>
      </c>
      <c r="W3202" s="74">
        <v>77.459999999999994</v>
      </c>
      <c r="X3202" s="74">
        <v>129.47</v>
      </c>
      <c r="Y3202" s="74">
        <v>149.9</v>
      </c>
      <c r="Z3202" s="74">
        <v>154</v>
      </c>
      <c r="AA3202" s="74">
        <v>121.4</v>
      </c>
      <c r="AB3202" s="74">
        <v>104.17</v>
      </c>
      <c r="AC3202" s="74">
        <v>75.45</v>
      </c>
      <c r="AD3202" s="74">
        <v>73.180000000000007</v>
      </c>
    </row>
    <row r="3203" spans="1:30" x14ac:dyDescent="0.2">
      <c r="A3203" s="72" t="s">
        <v>46</v>
      </c>
      <c r="B3203" s="74">
        <v>4428</v>
      </c>
      <c r="C3203" s="74">
        <v>4745.88</v>
      </c>
      <c r="D3203" s="74">
        <v>5237.8100000000004</v>
      </c>
      <c r="E3203" s="74">
        <v>5973.59</v>
      </c>
      <c r="F3203" s="74">
        <v>6249.23</v>
      </c>
      <c r="G3203" s="74">
        <v>6467.15</v>
      </c>
      <c r="H3203" s="74">
        <v>6162.49</v>
      </c>
      <c r="I3203" s="74">
        <v>6108.84</v>
      </c>
      <c r="J3203" s="74">
        <v>5888.91</v>
      </c>
      <c r="K3203" s="74">
        <v>4289.75</v>
      </c>
      <c r="L3203" s="74">
        <v>4072.5</v>
      </c>
      <c r="M3203" s="74">
        <v>3751.78</v>
      </c>
      <c r="N3203" s="74">
        <v>3082.25</v>
      </c>
      <c r="O3203" s="74">
        <v>3013.41</v>
      </c>
      <c r="P3203" s="74">
        <v>3241.04</v>
      </c>
      <c r="Q3203" s="74">
        <v>3252.04</v>
      </c>
      <c r="R3203" s="74">
        <v>3200.64</v>
      </c>
      <c r="S3203" s="74">
        <v>3089.62</v>
      </c>
      <c r="T3203" s="74">
        <v>2942.67</v>
      </c>
      <c r="U3203" s="74">
        <v>2942.52</v>
      </c>
      <c r="V3203" s="74">
        <v>3002.48</v>
      </c>
      <c r="W3203" s="74">
        <v>3035.33</v>
      </c>
      <c r="X3203" s="74">
        <v>3082.59</v>
      </c>
      <c r="Y3203" s="74">
        <v>3122.35</v>
      </c>
      <c r="Z3203" s="74">
        <v>3066.15</v>
      </c>
      <c r="AA3203" s="74">
        <v>3246.74</v>
      </c>
      <c r="AB3203" s="74">
        <v>3457.21</v>
      </c>
      <c r="AC3203" s="74">
        <v>3759.57</v>
      </c>
      <c r="AD3203" s="74">
        <v>3870.66</v>
      </c>
    </row>
    <row r="3204" spans="1:30" x14ac:dyDescent="0.2">
      <c r="A3204" s="72" t="s">
        <v>47</v>
      </c>
      <c r="B3204" s="74" t="s">
        <v>71</v>
      </c>
      <c r="C3204" s="74">
        <v>0.05</v>
      </c>
      <c r="D3204" s="74">
        <v>0.09</v>
      </c>
      <c r="E3204" s="74">
        <v>1.39</v>
      </c>
      <c r="F3204" s="74">
        <v>2.97</v>
      </c>
      <c r="G3204" s="74">
        <v>3.07</v>
      </c>
      <c r="H3204" s="74">
        <v>3.33</v>
      </c>
      <c r="I3204" s="74">
        <v>2.85</v>
      </c>
      <c r="J3204" s="74">
        <v>2.85</v>
      </c>
      <c r="K3204" s="74">
        <v>2.88</v>
      </c>
      <c r="L3204" s="74">
        <v>2.61</v>
      </c>
      <c r="M3204" s="74">
        <v>1.67</v>
      </c>
      <c r="N3204" s="74">
        <v>1.38</v>
      </c>
      <c r="O3204" s="74">
        <v>1.27</v>
      </c>
      <c r="P3204" s="74">
        <v>1.04</v>
      </c>
      <c r="Q3204" s="74">
        <v>1.04</v>
      </c>
      <c r="R3204" s="74">
        <v>1.1000000000000001</v>
      </c>
      <c r="S3204" s="74">
        <v>0.92</v>
      </c>
      <c r="T3204" s="74">
        <v>1.3</v>
      </c>
      <c r="U3204" s="74">
        <v>1.38</v>
      </c>
      <c r="V3204" s="74">
        <v>1.73</v>
      </c>
      <c r="W3204" s="74">
        <v>1.77</v>
      </c>
      <c r="X3204" s="74">
        <v>1.88</v>
      </c>
      <c r="Y3204" s="74">
        <v>2.02</v>
      </c>
      <c r="Z3204" s="74">
        <v>2.1</v>
      </c>
      <c r="AA3204" s="74">
        <v>2.2400000000000002</v>
      </c>
      <c r="AB3204" s="74">
        <v>2.52</v>
      </c>
      <c r="AC3204" s="74">
        <v>2.44</v>
      </c>
      <c r="AD3204" s="74">
        <v>2.56</v>
      </c>
    </row>
    <row r="3205" spans="1:30" x14ac:dyDescent="0.2">
      <c r="A3205" s="72" t="s">
        <v>48</v>
      </c>
      <c r="B3205" s="74">
        <v>33.880000000000003</v>
      </c>
      <c r="C3205" s="74">
        <v>38.869999999999997</v>
      </c>
      <c r="D3205" s="74">
        <v>43.86</v>
      </c>
      <c r="E3205" s="74">
        <v>52.9</v>
      </c>
      <c r="F3205" s="74">
        <v>61.95</v>
      </c>
      <c r="G3205" s="74">
        <v>79.11</v>
      </c>
      <c r="H3205" s="74">
        <v>97.46</v>
      </c>
      <c r="I3205" s="74">
        <v>126.12</v>
      </c>
      <c r="J3205" s="74">
        <v>88.74</v>
      </c>
      <c r="K3205" s="74">
        <v>64.19</v>
      </c>
      <c r="L3205" s="74">
        <v>51.76</v>
      </c>
      <c r="M3205" s="74">
        <v>64.63</v>
      </c>
      <c r="N3205" s="74">
        <v>64.48</v>
      </c>
      <c r="O3205" s="74">
        <v>109.95</v>
      </c>
      <c r="P3205" s="74">
        <v>65.34</v>
      </c>
      <c r="Q3205" s="74">
        <v>96.78</v>
      </c>
      <c r="R3205" s="74">
        <v>60.21</v>
      </c>
      <c r="S3205" s="74">
        <v>62.94</v>
      </c>
      <c r="T3205" s="74">
        <v>54.69</v>
      </c>
      <c r="U3205" s="74">
        <v>39.18</v>
      </c>
      <c r="V3205" s="74">
        <v>33.090000000000003</v>
      </c>
      <c r="W3205" s="74">
        <v>45.49</v>
      </c>
      <c r="X3205" s="74">
        <v>37.409999999999997</v>
      </c>
      <c r="Y3205" s="74">
        <v>43.55</v>
      </c>
      <c r="Z3205" s="74">
        <v>37.409999999999997</v>
      </c>
      <c r="AA3205" s="74">
        <v>44.49</v>
      </c>
      <c r="AB3205" s="74">
        <v>39.29</v>
      </c>
      <c r="AC3205" s="74">
        <v>39.21</v>
      </c>
      <c r="AD3205" s="74">
        <v>40.92</v>
      </c>
    </row>
    <row r="3206" spans="1:30" x14ac:dyDescent="0.2">
      <c r="A3206" s="72" t="s">
        <v>49</v>
      </c>
      <c r="B3206" s="74">
        <v>2.93</v>
      </c>
      <c r="C3206" s="74">
        <v>3.02</v>
      </c>
      <c r="D3206" s="74">
        <v>3.11</v>
      </c>
      <c r="E3206" s="74">
        <v>3.2</v>
      </c>
      <c r="F3206" s="74">
        <v>3.29</v>
      </c>
      <c r="G3206" s="74">
        <v>3.42</v>
      </c>
      <c r="H3206" s="74">
        <v>3.51</v>
      </c>
      <c r="I3206" s="74">
        <v>3.56</v>
      </c>
      <c r="J3206" s="74">
        <v>3.6</v>
      </c>
      <c r="K3206" s="74">
        <v>3.69</v>
      </c>
      <c r="L3206" s="74">
        <v>3.81</v>
      </c>
      <c r="M3206" s="74">
        <v>3.88</v>
      </c>
      <c r="N3206" s="74">
        <v>4.0599999999999996</v>
      </c>
      <c r="O3206" s="74">
        <v>4.0599999999999996</v>
      </c>
      <c r="P3206" s="74">
        <v>4.26</v>
      </c>
      <c r="Q3206" s="74">
        <v>6.16</v>
      </c>
      <c r="R3206" s="74">
        <v>7.98</v>
      </c>
      <c r="S3206" s="74">
        <v>9.4600000000000009</v>
      </c>
      <c r="T3206" s="74">
        <v>7.18</v>
      </c>
      <c r="U3206" s="74">
        <v>5.0199999999999996</v>
      </c>
      <c r="V3206" s="74">
        <v>5.86</v>
      </c>
      <c r="W3206" s="74">
        <v>5.13</v>
      </c>
      <c r="X3206" s="74">
        <v>5.05</v>
      </c>
      <c r="Y3206" s="74">
        <v>5.15</v>
      </c>
      <c r="Z3206" s="74">
        <v>4.92</v>
      </c>
      <c r="AA3206" s="74">
        <v>5.0599999999999996</v>
      </c>
      <c r="AB3206" s="74">
        <v>5.2</v>
      </c>
      <c r="AC3206" s="74">
        <v>5.01</v>
      </c>
      <c r="AD3206" s="74">
        <v>4.9400000000000004</v>
      </c>
    </row>
    <row r="3207" spans="1:30" x14ac:dyDescent="0.2">
      <c r="A3207" s="72" t="s">
        <v>50</v>
      </c>
      <c r="B3207" s="74">
        <v>63.99</v>
      </c>
      <c r="C3207" s="74">
        <v>68.77</v>
      </c>
      <c r="D3207" s="74">
        <v>71.959999999999994</v>
      </c>
      <c r="E3207" s="74">
        <v>75.989999999999995</v>
      </c>
      <c r="F3207" s="74">
        <v>83.57</v>
      </c>
      <c r="G3207" s="74">
        <v>99.81</v>
      </c>
      <c r="H3207" s="74">
        <v>110.26</v>
      </c>
      <c r="I3207" s="74">
        <v>151.31</v>
      </c>
      <c r="J3207" s="74">
        <v>156.86000000000001</v>
      </c>
      <c r="K3207" s="74">
        <v>166.68</v>
      </c>
      <c r="L3207" s="74">
        <v>186.33</v>
      </c>
      <c r="M3207" s="74">
        <v>163.18</v>
      </c>
      <c r="N3207" s="74">
        <v>180.41</v>
      </c>
      <c r="O3207" s="74">
        <v>176.33</v>
      </c>
      <c r="P3207" s="74">
        <v>199.78</v>
      </c>
      <c r="Q3207" s="74">
        <v>212.6</v>
      </c>
      <c r="R3207" s="74">
        <v>232.01</v>
      </c>
      <c r="S3207" s="74">
        <v>238.43</v>
      </c>
      <c r="T3207" s="74">
        <v>245</v>
      </c>
      <c r="U3207" s="74">
        <v>231.26</v>
      </c>
      <c r="V3207" s="74">
        <v>234.89</v>
      </c>
      <c r="W3207" s="74">
        <v>239.15</v>
      </c>
      <c r="X3207" s="74">
        <v>220</v>
      </c>
      <c r="Y3207" s="74">
        <v>213.86</v>
      </c>
      <c r="Z3207" s="74">
        <v>209.99</v>
      </c>
      <c r="AA3207" s="74">
        <v>221.35</v>
      </c>
      <c r="AB3207" s="74">
        <v>229.62</v>
      </c>
      <c r="AC3207" s="74">
        <v>225.4</v>
      </c>
      <c r="AD3207" s="74">
        <v>226.88</v>
      </c>
    </row>
    <row r="3208" spans="1:30" x14ac:dyDescent="0.2">
      <c r="A3208" s="72" t="s">
        <v>51</v>
      </c>
      <c r="B3208" s="74">
        <v>2215.16</v>
      </c>
      <c r="C3208" s="74">
        <v>2290.85</v>
      </c>
      <c r="D3208" s="74">
        <v>2342.5700000000002</v>
      </c>
      <c r="E3208" s="74">
        <v>2394.9</v>
      </c>
      <c r="F3208" s="74">
        <v>2556.17</v>
      </c>
      <c r="G3208" s="74">
        <v>2591.85</v>
      </c>
      <c r="H3208" s="74">
        <v>2632.86</v>
      </c>
      <c r="I3208" s="74">
        <v>2627.11</v>
      </c>
      <c r="J3208" s="74">
        <v>2757.86</v>
      </c>
      <c r="K3208" s="74">
        <v>2479.6999999999998</v>
      </c>
      <c r="L3208" s="74">
        <v>2374.13</v>
      </c>
      <c r="M3208" s="74">
        <v>1928</v>
      </c>
      <c r="N3208" s="74">
        <v>1597.54</v>
      </c>
      <c r="O3208" s="74">
        <v>1579.79</v>
      </c>
      <c r="P3208" s="74">
        <v>1611.08</v>
      </c>
      <c r="Q3208" s="74">
        <v>1354.85</v>
      </c>
      <c r="R3208" s="74">
        <v>1252.21</v>
      </c>
      <c r="S3208" s="74">
        <v>1149.05</v>
      </c>
      <c r="T3208" s="74">
        <v>1136.1400000000001</v>
      </c>
      <c r="U3208" s="74">
        <v>951.45</v>
      </c>
      <c r="V3208" s="74">
        <v>875.1</v>
      </c>
      <c r="W3208" s="74">
        <v>650.96</v>
      </c>
      <c r="X3208" s="74">
        <v>655.26</v>
      </c>
      <c r="Y3208" s="74">
        <v>583.57000000000005</v>
      </c>
      <c r="Z3208" s="74">
        <v>470.58</v>
      </c>
      <c r="AA3208" s="74">
        <v>468.13</v>
      </c>
      <c r="AB3208" s="74">
        <v>504.37</v>
      </c>
      <c r="AC3208" s="74">
        <v>463.73</v>
      </c>
      <c r="AD3208" s="74">
        <v>409.45</v>
      </c>
    </row>
    <row r="3209" spans="1:30" x14ac:dyDescent="0.2">
      <c r="A3209" s="72" t="s">
        <v>52</v>
      </c>
      <c r="B3209" s="74">
        <v>10.45</v>
      </c>
      <c r="C3209" s="74">
        <v>10.33</v>
      </c>
      <c r="D3209" s="74">
        <v>10.42</v>
      </c>
      <c r="E3209" s="74">
        <v>10.53</v>
      </c>
      <c r="F3209" s="74">
        <v>10.64</v>
      </c>
      <c r="G3209" s="74">
        <v>11.12</v>
      </c>
      <c r="H3209" s="74">
        <v>11.57</v>
      </c>
      <c r="I3209" s="74">
        <v>11.43</v>
      </c>
      <c r="J3209" s="74">
        <v>11.99</v>
      </c>
      <c r="K3209" s="74">
        <v>11.99</v>
      </c>
      <c r="L3209" s="74">
        <v>11.62</v>
      </c>
      <c r="M3209" s="74">
        <v>11.69</v>
      </c>
      <c r="N3209" s="74">
        <v>12.01</v>
      </c>
      <c r="O3209" s="74">
        <v>12.28</v>
      </c>
      <c r="P3209" s="74">
        <v>12.57</v>
      </c>
      <c r="Q3209" s="74">
        <v>13.03</v>
      </c>
      <c r="R3209" s="74">
        <v>13.01</v>
      </c>
      <c r="S3209" s="74">
        <v>13.05</v>
      </c>
      <c r="T3209" s="74">
        <v>11.98</v>
      </c>
      <c r="U3209" s="74">
        <v>8.0299999999999994</v>
      </c>
      <c r="V3209" s="74">
        <v>8.9499999999999993</v>
      </c>
      <c r="W3209" s="74">
        <v>9.3699999999999992</v>
      </c>
      <c r="X3209" s="74">
        <v>9.18</v>
      </c>
      <c r="Y3209" s="74">
        <v>6.05</v>
      </c>
      <c r="Z3209" s="74">
        <v>6.77</v>
      </c>
      <c r="AA3209" s="74">
        <v>5.22</v>
      </c>
      <c r="AB3209" s="74">
        <v>6.39</v>
      </c>
      <c r="AC3209" s="74">
        <v>5.71</v>
      </c>
      <c r="AD3209" s="74">
        <v>5.53</v>
      </c>
    </row>
    <row r="3210" spans="1:30" x14ac:dyDescent="0.2">
      <c r="A3210" s="72" t="s">
        <v>53</v>
      </c>
      <c r="B3210" s="74">
        <v>408.35</v>
      </c>
      <c r="C3210" s="74">
        <v>430.8</v>
      </c>
      <c r="D3210" s="74">
        <v>432.63</v>
      </c>
      <c r="E3210" s="74">
        <v>444.29</v>
      </c>
      <c r="F3210" s="74">
        <v>487.52</v>
      </c>
      <c r="G3210" s="74">
        <v>679.72</v>
      </c>
      <c r="H3210" s="74">
        <v>761.72</v>
      </c>
      <c r="I3210" s="74">
        <v>813.39</v>
      </c>
      <c r="J3210" s="74">
        <v>688.56</v>
      </c>
      <c r="K3210" s="74">
        <v>463.55</v>
      </c>
      <c r="L3210" s="74">
        <v>604.30999999999995</v>
      </c>
      <c r="M3210" s="74">
        <v>852.72</v>
      </c>
      <c r="N3210" s="74">
        <v>740.72</v>
      </c>
      <c r="O3210" s="74">
        <v>549.89</v>
      </c>
      <c r="P3210" s="74">
        <v>584.54999999999995</v>
      </c>
      <c r="Q3210" s="74">
        <v>550</v>
      </c>
      <c r="R3210" s="74">
        <v>570.29</v>
      </c>
      <c r="S3210" s="74">
        <v>452.66</v>
      </c>
      <c r="T3210" s="74">
        <v>495.92</v>
      </c>
      <c r="U3210" s="74">
        <v>472.03</v>
      </c>
      <c r="V3210" s="74">
        <v>393.79</v>
      </c>
      <c r="W3210" s="74">
        <v>441.36</v>
      </c>
      <c r="X3210" s="74">
        <v>445.61</v>
      </c>
      <c r="Y3210" s="74">
        <v>421.88</v>
      </c>
      <c r="Z3210" s="74">
        <v>359.16</v>
      </c>
      <c r="AA3210" s="74">
        <v>472.25</v>
      </c>
      <c r="AB3210" s="74">
        <v>399.42</v>
      </c>
      <c r="AC3210" s="74">
        <v>417.49</v>
      </c>
      <c r="AD3210" s="74">
        <v>446.43</v>
      </c>
    </row>
    <row r="3211" spans="1:30" x14ac:dyDescent="0.2">
      <c r="A3211" s="72" t="s">
        <v>54</v>
      </c>
      <c r="B3211" s="74">
        <v>0.03</v>
      </c>
      <c r="C3211" s="74">
        <v>0.03</v>
      </c>
      <c r="D3211" s="74">
        <v>0.03</v>
      </c>
      <c r="E3211" s="74">
        <v>0.04</v>
      </c>
      <c r="F3211" s="74">
        <v>0.05</v>
      </c>
      <c r="G3211" s="74">
        <v>0.06</v>
      </c>
      <c r="H3211" s="74">
        <v>7.0000000000000007E-2</v>
      </c>
      <c r="I3211" s="74">
        <v>7.0000000000000007E-2</v>
      </c>
      <c r="J3211" s="74">
        <v>7.0000000000000007E-2</v>
      </c>
      <c r="K3211" s="74">
        <v>7.0000000000000007E-2</v>
      </c>
      <c r="L3211" s="74">
        <v>0.08</v>
      </c>
      <c r="M3211" s="74">
        <v>0.08</v>
      </c>
      <c r="N3211" s="74">
        <v>0.08</v>
      </c>
      <c r="O3211" s="74">
        <v>0.09</v>
      </c>
      <c r="P3211" s="74">
        <v>0.1</v>
      </c>
      <c r="Q3211" s="74">
        <v>0.12</v>
      </c>
      <c r="R3211" s="74">
        <v>0.12</v>
      </c>
      <c r="S3211" s="74">
        <v>0.14000000000000001</v>
      </c>
      <c r="T3211" s="74">
        <v>0.15</v>
      </c>
      <c r="U3211" s="74">
        <v>0.16</v>
      </c>
      <c r="V3211" s="74">
        <v>0.15</v>
      </c>
      <c r="W3211" s="74">
        <v>0.16</v>
      </c>
      <c r="X3211" s="74">
        <v>0.16</v>
      </c>
      <c r="Y3211" s="74">
        <v>0.15</v>
      </c>
      <c r="Z3211" s="74">
        <v>0.15</v>
      </c>
      <c r="AA3211" s="74">
        <v>0.16</v>
      </c>
      <c r="AB3211" s="74">
        <v>0.17</v>
      </c>
      <c r="AC3211" s="74">
        <v>0.17</v>
      </c>
      <c r="AD3211" s="74">
        <v>0.17</v>
      </c>
    </row>
    <row r="3212" spans="1:30" x14ac:dyDescent="0.2">
      <c r="A3212" s="72" t="s">
        <v>55</v>
      </c>
      <c r="B3212" s="74" t="s">
        <v>71</v>
      </c>
      <c r="C3212" s="74" t="s">
        <v>71</v>
      </c>
      <c r="D3212" s="74" t="s">
        <v>71</v>
      </c>
      <c r="E3212" s="74" t="s">
        <v>71</v>
      </c>
      <c r="F3212" s="74" t="s">
        <v>71</v>
      </c>
      <c r="G3212" s="74">
        <v>0.17</v>
      </c>
      <c r="H3212" s="74">
        <v>0.18</v>
      </c>
      <c r="I3212" s="74">
        <v>0.37</v>
      </c>
      <c r="J3212" s="74">
        <v>0.52</v>
      </c>
      <c r="K3212" s="74">
        <v>0.71</v>
      </c>
      <c r="L3212" s="74">
        <v>0.88</v>
      </c>
      <c r="M3212" s="74">
        <v>1.39</v>
      </c>
      <c r="N3212" s="74">
        <v>2.62</v>
      </c>
      <c r="O3212" s="74">
        <v>2.76</v>
      </c>
      <c r="P3212" s="74">
        <v>3.25</v>
      </c>
      <c r="Q3212" s="74">
        <v>3.78</v>
      </c>
      <c r="R3212" s="74">
        <v>4.07</v>
      </c>
      <c r="S3212" s="74">
        <v>4.55</v>
      </c>
      <c r="T3212" s="74">
        <v>5.23</v>
      </c>
      <c r="U3212" s="74">
        <v>7.33</v>
      </c>
      <c r="V3212" s="74">
        <v>7.35</v>
      </c>
      <c r="W3212" s="74">
        <v>7.47</v>
      </c>
      <c r="X3212" s="74">
        <v>7.78</v>
      </c>
      <c r="Y3212" s="74">
        <v>8.5</v>
      </c>
      <c r="Z3212" s="74">
        <v>8.58</v>
      </c>
      <c r="AA3212" s="74">
        <v>10.119999999999999</v>
      </c>
      <c r="AB3212" s="74">
        <v>9.89</v>
      </c>
      <c r="AC3212" s="74">
        <v>10.32</v>
      </c>
      <c r="AD3212" s="74">
        <v>10.54</v>
      </c>
    </row>
    <row r="3213" spans="1:30" x14ac:dyDescent="0.2">
      <c r="A3213" s="72" t="s">
        <v>56</v>
      </c>
      <c r="B3213" s="74" t="s">
        <v>71</v>
      </c>
      <c r="C3213" s="74" t="s">
        <v>71</v>
      </c>
      <c r="D3213" s="74" t="s">
        <v>71</v>
      </c>
      <c r="E3213" s="74" t="s">
        <v>71</v>
      </c>
      <c r="F3213" s="74" t="s">
        <v>71</v>
      </c>
      <c r="G3213" s="74">
        <v>0.05</v>
      </c>
      <c r="H3213" s="74">
        <v>0.05</v>
      </c>
      <c r="I3213" s="74">
        <v>0.08</v>
      </c>
      <c r="J3213" s="74">
        <v>0.51</v>
      </c>
      <c r="K3213" s="74">
        <v>0.54</v>
      </c>
      <c r="L3213" s="74">
        <v>0.72</v>
      </c>
      <c r="M3213" s="74">
        <v>0.66</v>
      </c>
      <c r="N3213" s="74">
        <v>0.75</v>
      </c>
      <c r="O3213" s="74">
        <v>2.35</v>
      </c>
      <c r="P3213" s="74">
        <v>1.1499999999999999</v>
      </c>
      <c r="Q3213" s="74">
        <v>1.7</v>
      </c>
      <c r="R3213" s="74">
        <v>1.54</v>
      </c>
      <c r="S3213" s="74">
        <v>1.25</v>
      </c>
      <c r="T3213" s="74">
        <v>3.47</v>
      </c>
      <c r="U3213" s="74">
        <v>3.05</v>
      </c>
      <c r="V3213" s="74">
        <v>5.99</v>
      </c>
      <c r="W3213" s="74">
        <v>7.74</v>
      </c>
      <c r="X3213" s="74">
        <v>3.99</v>
      </c>
      <c r="Y3213" s="74">
        <v>6.32</v>
      </c>
      <c r="Z3213" s="74">
        <v>5.98</v>
      </c>
      <c r="AA3213" s="74">
        <v>5.25</v>
      </c>
      <c r="AB3213" s="74">
        <v>4.58</v>
      </c>
      <c r="AC3213" s="74">
        <v>7.73</v>
      </c>
      <c r="AD3213" s="74">
        <v>6.41</v>
      </c>
    </row>
    <row r="3214" spans="1:30" x14ac:dyDescent="0.2">
      <c r="A3214" s="72" t="s">
        <v>57</v>
      </c>
      <c r="B3214" s="74">
        <v>1.28</v>
      </c>
      <c r="C3214" s="74">
        <v>1.37</v>
      </c>
      <c r="D3214" s="74">
        <v>1.47</v>
      </c>
      <c r="E3214" s="74">
        <v>1.57</v>
      </c>
      <c r="F3214" s="74">
        <v>1.68</v>
      </c>
      <c r="G3214" s="74">
        <v>1.75</v>
      </c>
      <c r="H3214" s="74">
        <v>1.94</v>
      </c>
      <c r="I3214" s="74">
        <v>2.1</v>
      </c>
      <c r="J3214" s="74">
        <v>2.16</v>
      </c>
      <c r="K3214" s="74">
        <v>2.2400000000000002</v>
      </c>
      <c r="L3214" s="74">
        <v>2.36</v>
      </c>
      <c r="M3214" s="74">
        <v>2.97</v>
      </c>
      <c r="N3214" s="74">
        <v>3.58</v>
      </c>
      <c r="O3214" s="74">
        <v>4.17</v>
      </c>
      <c r="P3214" s="74">
        <v>4.7300000000000004</v>
      </c>
      <c r="Q3214" s="74">
        <v>5.31</v>
      </c>
      <c r="R3214" s="74">
        <v>5.73</v>
      </c>
      <c r="S3214" s="74">
        <v>6.17</v>
      </c>
      <c r="T3214" s="74">
        <v>6.58</v>
      </c>
      <c r="U3214" s="74">
        <v>6.99</v>
      </c>
      <c r="V3214" s="74">
        <v>7.29</v>
      </c>
      <c r="W3214" s="74">
        <v>7.75</v>
      </c>
      <c r="X3214" s="74">
        <v>8.14</v>
      </c>
      <c r="Y3214" s="74">
        <v>8.51</v>
      </c>
      <c r="Z3214" s="74">
        <v>8.91</v>
      </c>
      <c r="AA3214" s="74">
        <v>9.3699999999999992</v>
      </c>
      <c r="AB3214" s="74">
        <v>9.7200000000000006</v>
      </c>
      <c r="AC3214" s="74">
        <v>9.9</v>
      </c>
      <c r="AD3214" s="74">
        <v>10.199999999999999</v>
      </c>
    </row>
    <row r="3215" spans="1:30" x14ac:dyDescent="0.2">
      <c r="A3215" s="72" t="s">
        <v>58</v>
      </c>
      <c r="B3215" s="74">
        <v>12.42</v>
      </c>
      <c r="C3215" s="74">
        <v>13.64</v>
      </c>
      <c r="D3215" s="74">
        <v>20.89</v>
      </c>
      <c r="E3215" s="74">
        <v>33.18</v>
      </c>
      <c r="F3215" s="74">
        <v>41.04</v>
      </c>
      <c r="G3215" s="74">
        <v>54.53</v>
      </c>
      <c r="H3215" s="74">
        <v>67</v>
      </c>
      <c r="I3215" s="74">
        <v>82.9</v>
      </c>
      <c r="J3215" s="74">
        <v>97.07</v>
      </c>
      <c r="K3215" s="74">
        <v>79.8</v>
      </c>
      <c r="L3215" s="74">
        <v>87.74</v>
      </c>
      <c r="M3215" s="74">
        <v>87.17</v>
      </c>
      <c r="N3215" s="74">
        <v>70.849999999999994</v>
      </c>
      <c r="O3215" s="74">
        <v>83.13</v>
      </c>
      <c r="P3215" s="74">
        <v>100.07</v>
      </c>
      <c r="Q3215" s="74">
        <v>98.44</v>
      </c>
      <c r="R3215" s="74">
        <v>114.18</v>
      </c>
      <c r="S3215" s="74">
        <v>115.61</v>
      </c>
      <c r="T3215" s="74">
        <v>99.22</v>
      </c>
      <c r="U3215" s="74">
        <v>85.97</v>
      </c>
      <c r="V3215" s="74">
        <v>92.05</v>
      </c>
      <c r="W3215" s="74">
        <v>78.069999999999993</v>
      </c>
      <c r="X3215" s="74">
        <v>77.53</v>
      </c>
      <c r="Y3215" s="74">
        <v>98.34</v>
      </c>
      <c r="Z3215" s="74">
        <v>84</v>
      </c>
      <c r="AA3215" s="74">
        <v>118.62</v>
      </c>
      <c r="AB3215" s="74">
        <v>130.03</v>
      </c>
      <c r="AC3215" s="74">
        <v>118.38</v>
      </c>
      <c r="AD3215" s="74">
        <v>101.56</v>
      </c>
    </row>
    <row r="3216" spans="1:30" x14ac:dyDescent="0.2">
      <c r="A3216" s="72" t="s">
        <v>59</v>
      </c>
      <c r="B3216" s="74">
        <v>0.01</v>
      </c>
      <c r="C3216" s="74">
        <v>0.01</v>
      </c>
      <c r="D3216" s="74">
        <v>1.43</v>
      </c>
      <c r="E3216" s="74">
        <v>1.43</v>
      </c>
      <c r="F3216" s="74">
        <v>1.43</v>
      </c>
      <c r="G3216" s="74">
        <v>1.44</v>
      </c>
      <c r="H3216" s="74">
        <v>1.45</v>
      </c>
      <c r="I3216" s="74">
        <v>1.45</v>
      </c>
      <c r="J3216" s="74">
        <v>1.47</v>
      </c>
      <c r="K3216" s="74">
        <v>1.47</v>
      </c>
      <c r="L3216" s="74">
        <v>1.47</v>
      </c>
      <c r="M3216" s="74">
        <v>1.49</v>
      </c>
      <c r="N3216" s="74">
        <v>1.5</v>
      </c>
      <c r="O3216" s="74">
        <v>2.06</v>
      </c>
      <c r="P3216" s="74">
        <v>1.54</v>
      </c>
      <c r="Q3216" s="74">
        <v>1.56</v>
      </c>
      <c r="R3216" s="74">
        <v>1.67</v>
      </c>
      <c r="S3216" s="74">
        <v>1.67</v>
      </c>
      <c r="T3216" s="74">
        <v>1.84</v>
      </c>
      <c r="U3216" s="74">
        <v>1.59</v>
      </c>
      <c r="V3216" s="74">
        <v>1.79</v>
      </c>
      <c r="W3216" s="74">
        <v>4.6900000000000004</v>
      </c>
      <c r="X3216" s="74">
        <v>0.54</v>
      </c>
      <c r="Y3216" s="74">
        <v>2.77</v>
      </c>
      <c r="Z3216" s="74">
        <v>0.68</v>
      </c>
      <c r="AA3216" s="74">
        <v>0.28000000000000003</v>
      </c>
      <c r="AB3216" s="74">
        <v>0.14000000000000001</v>
      </c>
      <c r="AC3216" s="74">
        <v>0.99</v>
      </c>
      <c r="AD3216" s="74">
        <v>0.3</v>
      </c>
    </row>
    <row r="3217" spans="1:30" x14ac:dyDescent="0.2">
      <c r="A3217" s="72" t="s">
        <v>60</v>
      </c>
      <c r="B3217" s="74">
        <v>206.7</v>
      </c>
      <c r="C3217" s="74">
        <v>125.72</v>
      </c>
      <c r="D3217" s="74">
        <v>134.04</v>
      </c>
      <c r="E3217" s="74">
        <v>140.24</v>
      </c>
      <c r="F3217" s="74">
        <v>179.46</v>
      </c>
      <c r="G3217" s="74">
        <v>260.97000000000003</v>
      </c>
      <c r="H3217" s="74">
        <v>271.02</v>
      </c>
      <c r="I3217" s="74">
        <v>299.04000000000002</v>
      </c>
      <c r="J3217" s="74">
        <v>276.45</v>
      </c>
      <c r="K3217" s="74">
        <v>266.20999999999998</v>
      </c>
      <c r="L3217" s="74">
        <v>258.77999999999997</v>
      </c>
      <c r="M3217" s="74">
        <v>274.89999999999998</v>
      </c>
      <c r="N3217" s="74">
        <v>224.97</v>
      </c>
      <c r="O3217" s="74">
        <v>197.47</v>
      </c>
      <c r="P3217" s="74">
        <v>219.45</v>
      </c>
      <c r="Q3217" s="74">
        <v>203.72</v>
      </c>
      <c r="R3217" s="74">
        <v>169.77</v>
      </c>
      <c r="S3217" s="74">
        <v>156.5</v>
      </c>
      <c r="T3217" s="74">
        <v>156.44999999999999</v>
      </c>
      <c r="U3217" s="74">
        <v>145.58000000000001</v>
      </c>
      <c r="V3217" s="74">
        <v>153.79</v>
      </c>
      <c r="W3217" s="74">
        <v>125.17</v>
      </c>
      <c r="X3217" s="74">
        <v>172.5</v>
      </c>
      <c r="Y3217" s="74">
        <v>119.86</v>
      </c>
      <c r="Z3217" s="74">
        <v>133.86000000000001</v>
      </c>
      <c r="AA3217" s="74">
        <v>139.49</v>
      </c>
      <c r="AB3217" s="74">
        <v>134.16</v>
      </c>
      <c r="AC3217" s="74">
        <v>126.38</v>
      </c>
      <c r="AD3217" s="74">
        <v>123.69</v>
      </c>
    </row>
    <row r="3218" spans="1:30" x14ac:dyDescent="0.2">
      <c r="A3218" s="72" t="s">
        <v>61</v>
      </c>
      <c r="B3218" s="74">
        <v>470.61</v>
      </c>
      <c r="C3218" s="74">
        <v>614.14</v>
      </c>
      <c r="D3218" s="74">
        <v>656.27</v>
      </c>
      <c r="E3218" s="74">
        <v>744</v>
      </c>
      <c r="F3218" s="74">
        <v>926.17</v>
      </c>
      <c r="G3218" s="74">
        <v>1100.1099999999999</v>
      </c>
      <c r="H3218" s="74">
        <v>1176.9000000000001</v>
      </c>
      <c r="I3218" s="74">
        <v>1086.4000000000001</v>
      </c>
      <c r="J3218" s="74">
        <v>869.88</v>
      </c>
      <c r="K3218" s="74">
        <v>676.37</v>
      </c>
      <c r="L3218" s="74">
        <v>574.53</v>
      </c>
      <c r="M3218" s="74">
        <v>629.33000000000004</v>
      </c>
      <c r="N3218" s="74">
        <v>613.29999999999995</v>
      </c>
      <c r="O3218" s="74">
        <v>549.44000000000005</v>
      </c>
      <c r="P3218" s="74">
        <v>484.01</v>
      </c>
      <c r="Q3218" s="74">
        <v>493.63</v>
      </c>
      <c r="R3218" s="74">
        <v>453.46</v>
      </c>
      <c r="S3218" s="74">
        <v>367.01</v>
      </c>
      <c r="T3218" s="74">
        <v>373.43</v>
      </c>
      <c r="U3218" s="74">
        <v>341.68</v>
      </c>
      <c r="V3218" s="74">
        <v>335.87</v>
      </c>
      <c r="W3218" s="74">
        <v>307.35000000000002</v>
      </c>
      <c r="X3218" s="74">
        <v>311.88</v>
      </c>
      <c r="Y3218" s="74">
        <v>305.32</v>
      </c>
      <c r="Z3218" s="74">
        <v>313.98</v>
      </c>
      <c r="AA3218" s="74">
        <v>309.55</v>
      </c>
      <c r="AB3218" s="74">
        <v>392.84</v>
      </c>
      <c r="AC3218" s="74">
        <v>399.93</v>
      </c>
      <c r="AD3218" s="74">
        <v>382.15</v>
      </c>
    </row>
    <row r="3219" spans="1:30" x14ac:dyDescent="0.2">
      <c r="A3219" s="72" t="s">
        <v>62</v>
      </c>
      <c r="B3219" s="74" t="s">
        <v>71</v>
      </c>
      <c r="C3219" s="74" t="s">
        <v>71</v>
      </c>
      <c r="D3219" s="74" t="s">
        <v>71</v>
      </c>
      <c r="E3219" s="74" t="s">
        <v>71</v>
      </c>
      <c r="F3219" s="74">
        <v>13.27</v>
      </c>
      <c r="G3219" s="74">
        <v>29.12</v>
      </c>
      <c r="H3219" s="74">
        <v>23.8</v>
      </c>
      <c r="I3219" s="74">
        <v>22.91</v>
      </c>
      <c r="J3219" s="74">
        <v>23.94</v>
      </c>
      <c r="K3219" s="74">
        <v>23.5</v>
      </c>
      <c r="L3219" s="74">
        <v>23.07</v>
      </c>
      <c r="M3219" s="74">
        <v>22.86</v>
      </c>
      <c r="N3219" s="74">
        <v>23.29</v>
      </c>
      <c r="O3219" s="74">
        <v>20.72</v>
      </c>
      <c r="P3219" s="74">
        <v>22.36</v>
      </c>
      <c r="Q3219" s="74">
        <v>26.8</v>
      </c>
      <c r="R3219" s="74">
        <v>33.200000000000003</v>
      </c>
      <c r="S3219" s="74">
        <v>31.16</v>
      </c>
      <c r="T3219" s="74">
        <v>32.869999999999997</v>
      </c>
      <c r="U3219" s="74">
        <v>37.6</v>
      </c>
      <c r="V3219" s="74">
        <v>35.369999999999997</v>
      </c>
      <c r="W3219" s="74">
        <v>39.020000000000003</v>
      </c>
      <c r="X3219" s="74">
        <v>41.92</v>
      </c>
      <c r="Y3219" s="74">
        <v>47.54</v>
      </c>
      <c r="Z3219" s="74">
        <v>52.79</v>
      </c>
      <c r="AA3219" s="74">
        <v>77.03</v>
      </c>
      <c r="AB3219" s="74">
        <v>78.38</v>
      </c>
      <c r="AC3219" s="74">
        <v>82.43</v>
      </c>
      <c r="AD3219" s="74">
        <v>107.37</v>
      </c>
    </row>
    <row r="3220" spans="1:30" x14ac:dyDescent="0.2">
      <c r="A3220" s="72" t="s">
        <v>63</v>
      </c>
      <c r="B3220" s="74" t="s">
        <v>71</v>
      </c>
      <c r="C3220" s="74" t="s">
        <v>71</v>
      </c>
      <c r="D3220" s="74" t="s">
        <v>71</v>
      </c>
      <c r="E3220" s="74" t="s">
        <v>71</v>
      </c>
      <c r="F3220" s="74" t="s">
        <v>71</v>
      </c>
      <c r="G3220" s="74">
        <v>13.93</v>
      </c>
      <c r="H3220" s="74">
        <v>14.4</v>
      </c>
      <c r="I3220" s="74">
        <v>15.46</v>
      </c>
      <c r="J3220" s="74">
        <v>15.83</v>
      </c>
      <c r="K3220" s="74">
        <v>16.53</v>
      </c>
      <c r="L3220" s="74">
        <v>16.61</v>
      </c>
      <c r="M3220" s="74">
        <v>17.87</v>
      </c>
      <c r="N3220" s="74">
        <v>18.16</v>
      </c>
      <c r="O3220" s="74">
        <v>21.64</v>
      </c>
      <c r="P3220" s="74">
        <v>26.54</v>
      </c>
      <c r="Q3220" s="74">
        <v>26.63</v>
      </c>
      <c r="R3220" s="74">
        <v>28.44</v>
      </c>
      <c r="S3220" s="74">
        <v>31.38</v>
      </c>
      <c r="T3220" s="74">
        <v>30.36</v>
      </c>
      <c r="U3220" s="74">
        <v>33.14</v>
      </c>
      <c r="V3220" s="74">
        <v>34.69</v>
      </c>
      <c r="W3220" s="74">
        <v>28.99</v>
      </c>
      <c r="X3220" s="74">
        <v>30.48</v>
      </c>
      <c r="Y3220" s="74">
        <v>30.99</v>
      </c>
      <c r="Z3220" s="74">
        <v>25.81</v>
      </c>
      <c r="AA3220" s="74">
        <v>23.18</v>
      </c>
      <c r="AB3220" s="74">
        <v>23.62</v>
      </c>
      <c r="AC3220" s="74">
        <v>25.55</v>
      </c>
      <c r="AD3220" s="74">
        <v>23.72</v>
      </c>
    </row>
    <row r="3221" spans="1:30" x14ac:dyDescent="0.2">
      <c r="A3221" s="72" t="s">
        <v>64</v>
      </c>
      <c r="B3221" s="74">
        <v>0.47</v>
      </c>
      <c r="C3221" s="74">
        <v>0.52</v>
      </c>
      <c r="D3221" s="74">
        <v>0.49</v>
      </c>
      <c r="E3221" s="74">
        <v>0.52</v>
      </c>
      <c r="F3221" s="74">
        <v>0.74</v>
      </c>
      <c r="G3221" s="74">
        <v>0.98</v>
      </c>
      <c r="H3221" s="74">
        <v>1.54</v>
      </c>
      <c r="I3221" s="74">
        <v>1.41</v>
      </c>
      <c r="J3221" s="74">
        <v>1.51</v>
      </c>
      <c r="K3221" s="74">
        <v>1.7</v>
      </c>
      <c r="L3221" s="74">
        <v>8.68</v>
      </c>
      <c r="M3221" s="74">
        <v>14.33</v>
      </c>
      <c r="N3221" s="74">
        <v>12.1</v>
      </c>
      <c r="O3221" s="74">
        <v>10.54</v>
      </c>
      <c r="P3221" s="74">
        <v>14.1</v>
      </c>
      <c r="Q3221" s="74">
        <v>15.67</v>
      </c>
      <c r="R3221" s="74">
        <v>24.13</v>
      </c>
      <c r="S3221" s="74">
        <v>29.88</v>
      </c>
      <c r="T3221" s="74">
        <v>33.81</v>
      </c>
      <c r="U3221" s="74">
        <v>47.03</v>
      </c>
      <c r="V3221" s="74">
        <v>60.69</v>
      </c>
      <c r="W3221" s="74">
        <v>47.82</v>
      </c>
      <c r="X3221" s="74">
        <v>50.75</v>
      </c>
      <c r="Y3221" s="74">
        <v>57.21</v>
      </c>
      <c r="Z3221" s="74">
        <v>51.78</v>
      </c>
      <c r="AA3221" s="74">
        <v>52.21</v>
      </c>
      <c r="AB3221" s="74">
        <v>49.8</v>
      </c>
      <c r="AC3221" s="74">
        <v>54.19</v>
      </c>
      <c r="AD3221" s="74">
        <v>61.98</v>
      </c>
    </row>
    <row r="3222" spans="1:30" x14ac:dyDescent="0.2">
      <c r="A3222" s="72" t="s">
        <v>65</v>
      </c>
      <c r="B3222" s="74">
        <v>9.83</v>
      </c>
      <c r="C3222" s="74">
        <v>9.64</v>
      </c>
      <c r="D3222" s="74">
        <v>9.67</v>
      </c>
      <c r="E3222" s="74">
        <v>10.54</v>
      </c>
      <c r="F3222" s="74">
        <v>10.84</v>
      </c>
      <c r="G3222" s="74">
        <v>12.13</v>
      </c>
      <c r="H3222" s="74">
        <v>12.88</v>
      </c>
      <c r="I3222" s="74">
        <v>13.25</v>
      </c>
      <c r="J3222" s="74">
        <v>12.77</v>
      </c>
      <c r="K3222" s="74">
        <v>15.36</v>
      </c>
      <c r="L3222" s="74">
        <v>15.01</v>
      </c>
      <c r="M3222" s="74">
        <v>15.37</v>
      </c>
      <c r="N3222" s="74">
        <v>16.54</v>
      </c>
      <c r="O3222" s="74">
        <v>17.09</v>
      </c>
      <c r="P3222" s="74">
        <v>17.47</v>
      </c>
      <c r="Q3222" s="74">
        <v>18</v>
      </c>
      <c r="R3222" s="74">
        <v>17.93</v>
      </c>
      <c r="S3222" s="74">
        <v>17.510000000000002</v>
      </c>
      <c r="T3222" s="74">
        <v>19.37</v>
      </c>
      <c r="U3222" s="74">
        <v>17.16</v>
      </c>
      <c r="V3222" s="74">
        <v>17.989999999999998</v>
      </c>
      <c r="W3222" s="74">
        <v>18.149999999999999</v>
      </c>
      <c r="X3222" s="74">
        <v>16.34</v>
      </c>
      <c r="Y3222" s="74">
        <v>17.16</v>
      </c>
      <c r="Z3222" s="74">
        <v>17.190000000000001</v>
      </c>
      <c r="AA3222" s="74">
        <v>17.489999999999998</v>
      </c>
      <c r="AB3222" s="74">
        <v>17.440000000000001</v>
      </c>
      <c r="AC3222" s="74">
        <v>15.81</v>
      </c>
      <c r="AD3222" s="74">
        <v>15.83</v>
      </c>
    </row>
    <row r="3223" spans="1:30" x14ac:dyDescent="0.2">
      <c r="A3223" s="72" t="s">
        <v>66</v>
      </c>
      <c r="B3223" s="74">
        <v>0.06</v>
      </c>
      <c r="C3223" s="74">
        <v>0.04</v>
      </c>
      <c r="D3223" s="74">
        <v>0.04</v>
      </c>
      <c r="E3223" s="74">
        <v>0.09</v>
      </c>
      <c r="F3223" s="74">
        <v>17.62</v>
      </c>
      <c r="G3223" s="74">
        <v>10.15</v>
      </c>
      <c r="H3223" s="74">
        <v>11.16</v>
      </c>
      <c r="I3223" s="74">
        <v>11.47</v>
      </c>
      <c r="J3223" s="74">
        <v>12.65</v>
      </c>
      <c r="K3223" s="74">
        <v>12.64</v>
      </c>
      <c r="L3223" s="74">
        <v>13.04</v>
      </c>
      <c r="M3223" s="74">
        <v>13.33</v>
      </c>
      <c r="N3223" s="74">
        <v>14.78</v>
      </c>
      <c r="O3223" s="74">
        <v>15.06</v>
      </c>
      <c r="P3223" s="74">
        <v>15.43</v>
      </c>
      <c r="Q3223" s="74">
        <v>16.38</v>
      </c>
      <c r="R3223" s="74">
        <v>16.71</v>
      </c>
      <c r="S3223" s="74">
        <v>17.39</v>
      </c>
      <c r="T3223" s="74">
        <v>18.850000000000001</v>
      </c>
      <c r="U3223" s="74">
        <v>19.510000000000002</v>
      </c>
      <c r="V3223" s="74">
        <v>19.62</v>
      </c>
      <c r="W3223" s="74">
        <v>20.8</v>
      </c>
      <c r="X3223" s="74">
        <v>21.24</v>
      </c>
      <c r="Y3223" s="74">
        <v>22.3</v>
      </c>
      <c r="Z3223" s="74">
        <v>14.17</v>
      </c>
      <c r="AA3223" s="74">
        <v>14.31</v>
      </c>
      <c r="AB3223" s="74">
        <v>5.82</v>
      </c>
      <c r="AC3223" s="74">
        <v>7.08</v>
      </c>
      <c r="AD3223" s="74">
        <v>9.39</v>
      </c>
    </row>
    <row r="3224" spans="1:30" x14ac:dyDescent="0.2">
      <c r="A3224" s="72" t="s">
        <v>67</v>
      </c>
      <c r="B3224" s="74">
        <v>52.48</v>
      </c>
      <c r="C3224" s="74">
        <v>40.159999999999997</v>
      </c>
      <c r="D3224" s="74">
        <v>25.67</v>
      </c>
      <c r="E3224" s="74">
        <v>19.75</v>
      </c>
      <c r="F3224" s="74">
        <v>23.86</v>
      </c>
      <c r="G3224" s="74">
        <v>36.979999999999997</v>
      </c>
      <c r="H3224" s="74">
        <v>54.16</v>
      </c>
      <c r="I3224" s="74">
        <v>50.11</v>
      </c>
      <c r="J3224" s="74">
        <v>38.619999999999997</v>
      </c>
      <c r="K3224" s="74">
        <v>30.76</v>
      </c>
      <c r="L3224" s="74">
        <v>26.06</v>
      </c>
      <c r="M3224" s="74">
        <v>25.53</v>
      </c>
      <c r="N3224" s="74">
        <v>25.34</v>
      </c>
      <c r="O3224" s="74">
        <v>25.57</v>
      </c>
      <c r="P3224" s="74">
        <v>23.84</v>
      </c>
      <c r="Q3224" s="74">
        <v>22.19</v>
      </c>
      <c r="R3224" s="74">
        <v>27.56</v>
      </c>
      <c r="S3224" s="74">
        <v>19.170000000000002</v>
      </c>
      <c r="T3224" s="74">
        <v>26.66</v>
      </c>
      <c r="U3224" s="74">
        <v>26.71</v>
      </c>
      <c r="V3224" s="74">
        <v>21.79</v>
      </c>
      <c r="W3224" s="74">
        <v>23.67</v>
      </c>
      <c r="X3224" s="74">
        <v>22.16</v>
      </c>
      <c r="Y3224" s="74">
        <v>30.7</v>
      </c>
      <c r="Z3224" s="74">
        <v>34.25</v>
      </c>
      <c r="AA3224" s="74">
        <v>21.56</v>
      </c>
      <c r="AB3224" s="74">
        <v>29.5</v>
      </c>
      <c r="AC3224" s="74">
        <v>24.44</v>
      </c>
      <c r="AD3224" s="74">
        <v>20.03</v>
      </c>
    </row>
    <row r="3225" spans="1:30" x14ac:dyDescent="0.2">
      <c r="A3225" s="72" t="s">
        <v>68</v>
      </c>
      <c r="B3225" s="74">
        <v>101.73</v>
      </c>
      <c r="C3225" s="74">
        <v>102.69</v>
      </c>
      <c r="D3225" s="74">
        <v>102.58</v>
      </c>
      <c r="E3225" s="74">
        <v>99.35</v>
      </c>
      <c r="F3225" s="74">
        <v>106.37</v>
      </c>
      <c r="G3225" s="74">
        <v>135.19</v>
      </c>
      <c r="H3225" s="74">
        <v>116.88</v>
      </c>
      <c r="I3225" s="74">
        <v>159.59</v>
      </c>
      <c r="J3225" s="74">
        <v>111.22</v>
      </c>
      <c r="K3225" s="74">
        <v>121.21</v>
      </c>
      <c r="L3225" s="74">
        <v>118.78</v>
      </c>
      <c r="M3225" s="74">
        <v>122.78</v>
      </c>
      <c r="N3225" s="74">
        <v>119.6</v>
      </c>
      <c r="O3225" s="74">
        <v>85.13</v>
      </c>
      <c r="P3225" s="74">
        <v>94.69</v>
      </c>
      <c r="Q3225" s="74">
        <v>151.59</v>
      </c>
      <c r="R3225" s="74">
        <v>112.64</v>
      </c>
      <c r="S3225" s="74">
        <v>137.38</v>
      </c>
      <c r="T3225" s="74">
        <v>72.849999999999994</v>
      </c>
      <c r="U3225" s="74">
        <v>70.010000000000005</v>
      </c>
      <c r="V3225" s="74">
        <v>63.46</v>
      </c>
      <c r="W3225" s="74">
        <v>55.44</v>
      </c>
      <c r="X3225" s="74">
        <v>53.13</v>
      </c>
      <c r="Y3225" s="74">
        <v>42.06</v>
      </c>
      <c r="Z3225" s="74">
        <v>45.88</v>
      </c>
      <c r="AA3225" s="74">
        <v>53.14</v>
      </c>
      <c r="AB3225" s="74">
        <v>57.46</v>
      </c>
      <c r="AC3225" s="74">
        <v>45.81</v>
      </c>
      <c r="AD3225" s="74">
        <v>32.1</v>
      </c>
    </row>
    <row r="3226" spans="1:30" x14ac:dyDescent="0.2">
      <c r="A3226" s="72" t="s">
        <v>69</v>
      </c>
      <c r="B3226" s="74">
        <v>1310.55</v>
      </c>
      <c r="C3226" s="74">
        <v>1352.25</v>
      </c>
      <c r="D3226" s="74">
        <v>1394.2</v>
      </c>
      <c r="E3226" s="74">
        <v>1221.07</v>
      </c>
      <c r="F3226" s="74">
        <v>1263.8699999999999</v>
      </c>
      <c r="G3226" s="74">
        <v>1307.0899999999999</v>
      </c>
      <c r="H3226" s="74">
        <v>1350.66</v>
      </c>
      <c r="I3226" s="74">
        <v>1323.38</v>
      </c>
      <c r="J3226" s="74">
        <v>1369.72</v>
      </c>
      <c r="K3226" s="74">
        <v>1536.25</v>
      </c>
      <c r="L3226" s="74">
        <v>1853.49</v>
      </c>
      <c r="M3226" s="74">
        <v>1486.79</v>
      </c>
      <c r="N3226" s="74">
        <v>1523.88</v>
      </c>
      <c r="O3226" s="74">
        <v>1347.3</v>
      </c>
      <c r="P3226" s="74">
        <v>1140.43</v>
      </c>
      <c r="Q3226" s="74">
        <v>1076.03</v>
      </c>
      <c r="R3226" s="74">
        <v>899.88</v>
      </c>
      <c r="S3226" s="74">
        <v>854.94</v>
      </c>
      <c r="T3226" s="74">
        <v>698.17</v>
      </c>
      <c r="U3226" s="74">
        <v>608.03</v>
      </c>
      <c r="V3226" s="74">
        <v>705.85</v>
      </c>
      <c r="W3226" s="74">
        <v>625.19000000000005</v>
      </c>
      <c r="X3226" s="74">
        <v>605.70000000000005</v>
      </c>
      <c r="Y3226" s="74">
        <v>522.04999999999995</v>
      </c>
      <c r="Z3226" s="74">
        <v>500.29</v>
      </c>
      <c r="AA3226" s="74">
        <v>470.69</v>
      </c>
      <c r="AB3226" s="74">
        <v>495.23</v>
      </c>
      <c r="AC3226" s="74">
        <v>509.58</v>
      </c>
      <c r="AD3226" s="74">
        <v>545.89</v>
      </c>
    </row>
    <row r="3228" spans="1:30" x14ac:dyDescent="0.2">
      <c r="A3228" s="72" t="s">
        <v>70</v>
      </c>
    </row>
    <row r="3229" spans="1:30" x14ac:dyDescent="0.2">
      <c r="A3229" s="72" t="s">
        <v>71</v>
      </c>
      <c r="B3229" s="74" t="s">
        <v>72</v>
      </c>
    </row>
    <row r="3231" spans="1:30" x14ac:dyDescent="0.2">
      <c r="A3231" s="72" t="s">
        <v>5</v>
      </c>
      <c r="B3231" s="74" t="s">
        <v>6</v>
      </c>
    </row>
    <row r="3232" spans="1:30" x14ac:dyDescent="0.2">
      <c r="A3232" s="72" t="s">
        <v>7</v>
      </c>
      <c r="B3232" s="74" t="s">
        <v>89</v>
      </c>
    </row>
    <row r="3233" spans="1:30" x14ac:dyDescent="0.2">
      <c r="A3233" s="72" t="s">
        <v>9</v>
      </c>
      <c r="B3233" s="74" t="s">
        <v>75</v>
      </c>
    </row>
    <row r="3235" spans="1:30" x14ac:dyDescent="0.2">
      <c r="A3235" s="72" t="s">
        <v>11</v>
      </c>
      <c r="B3235" s="74" t="s">
        <v>12</v>
      </c>
      <c r="C3235" s="74" t="s">
        <v>13</v>
      </c>
      <c r="D3235" s="74" t="s">
        <v>14</v>
      </c>
      <c r="E3235" s="74" t="s">
        <v>15</v>
      </c>
      <c r="F3235" s="74" t="s">
        <v>16</v>
      </c>
      <c r="G3235" s="74" t="s">
        <v>17</v>
      </c>
      <c r="H3235" s="74" t="s">
        <v>18</v>
      </c>
      <c r="I3235" s="74" t="s">
        <v>19</v>
      </c>
      <c r="J3235" s="74" t="s">
        <v>20</v>
      </c>
      <c r="K3235" s="74" t="s">
        <v>21</v>
      </c>
      <c r="L3235" s="74" t="s">
        <v>22</v>
      </c>
      <c r="M3235" s="74" t="s">
        <v>23</v>
      </c>
      <c r="N3235" s="74" t="s">
        <v>24</v>
      </c>
      <c r="O3235" s="74" t="s">
        <v>25</v>
      </c>
      <c r="P3235" s="74" t="s">
        <v>26</v>
      </c>
      <c r="Q3235" s="74" t="s">
        <v>27</v>
      </c>
      <c r="R3235" s="74" t="s">
        <v>28</v>
      </c>
      <c r="S3235" s="74" t="s">
        <v>29</v>
      </c>
      <c r="T3235" s="74" t="s">
        <v>30</v>
      </c>
      <c r="U3235" s="74" t="s">
        <v>31</v>
      </c>
      <c r="V3235" s="74" t="s">
        <v>32</v>
      </c>
      <c r="W3235" s="74" t="s">
        <v>33</v>
      </c>
      <c r="X3235" s="74" t="s">
        <v>34</v>
      </c>
      <c r="Y3235" s="74" t="s">
        <v>35</v>
      </c>
      <c r="Z3235" s="74" t="s">
        <v>36</v>
      </c>
      <c r="AA3235" s="74" t="s">
        <v>37</v>
      </c>
      <c r="AB3235" s="74" t="s">
        <v>38</v>
      </c>
      <c r="AC3235" s="74" t="s">
        <v>39</v>
      </c>
      <c r="AD3235" s="74" t="s">
        <v>40</v>
      </c>
    </row>
    <row r="3236" spans="1:30" x14ac:dyDescent="0.2">
      <c r="A3236" s="72" t="s">
        <v>41</v>
      </c>
      <c r="B3236" s="74" t="s">
        <v>71</v>
      </c>
      <c r="C3236" s="74" t="s">
        <v>71</v>
      </c>
      <c r="D3236" s="74" t="s">
        <v>71</v>
      </c>
      <c r="E3236" s="74" t="s">
        <v>71</v>
      </c>
      <c r="F3236" s="74" t="s">
        <v>71</v>
      </c>
      <c r="G3236" s="74" t="s">
        <v>71</v>
      </c>
      <c r="H3236" s="74" t="s">
        <v>71</v>
      </c>
      <c r="I3236" s="74" t="s">
        <v>71</v>
      </c>
      <c r="J3236" s="74" t="s">
        <v>71</v>
      </c>
      <c r="K3236" s="74" t="s">
        <v>71</v>
      </c>
      <c r="L3236" s="74" t="s">
        <v>71</v>
      </c>
      <c r="M3236" s="74" t="s">
        <v>71</v>
      </c>
      <c r="N3236" s="74" t="s">
        <v>71</v>
      </c>
      <c r="O3236" s="74" t="s">
        <v>71</v>
      </c>
      <c r="P3236" s="74" t="s">
        <v>71</v>
      </c>
      <c r="Q3236" s="74" t="s">
        <v>71</v>
      </c>
      <c r="R3236" s="74" t="s">
        <v>71</v>
      </c>
      <c r="S3236" s="74" t="s">
        <v>71</v>
      </c>
      <c r="T3236" s="74" t="s">
        <v>71</v>
      </c>
      <c r="U3236" s="74" t="s">
        <v>71</v>
      </c>
      <c r="V3236" s="74" t="s">
        <v>71</v>
      </c>
      <c r="W3236" s="74" t="s">
        <v>71</v>
      </c>
      <c r="X3236" s="74" t="s">
        <v>71</v>
      </c>
      <c r="Y3236" s="74" t="s">
        <v>71</v>
      </c>
      <c r="Z3236" s="74" t="s">
        <v>71</v>
      </c>
      <c r="AA3236" s="74" t="s">
        <v>71</v>
      </c>
      <c r="AB3236" s="74" t="s">
        <v>71</v>
      </c>
      <c r="AC3236" s="74" t="s">
        <v>71</v>
      </c>
      <c r="AD3236" s="74" t="s">
        <v>71</v>
      </c>
    </row>
    <row r="3237" spans="1:30" x14ac:dyDescent="0.2">
      <c r="A3237" s="72" t="s">
        <v>42</v>
      </c>
      <c r="B3237" s="74" t="s">
        <v>71</v>
      </c>
      <c r="C3237" s="74" t="s">
        <v>71</v>
      </c>
      <c r="D3237" s="74" t="s">
        <v>71</v>
      </c>
      <c r="E3237" s="74" t="s">
        <v>71</v>
      </c>
      <c r="F3237" s="74" t="s">
        <v>71</v>
      </c>
      <c r="G3237" s="74" t="s">
        <v>71</v>
      </c>
      <c r="H3237" s="74" t="s">
        <v>71</v>
      </c>
      <c r="I3237" s="74" t="s">
        <v>71</v>
      </c>
      <c r="J3237" s="74" t="s">
        <v>71</v>
      </c>
      <c r="K3237" s="74" t="s">
        <v>71</v>
      </c>
      <c r="L3237" s="74" t="s">
        <v>71</v>
      </c>
      <c r="M3237" s="74" t="s">
        <v>71</v>
      </c>
      <c r="N3237" s="74" t="s">
        <v>71</v>
      </c>
      <c r="O3237" s="74" t="s">
        <v>71</v>
      </c>
      <c r="P3237" s="74" t="s">
        <v>71</v>
      </c>
      <c r="Q3237" s="74" t="s">
        <v>71</v>
      </c>
      <c r="R3237" s="74" t="s">
        <v>71</v>
      </c>
      <c r="S3237" s="74" t="s">
        <v>71</v>
      </c>
      <c r="T3237" s="74" t="s">
        <v>71</v>
      </c>
      <c r="U3237" s="74" t="s">
        <v>71</v>
      </c>
      <c r="V3237" s="74" t="s">
        <v>71</v>
      </c>
      <c r="W3237" s="74" t="s">
        <v>71</v>
      </c>
      <c r="X3237" s="74" t="s">
        <v>71</v>
      </c>
      <c r="Y3237" s="74" t="s">
        <v>71</v>
      </c>
      <c r="Z3237" s="74" t="s">
        <v>71</v>
      </c>
      <c r="AA3237" s="74" t="s">
        <v>71</v>
      </c>
      <c r="AB3237" s="74" t="s">
        <v>71</v>
      </c>
      <c r="AC3237" s="74" t="s">
        <v>71</v>
      </c>
      <c r="AD3237" s="74" t="s">
        <v>71</v>
      </c>
    </row>
    <row r="3238" spans="1:30" x14ac:dyDescent="0.2">
      <c r="A3238" s="72" t="s">
        <v>43</v>
      </c>
      <c r="B3238" s="74" t="s">
        <v>71</v>
      </c>
      <c r="C3238" s="74" t="s">
        <v>71</v>
      </c>
      <c r="D3238" s="74" t="s">
        <v>71</v>
      </c>
      <c r="E3238" s="74" t="s">
        <v>71</v>
      </c>
      <c r="F3238" s="74" t="s">
        <v>71</v>
      </c>
      <c r="G3238" s="74" t="s">
        <v>71</v>
      </c>
      <c r="H3238" s="74" t="s">
        <v>71</v>
      </c>
      <c r="I3238" s="74" t="s">
        <v>71</v>
      </c>
      <c r="J3238" s="74" t="s">
        <v>71</v>
      </c>
      <c r="K3238" s="74" t="s">
        <v>71</v>
      </c>
      <c r="L3238" s="74" t="s">
        <v>71</v>
      </c>
      <c r="M3238" s="74" t="s">
        <v>71</v>
      </c>
      <c r="N3238" s="74" t="s">
        <v>71</v>
      </c>
      <c r="O3238" s="74" t="s">
        <v>71</v>
      </c>
      <c r="P3238" s="74" t="s">
        <v>71</v>
      </c>
      <c r="Q3238" s="74" t="s">
        <v>71</v>
      </c>
      <c r="R3238" s="74" t="s">
        <v>71</v>
      </c>
      <c r="S3238" s="74" t="s">
        <v>71</v>
      </c>
      <c r="T3238" s="74" t="s">
        <v>71</v>
      </c>
      <c r="U3238" s="74" t="s">
        <v>71</v>
      </c>
      <c r="V3238" s="74" t="s">
        <v>71</v>
      </c>
      <c r="W3238" s="74" t="s">
        <v>71</v>
      </c>
      <c r="X3238" s="74" t="s">
        <v>71</v>
      </c>
      <c r="Y3238" s="74" t="s">
        <v>71</v>
      </c>
      <c r="Z3238" s="74" t="s">
        <v>71</v>
      </c>
      <c r="AA3238" s="74" t="s">
        <v>71</v>
      </c>
      <c r="AB3238" s="74" t="s">
        <v>71</v>
      </c>
      <c r="AC3238" s="74" t="s">
        <v>71</v>
      </c>
      <c r="AD3238" s="74" t="s">
        <v>71</v>
      </c>
    </row>
    <row r="3239" spans="1:30" x14ac:dyDescent="0.2">
      <c r="A3239" s="72" t="s">
        <v>44</v>
      </c>
      <c r="B3239" s="74" t="s">
        <v>71</v>
      </c>
      <c r="C3239" s="74" t="s">
        <v>71</v>
      </c>
      <c r="D3239" s="74" t="s">
        <v>71</v>
      </c>
      <c r="E3239" s="74" t="s">
        <v>71</v>
      </c>
      <c r="F3239" s="74" t="s">
        <v>71</v>
      </c>
      <c r="G3239" s="74" t="s">
        <v>71</v>
      </c>
      <c r="H3239" s="74" t="s">
        <v>71</v>
      </c>
      <c r="I3239" s="74" t="s">
        <v>71</v>
      </c>
      <c r="J3239" s="74" t="s">
        <v>71</v>
      </c>
      <c r="K3239" s="74" t="s">
        <v>71</v>
      </c>
      <c r="L3239" s="74" t="s">
        <v>71</v>
      </c>
      <c r="M3239" s="74" t="s">
        <v>71</v>
      </c>
      <c r="N3239" s="74" t="s">
        <v>71</v>
      </c>
      <c r="O3239" s="74" t="s">
        <v>71</v>
      </c>
      <c r="P3239" s="74" t="s">
        <v>71</v>
      </c>
      <c r="Q3239" s="74" t="s">
        <v>71</v>
      </c>
      <c r="R3239" s="74" t="s">
        <v>71</v>
      </c>
      <c r="S3239" s="74" t="s">
        <v>71</v>
      </c>
      <c r="T3239" s="74" t="s">
        <v>71</v>
      </c>
      <c r="U3239" s="74" t="s">
        <v>71</v>
      </c>
      <c r="V3239" s="74" t="s">
        <v>71</v>
      </c>
      <c r="W3239" s="74" t="s">
        <v>71</v>
      </c>
      <c r="X3239" s="74" t="s">
        <v>71</v>
      </c>
      <c r="Y3239" s="74" t="s">
        <v>71</v>
      </c>
      <c r="Z3239" s="74" t="s">
        <v>71</v>
      </c>
      <c r="AA3239" s="74" t="s">
        <v>71</v>
      </c>
      <c r="AB3239" s="74" t="s">
        <v>71</v>
      </c>
      <c r="AC3239" s="74" t="s">
        <v>71</v>
      </c>
      <c r="AD3239" s="74" t="s">
        <v>71</v>
      </c>
    </row>
    <row r="3240" spans="1:30" x14ac:dyDescent="0.2">
      <c r="A3240" s="72" t="s">
        <v>45</v>
      </c>
      <c r="B3240" s="74" t="s">
        <v>71</v>
      </c>
      <c r="C3240" s="74" t="s">
        <v>71</v>
      </c>
      <c r="D3240" s="74" t="s">
        <v>71</v>
      </c>
      <c r="E3240" s="74" t="s">
        <v>71</v>
      </c>
      <c r="F3240" s="74" t="s">
        <v>71</v>
      </c>
      <c r="G3240" s="74" t="s">
        <v>71</v>
      </c>
      <c r="H3240" s="74" t="s">
        <v>71</v>
      </c>
      <c r="I3240" s="74" t="s">
        <v>71</v>
      </c>
      <c r="J3240" s="74" t="s">
        <v>71</v>
      </c>
      <c r="K3240" s="74" t="s">
        <v>71</v>
      </c>
      <c r="L3240" s="74" t="s">
        <v>71</v>
      </c>
      <c r="M3240" s="74" t="s">
        <v>71</v>
      </c>
      <c r="N3240" s="74" t="s">
        <v>71</v>
      </c>
      <c r="O3240" s="74" t="s">
        <v>71</v>
      </c>
      <c r="P3240" s="74" t="s">
        <v>71</v>
      </c>
      <c r="Q3240" s="74" t="s">
        <v>71</v>
      </c>
      <c r="R3240" s="74" t="s">
        <v>71</v>
      </c>
      <c r="S3240" s="74" t="s">
        <v>71</v>
      </c>
      <c r="T3240" s="74" t="s">
        <v>71</v>
      </c>
      <c r="U3240" s="74" t="s">
        <v>71</v>
      </c>
      <c r="V3240" s="74" t="s">
        <v>71</v>
      </c>
      <c r="W3240" s="74" t="s">
        <v>71</v>
      </c>
      <c r="X3240" s="74" t="s">
        <v>71</v>
      </c>
      <c r="Y3240" s="74" t="s">
        <v>71</v>
      </c>
      <c r="Z3240" s="74" t="s">
        <v>71</v>
      </c>
      <c r="AA3240" s="74" t="s">
        <v>71</v>
      </c>
      <c r="AB3240" s="74" t="s">
        <v>71</v>
      </c>
      <c r="AC3240" s="74" t="s">
        <v>71</v>
      </c>
      <c r="AD3240" s="74" t="s">
        <v>71</v>
      </c>
    </row>
    <row r="3241" spans="1:30" x14ac:dyDescent="0.2">
      <c r="A3241" s="72" t="s">
        <v>46</v>
      </c>
      <c r="B3241" s="74" t="s">
        <v>71</v>
      </c>
      <c r="C3241" s="74" t="s">
        <v>71</v>
      </c>
      <c r="D3241" s="74" t="s">
        <v>71</v>
      </c>
      <c r="E3241" s="74" t="s">
        <v>71</v>
      </c>
      <c r="F3241" s="74" t="s">
        <v>71</v>
      </c>
      <c r="G3241" s="74" t="s">
        <v>71</v>
      </c>
      <c r="H3241" s="74" t="s">
        <v>71</v>
      </c>
      <c r="I3241" s="74" t="s">
        <v>71</v>
      </c>
      <c r="J3241" s="74" t="s">
        <v>71</v>
      </c>
      <c r="K3241" s="74" t="s">
        <v>71</v>
      </c>
      <c r="L3241" s="74" t="s">
        <v>71</v>
      </c>
      <c r="M3241" s="74" t="s">
        <v>71</v>
      </c>
      <c r="N3241" s="74" t="s">
        <v>71</v>
      </c>
      <c r="O3241" s="74" t="s">
        <v>71</v>
      </c>
      <c r="P3241" s="74" t="s">
        <v>71</v>
      </c>
      <c r="Q3241" s="74" t="s">
        <v>71</v>
      </c>
      <c r="R3241" s="74" t="s">
        <v>71</v>
      </c>
      <c r="S3241" s="74" t="s">
        <v>71</v>
      </c>
      <c r="T3241" s="74" t="s">
        <v>71</v>
      </c>
      <c r="U3241" s="74" t="s">
        <v>71</v>
      </c>
      <c r="V3241" s="74" t="s">
        <v>71</v>
      </c>
      <c r="W3241" s="74" t="s">
        <v>71</v>
      </c>
      <c r="X3241" s="74" t="s">
        <v>71</v>
      </c>
      <c r="Y3241" s="74" t="s">
        <v>71</v>
      </c>
      <c r="Z3241" s="74" t="s">
        <v>71</v>
      </c>
      <c r="AA3241" s="74" t="s">
        <v>71</v>
      </c>
      <c r="AB3241" s="74" t="s">
        <v>71</v>
      </c>
      <c r="AC3241" s="74" t="s">
        <v>71</v>
      </c>
      <c r="AD3241" s="74" t="s">
        <v>71</v>
      </c>
    </row>
    <row r="3242" spans="1:30" x14ac:dyDescent="0.2">
      <c r="A3242" s="72" t="s">
        <v>47</v>
      </c>
      <c r="B3242" s="74" t="s">
        <v>71</v>
      </c>
      <c r="C3242" s="74" t="s">
        <v>71</v>
      </c>
      <c r="D3242" s="74" t="s">
        <v>71</v>
      </c>
      <c r="E3242" s="74" t="s">
        <v>71</v>
      </c>
      <c r="F3242" s="74" t="s">
        <v>71</v>
      </c>
      <c r="G3242" s="74" t="s">
        <v>71</v>
      </c>
      <c r="H3242" s="74" t="s">
        <v>71</v>
      </c>
      <c r="I3242" s="74" t="s">
        <v>71</v>
      </c>
      <c r="J3242" s="74" t="s">
        <v>71</v>
      </c>
      <c r="K3242" s="74" t="s">
        <v>71</v>
      </c>
      <c r="L3242" s="74" t="s">
        <v>71</v>
      </c>
      <c r="M3242" s="74" t="s">
        <v>71</v>
      </c>
      <c r="N3242" s="74" t="s">
        <v>71</v>
      </c>
      <c r="O3242" s="74" t="s">
        <v>71</v>
      </c>
      <c r="P3242" s="74" t="s">
        <v>71</v>
      </c>
      <c r="Q3242" s="74" t="s">
        <v>71</v>
      </c>
      <c r="R3242" s="74" t="s">
        <v>71</v>
      </c>
      <c r="S3242" s="74" t="s">
        <v>71</v>
      </c>
      <c r="T3242" s="74" t="s">
        <v>71</v>
      </c>
      <c r="U3242" s="74" t="s">
        <v>71</v>
      </c>
      <c r="V3242" s="74" t="s">
        <v>71</v>
      </c>
      <c r="W3242" s="74" t="s">
        <v>71</v>
      </c>
      <c r="X3242" s="74" t="s">
        <v>71</v>
      </c>
      <c r="Y3242" s="74" t="s">
        <v>71</v>
      </c>
      <c r="Z3242" s="74" t="s">
        <v>71</v>
      </c>
      <c r="AA3242" s="74" t="s">
        <v>71</v>
      </c>
      <c r="AB3242" s="74" t="s">
        <v>71</v>
      </c>
      <c r="AC3242" s="74" t="s">
        <v>71</v>
      </c>
      <c r="AD3242" s="74" t="s">
        <v>71</v>
      </c>
    </row>
    <row r="3243" spans="1:30" x14ac:dyDescent="0.2">
      <c r="A3243" s="72" t="s">
        <v>48</v>
      </c>
      <c r="B3243" s="74" t="s">
        <v>71</v>
      </c>
      <c r="C3243" s="74" t="s">
        <v>71</v>
      </c>
      <c r="D3243" s="74" t="s">
        <v>71</v>
      </c>
      <c r="E3243" s="74" t="s">
        <v>71</v>
      </c>
      <c r="F3243" s="74" t="s">
        <v>71</v>
      </c>
      <c r="G3243" s="74" t="s">
        <v>71</v>
      </c>
      <c r="H3243" s="74" t="s">
        <v>71</v>
      </c>
      <c r="I3243" s="74" t="s">
        <v>71</v>
      </c>
      <c r="J3243" s="74" t="s">
        <v>71</v>
      </c>
      <c r="K3243" s="74" t="s">
        <v>71</v>
      </c>
      <c r="L3243" s="74" t="s">
        <v>71</v>
      </c>
      <c r="M3243" s="74" t="s">
        <v>71</v>
      </c>
      <c r="N3243" s="74" t="s">
        <v>71</v>
      </c>
      <c r="O3243" s="74" t="s">
        <v>71</v>
      </c>
      <c r="P3243" s="74" t="s">
        <v>71</v>
      </c>
      <c r="Q3243" s="74" t="s">
        <v>71</v>
      </c>
      <c r="R3243" s="74" t="s">
        <v>71</v>
      </c>
      <c r="S3243" s="74" t="s">
        <v>71</v>
      </c>
      <c r="T3243" s="74" t="s">
        <v>71</v>
      </c>
      <c r="U3243" s="74" t="s">
        <v>71</v>
      </c>
      <c r="V3243" s="74" t="s">
        <v>71</v>
      </c>
      <c r="W3243" s="74" t="s">
        <v>71</v>
      </c>
      <c r="X3243" s="74" t="s">
        <v>71</v>
      </c>
      <c r="Y3243" s="74" t="s">
        <v>71</v>
      </c>
      <c r="Z3243" s="74" t="s">
        <v>71</v>
      </c>
      <c r="AA3243" s="74" t="s">
        <v>71</v>
      </c>
      <c r="AB3243" s="74" t="s">
        <v>71</v>
      </c>
      <c r="AC3243" s="74" t="s">
        <v>71</v>
      </c>
      <c r="AD3243" s="74" t="s">
        <v>71</v>
      </c>
    </row>
    <row r="3244" spans="1:30" x14ac:dyDescent="0.2">
      <c r="A3244" s="72" t="s">
        <v>49</v>
      </c>
      <c r="B3244" s="74" t="s">
        <v>71</v>
      </c>
      <c r="C3244" s="74" t="s">
        <v>71</v>
      </c>
      <c r="D3244" s="74" t="s">
        <v>71</v>
      </c>
      <c r="E3244" s="74" t="s">
        <v>71</v>
      </c>
      <c r="F3244" s="74" t="s">
        <v>71</v>
      </c>
      <c r="G3244" s="74" t="s">
        <v>71</v>
      </c>
      <c r="H3244" s="74" t="s">
        <v>71</v>
      </c>
      <c r="I3244" s="74" t="s">
        <v>71</v>
      </c>
      <c r="J3244" s="74" t="s">
        <v>71</v>
      </c>
      <c r="K3244" s="74" t="s">
        <v>71</v>
      </c>
      <c r="L3244" s="74" t="s">
        <v>71</v>
      </c>
      <c r="M3244" s="74" t="s">
        <v>71</v>
      </c>
      <c r="N3244" s="74" t="s">
        <v>71</v>
      </c>
      <c r="O3244" s="74" t="s">
        <v>71</v>
      </c>
      <c r="P3244" s="74" t="s">
        <v>71</v>
      </c>
      <c r="Q3244" s="74" t="s">
        <v>71</v>
      </c>
      <c r="R3244" s="74" t="s">
        <v>71</v>
      </c>
      <c r="S3244" s="74" t="s">
        <v>71</v>
      </c>
      <c r="T3244" s="74" t="s">
        <v>71</v>
      </c>
      <c r="U3244" s="74" t="s">
        <v>71</v>
      </c>
      <c r="V3244" s="74" t="s">
        <v>71</v>
      </c>
      <c r="W3244" s="74" t="s">
        <v>71</v>
      </c>
      <c r="X3244" s="74" t="s">
        <v>71</v>
      </c>
      <c r="Y3244" s="74" t="s">
        <v>71</v>
      </c>
      <c r="Z3244" s="74" t="s">
        <v>71</v>
      </c>
      <c r="AA3244" s="74" t="s">
        <v>71</v>
      </c>
      <c r="AB3244" s="74" t="s">
        <v>71</v>
      </c>
      <c r="AC3244" s="74" t="s">
        <v>71</v>
      </c>
      <c r="AD3244" s="74" t="s">
        <v>71</v>
      </c>
    </row>
    <row r="3245" spans="1:30" x14ac:dyDescent="0.2">
      <c r="A3245" s="72" t="s">
        <v>50</v>
      </c>
      <c r="B3245" s="74" t="s">
        <v>71</v>
      </c>
      <c r="C3245" s="74" t="s">
        <v>71</v>
      </c>
      <c r="D3245" s="74" t="s">
        <v>71</v>
      </c>
      <c r="E3245" s="74" t="s">
        <v>71</v>
      </c>
      <c r="F3245" s="74" t="s">
        <v>71</v>
      </c>
      <c r="G3245" s="74" t="s">
        <v>71</v>
      </c>
      <c r="H3245" s="74" t="s">
        <v>71</v>
      </c>
      <c r="I3245" s="74" t="s">
        <v>71</v>
      </c>
      <c r="J3245" s="74" t="s">
        <v>71</v>
      </c>
      <c r="K3245" s="74" t="s">
        <v>71</v>
      </c>
      <c r="L3245" s="74" t="s">
        <v>71</v>
      </c>
      <c r="M3245" s="74" t="s">
        <v>71</v>
      </c>
      <c r="N3245" s="74" t="s">
        <v>71</v>
      </c>
      <c r="O3245" s="74" t="s">
        <v>71</v>
      </c>
      <c r="P3245" s="74" t="s">
        <v>71</v>
      </c>
      <c r="Q3245" s="74" t="s">
        <v>71</v>
      </c>
      <c r="R3245" s="74" t="s">
        <v>71</v>
      </c>
      <c r="S3245" s="74" t="s">
        <v>71</v>
      </c>
      <c r="T3245" s="74" t="s">
        <v>71</v>
      </c>
      <c r="U3245" s="74" t="s">
        <v>71</v>
      </c>
      <c r="V3245" s="74" t="s">
        <v>71</v>
      </c>
      <c r="W3245" s="74" t="s">
        <v>71</v>
      </c>
      <c r="X3245" s="74" t="s">
        <v>71</v>
      </c>
      <c r="Y3245" s="74" t="s">
        <v>71</v>
      </c>
      <c r="Z3245" s="74" t="s">
        <v>71</v>
      </c>
      <c r="AA3245" s="74" t="s">
        <v>71</v>
      </c>
      <c r="AB3245" s="74" t="s">
        <v>71</v>
      </c>
      <c r="AC3245" s="74" t="s">
        <v>71</v>
      </c>
      <c r="AD3245" s="74" t="s">
        <v>71</v>
      </c>
    </row>
    <row r="3246" spans="1:30" x14ac:dyDescent="0.2">
      <c r="A3246" s="72" t="s">
        <v>51</v>
      </c>
      <c r="B3246" s="74" t="s">
        <v>71</v>
      </c>
      <c r="C3246" s="74" t="s">
        <v>71</v>
      </c>
      <c r="D3246" s="74" t="s">
        <v>71</v>
      </c>
      <c r="E3246" s="74" t="s">
        <v>71</v>
      </c>
      <c r="F3246" s="74" t="s">
        <v>71</v>
      </c>
      <c r="G3246" s="74" t="s">
        <v>71</v>
      </c>
      <c r="H3246" s="74" t="s">
        <v>71</v>
      </c>
      <c r="I3246" s="74" t="s">
        <v>71</v>
      </c>
      <c r="J3246" s="74" t="s">
        <v>71</v>
      </c>
      <c r="K3246" s="74" t="s">
        <v>71</v>
      </c>
      <c r="L3246" s="74" t="s">
        <v>71</v>
      </c>
      <c r="M3246" s="74" t="s">
        <v>71</v>
      </c>
      <c r="N3246" s="74" t="s">
        <v>71</v>
      </c>
      <c r="O3246" s="74" t="s">
        <v>71</v>
      </c>
      <c r="P3246" s="74" t="s">
        <v>71</v>
      </c>
      <c r="Q3246" s="74" t="s">
        <v>71</v>
      </c>
      <c r="R3246" s="74" t="s">
        <v>71</v>
      </c>
      <c r="S3246" s="74" t="s">
        <v>71</v>
      </c>
      <c r="T3246" s="74" t="s">
        <v>71</v>
      </c>
      <c r="U3246" s="74" t="s">
        <v>71</v>
      </c>
      <c r="V3246" s="74" t="s">
        <v>71</v>
      </c>
      <c r="W3246" s="74" t="s">
        <v>71</v>
      </c>
      <c r="X3246" s="74" t="s">
        <v>71</v>
      </c>
      <c r="Y3246" s="74" t="s">
        <v>71</v>
      </c>
      <c r="Z3246" s="74" t="s">
        <v>71</v>
      </c>
      <c r="AA3246" s="74" t="s">
        <v>71</v>
      </c>
      <c r="AB3246" s="74" t="s">
        <v>71</v>
      </c>
      <c r="AC3246" s="74" t="s">
        <v>71</v>
      </c>
      <c r="AD3246" s="74" t="s">
        <v>71</v>
      </c>
    </row>
    <row r="3247" spans="1:30" x14ac:dyDescent="0.2">
      <c r="A3247" s="72" t="s">
        <v>52</v>
      </c>
      <c r="B3247" s="74" t="s">
        <v>71</v>
      </c>
      <c r="C3247" s="74" t="s">
        <v>71</v>
      </c>
      <c r="D3247" s="74" t="s">
        <v>71</v>
      </c>
      <c r="E3247" s="74" t="s">
        <v>71</v>
      </c>
      <c r="F3247" s="74" t="s">
        <v>71</v>
      </c>
      <c r="G3247" s="74" t="s">
        <v>71</v>
      </c>
      <c r="H3247" s="74" t="s">
        <v>71</v>
      </c>
      <c r="I3247" s="74" t="s">
        <v>71</v>
      </c>
      <c r="J3247" s="74" t="s">
        <v>71</v>
      </c>
      <c r="K3247" s="74" t="s">
        <v>71</v>
      </c>
      <c r="L3247" s="74" t="s">
        <v>71</v>
      </c>
      <c r="M3247" s="74" t="s">
        <v>71</v>
      </c>
      <c r="N3247" s="74" t="s">
        <v>71</v>
      </c>
      <c r="O3247" s="74" t="s">
        <v>71</v>
      </c>
      <c r="P3247" s="74" t="s">
        <v>71</v>
      </c>
      <c r="Q3247" s="74" t="s">
        <v>71</v>
      </c>
      <c r="R3247" s="74" t="s">
        <v>71</v>
      </c>
      <c r="S3247" s="74" t="s">
        <v>71</v>
      </c>
      <c r="T3247" s="74" t="s">
        <v>71</v>
      </c>
      <c r="U3247" s="74" t="s">
        <v>71</v>
      </c>
      <c r="V3247" s="74" t="s">
        <v>71</v>
      </c>
      <c r="W3247" s="74" t="s">
        <v>71</v>
      </c>
      <c r="X3247" s="74" t="s">
        <v>71</v>
      </c>
      <c r="Y3247" s="74" t="s">
        <v>71</v>
      </c>
      <c r="Z3247" s="74" t="s">
        <v>71</v>
      </c>
      <c r="AA3247" s="74" t="s">
        <v>71</v>
      </c>
      <c r="AB3247" s="74" t="s">
        <v>71</v>
      </c>
      <c r="AC3247" s="74" t="s">
        <v>71</v>
      </c>
      <c r="AD3247" s="74" t="s">
        <v>71</v>
      </c>
    </row>
    <row r="3248" spans="1:30" x14ac:dyDescent="0.2">
      <c r="A3248" s="72" t="s">
        <v>53</v>
      </c>
      <c r="B3248" s="74" t="s">
        <v>71</v>
      </c>
      <c r="C3248" s="74" t="s">
        <v>71</v>
      </c>
      <c r="D3248" s="74" t="s">
        <v>71</v>
      </c>
      <c r="E3248" s="74" t="s">
        <v>71</v>
      </c>
      <c r="F3248" s="74" t="s">
        <v>71</v>
      </c>
      <c r="G3248" s="74" t="s">
        <v>71</v>
      </c>
      <c r="H3248" s="74" t="s">
        <v>71</v>
      </c>
      <c r="I3248" s="74" t="s">
        <v>71</v>
      </c>
      <c r="J3248" s="74" t="s">
        <v>71</v>
      </c>
      <c r="K3248" s="74" t="s">
        <v>71</v>
      </c>
      <c r="L3248" s="74" t="s">
        <v>71</v>
      </c>
      <c r="M3248" s="74" t="s">
        <v>71</v>
      </c>
      <c r="N3248" s="74" t="s">
        <v>71</v>
      </c>
      <c r="O3248" s="74" t="s">
        <v>71</v>
      </c>
      <c r="P3248" s="74" t="s">
        <v>71</v>
      </c>
      <c r="Q3248" s="74" t="s">
        <v>71</v>
      </c>
      <c r="R3248" s="74" t="s">
        <v>71</v>
      </c>
      <c r="S3248" s="74" t="s">
        <v>71</v>
      </c>
      <c r="T3248" s="74" t="s">
        <v>71</v>
      </c>
      <c r="U3248" s="74" t="s">
        <v>71</v>
      </c>
      <c r="V3248" s="74" t="s">
        <v>71</v>
      </c>
      <c r="W3248" s="74" t="s">
        <v>71</v>
      </c>
      <c r="X3248" s="74" t="s">
        <v>71</v>
      </c>
      <c r="Y3248" s="74" t="s">
        <v>71</v>
      </c>
      <c r="Z3248" s="74" t="s">
        <v>71</v>
      </c>
      <c r="AA3248" s="74" t="s">
        <v>71</v>
      </c>
      <c r="AB3248" s="74" t="s">
        <v>71</v>
      </c>
      <c r="AC3248" s="74" t="s">
        <v>71</v>
      </c>
      <c r="AD3248" s="74" t="s">
        <v>71</v>
      </c>
    </row>
    <row r="3249" spans="1:30" x14ac:dyDescent="0.2">
      <c r="A3249" s="72" t="s">
        <v>54</v>
      </c>
      <c r="B3249" s="74" t="s">
        <v>71</v>
      </c>
      <c r="C3249" s="74" t="s">
        <v>71</v>
      </c>
      <c r="D3249" s="74" t="s">
        <v>71</v>
      </c>
      <c r="E3249" s="74" t="s">
        <v>71</v>
      </c>
      <c r="F3249" s="74" t="s">
        <v>71</v>
      </c>
      <c r="G3249" s="74" t="s">
        <v>71</v>
      </c>
      <c r="H3249" s="74" t="s">
        <v>71</v>
      </c>
      <c r="I3249" s="74" t="s">
        <v>71</v>
      </c>
      <c r="J3249" s="74" t="s">
        <v>71</v>
      </c>
      <c r="K3249" s="74" t="s">
        <v>71</v>
      </c>
      <c r="L3249" s="74" t="s">
        <v>71</v>
      </c>
      <c r="M3249" s="74" t="s">
        <v>71</v>
      </c>
      <c r="N3249" s="74" t="s">
        <v>71</v>
      </c>
      <c r="O3249" s="74" t="s">
        <v>71</v>
      </c>
      <c r="P3249" s="74" t="s">
        <v>71</v>
      </c>
      <c r="Q3249" s="74" t="s">
        <v>71</v>
      </c>
      <c r="R3249" s="74" t="s">
        <v>71</v>
      </c>
      <c r="S3249" s="74" t="s">
        <v>71</v>
      </c>
      <c r="T3249" s="74" t="s">
        <v>71</v>
      </c>
      <c r="U3249" s="74" t="s">
        <v>71</v>
      </c>
      <c r="V3249" s="74" t="s">
        <v>71</v>
      </c>
      <c r="W3249" s="74" t="s">
        <v>71</v>
      </c>
      <c r="X3249" s="74" t="s">
        <v>71</v>
      </c>
      <c r="Y3249" s="74" t="s">
        <v>71</v>
      </c>
      <c r="Z3249" s="74" t="s">
        <v>71</v>
      </c>
      <c r="AA3249" s="74" t="s">
        <v>71</v>
      </c>
      <c r="AB3249" s="74" t="s">
        <v>71</v>
      </c>
      <c r="AC3249" s="74" t="s">
        <v>71</v>
      </c>
      <c r="AD3249" s="74" t="s">
        <v>71</v>
      </c>
    </row>
    <row r="3250" spans="1:30" x14ac:dyDescent="0.2">
      <c r="A3250" s="72" t="s">
        <v>55</v>
      </c>
      <c r="B3250" s="74" t="s">
        <v>71</v>
      </c>
      <c r="C3250" s="74" t="s">
        <v>71</v>
      </c>
      <c r="D3250" s="74" t="s">
        <v>71</v>
      </c>
      <c r="E3250" s="74" t="s">
        <v>71</v>
      </c>
      <c r="F3250" s="74" t="s">
        <v>71</v>
      </c>
      <c r="G3250" s="74" t="s">
        <v>71</v>
      </c>
      <c r="H3250" s="74" t="s">
        <v>71</v>
      </c>
      <c r="I3250" s="74" t="s">
        <v>71</v>
      </c>
      <c r="J3250" s="74" t="s">
        <v>71</v>
      </c>
      <c r="K3250" s="74" t="s">
        <v>71</v>
      </c>
      <c r="L3250" s="74" t="s">
        <v>71</v>
      </c>
      <c r="M3250" s="74" t="s">
        <v>71</v>
      </c>
      <c r="N3250" s="74" t="s">
        <v>71</v>
      </c>
      <c r="O3250" s="74" t="s">
        <v>71</v>
      </c>
      <c r="P3250" s="74" t="s">
        <v>71</v>
      </c>
      <c r="Q3250" s="74" t="s">
        <v>71</v>
      </c>
      <c r="R3250" s="74" t="s">
        <v>71</v>
      </c>
      <c r="S3250" s="74" t="s">
        <v>71</v>
      </c>
      <c r="T3250" s="74" t="s">
        <v>71</v>
      </c>
      <c r="U3250" s="74" t="s">
        <v>71</v>
      </c>
      <c r="V3250" s="74" t="s">
        <v>71</v>
      </c>
      <c r="W3250" s="74" t="s">
        <v>71</v>
      </c>
      <c r="X3250" s="74" t="s">
        <v>71</v>
      </c>
      <c r="Y3250" s="74" t="s">
        <v>71</v>
      </c>
      <c r="Z3250" s="74" t="s">
        <v>71</v>
      </c>
      <c r="AA3250" s="74" t="s">
        <v>71</v>
      </c>
      <c r="AB3250" s="74" t="s">
        <v>71</v>
      </c>
      <c r="AC3250" s="74" t="s">
        <v>71</v>
      </c>
      <c r="AD3250" s="74" t="s">
        <v>71</v>
      </c>
    </row>
    <row r="3251" spans="1:30" x14ac:dyDescent="0.2">
      <c r="A3251" s="72" t="s">
        <v>56</v>
      </c>
      <c r="B3251" s="74" t="s">
        <v>71</v>
      </c>
      <c r="C3251" s="74" t="s">
        <v>71</v>
      </c>
      <c r="D3251" s="74" t="s">
        <v>71</v>
      </c>
      <c r="E3251" s="74" t="s">
        <v>71</v>
      </c>
      <c r="F3251" s="74" t="s">
        <v>71</v>
      </c>
      <c r="G3251" s="74" t="s">
        <v>71</v>
      </c>
      <c r="H3251" s="74" t="s">
        <v>71</v>
      </c>
      <c r="I3251" s="74" t="s">
        <v>71</v>
      </c>
      <c r="J3251" s="74" t="s">
        <v>71</v>
      </c>
      <c r="K3251" s="74" t="s">
        <v>71</v>
      </c>
      <c r="L3251" s="74" t="s">
        <v>71</v>
      </c>
      <c r="M3251" s="74" t="s">
        <v>71</v>
      </c>
      <c r="N3251" s="74" t="s">
        <v>71</v>
      </c>
      <c r="O3251" s="74" t="s">
        <v>71</v>
      </c>
      <c r="P3251" s="74" t="s">
        <v>71</v>
      </c>
      <c r="Q3251" s="74" t="s">
        <v>71</v>
      </c>
      <c r="R3251" s="74" t="s">
        <v>71</v>
      </c>
      <c r="S3251" s="74" t="s">
        <v>71</v>
      </c>
      <c r="T3251" s="74" t="s">
        <v>71</v>
      </c>
      <c r="U3251" s="74" t="s">
        <v>71</v>
      </c>
      <c r="V3251" s="74" t="s">
        <v>71</v>
      </c>
      <c r="W3251" s="74" t="s">
        <v>71</v>
      </c>
      <c r="X3251" s="74" t="s">
        <v>71</v>
      </c>
      <c r="Y3251" s="74" t="s">
        <v>71</v>
      </c>
      <c r="Z3251" s="74" t="s">
        <v>71</v>
      </c>
      <c r="AA3251" s="74" t="s">
        <v>71</v>
      </c>
      <c r="AB3251" s="74" t="s">
        <v>71</v>
      </c>
      <c r="AC3251" s="74" t="s">
        <v>71</v>
      </c>
      <c r="AD3251" s="74" t="s">
        <v>71</v>
      </c>
    </row>
    <row r="3252" spans="1:30" x14ac:dyDescent="0.2">
      <c r="A3252" s="72" t="s">
        <v>57</v>
      </c>
      <c r="B3252" s="74" t="s">
        <v>71</v>
      </c>
      <c r="C3252" s="74" t="s">
        <v>71</v>
      </c>
      <c r="D3252" s="74" t="s">
        <v>71</v>
      </c>
      <c r="E3252" s="74" t="s">
        <v>71</v>
      </c>
      <c r="F3252" s="74" t="s">
        <v>71</v>
      </c>
      <c r="G3252" s="74" t="s">
        <v>71</v>
      </c>
      <c r="H3252" s="74" t="s">
        <v>71</v>
      </c>
      <c r="I3252" s="74" t="s">
        <v>71</v>
      </c>
      <c r="J3252" s="74" t="s">
        <v>71</v>
      </c>
      <c r="K3252" s="74" t="s">
        <v>71</v>
      </c>
      <c r="L3252" s="74" t="s">
        <v>71</v>
      </c>
      <c r="M3252" s="74" t="s">
        <v>71</v>
      </c>
      <c r="N3252" s="74" t="s">
        <v>71</v>
      </c>
      <c r="O3252" s="74" t="s">
        <v>71</v>
      </c>
      <c r="P3252" s="74" t="s">
        <v>71</v>
      </c>
      <c r="Q3252" s="74" t="s">
        <v>71</v>
      </c>
      <c r="R3252" s="74" t="s">
        <v>71</v>
      </c>
      <c r="S3252" s="74" t="s">
        <v>71</v>
      </c>
      <c r="T3252" s="74" t="s">
        <v>71</v>
      </c>
      <c r="U3252" s="74" t="s">
        <v>71</v>
      </c>
      <c r="V3252" s="74" t="s">
        <v>71</v>
      </c>
      <c r="W3252" s="74" t="s">
        <v>71</v>
      </c>
      <c r="X3252" s="74" t="s">
        <v>71</v>
      </c>
      <c r="Y3252" s="74" t="s">
        <v>71</v>
      </c>
      <c r="Z3252" s="74" t="s">
        <v>71</v>
      </c>
      <c r="AA3252" s="74" t="s">
        <v>71</v>
      </c>
      <c r="AB3252" s="74" t="s">
        <v>71</v>
      </c>
      <c r="AC3252" s="74" t="s">
        <v>71</v>
      </c>
      <c r="AD3252" s="74" t="s">
        <v>71</v>
      </c>
    </row>
    <row r="3253" spans="1:30" x14ac:dyDescent="0.2">
      <c r="A3253" s="72" t="s">
        <v>58</v>
      </c>
      <c r="B3253" s="74" t="s">
        <v>71</v>
      </c>
      <c r="C3253" s="74" t="s">
        <v>71</v>
      </c>
      <c r="D3253" s="74" t="s">
        <v>71</v>
      </c>
      <c r="E3253" s="74" t="s">
        <v>71</v>
      </c>
      <c r="F3253" s="74" t="s">
        <v>71</v>
      </c>
      <c r="G3253" s="74" t="s">
        <v>71</v>
      </c>
      <c r="H3253" s="74" t="s">
        <v>71</v>
      </c>
      <c r="I3253" s="74" t="s">
        <v>71</v>
      </c>
      <c r="J3253" s="74" t="s">
        <v>71</v>
      </c>
      <c r="K3253" s="74" t="s">
        <v>71</v>
      </c>
      <c r="L3253" s="74" t="s">
        <v>71</v>
      </c>
      <c r="M3253" s="74" t="s">
        <v>71</v>
      </c>
      <c r="N3253" s="74" t="s">
        <v>71</v>
      </c>
      <c r="O3253" s="74" t="s">
        <v>71</v>
      </c>
      <c r="P3253" s="74" t="s">
        <v>71</v>
      </c>
      <c r="Q3253" s="74" t="s">
        <v>71</v>
      </c>
      <c r="R3253" s="74" t="s">
        <v>71</v>
      </c>
      <c r="S3253" s="74" t="s">
        <v>71</v>
      </c>
      <c r="T3253" s="74" t="s">
        <v>71</v>
      </c>
      <c r="U3253" s="74" t="s">
        <v>71</v>
      </c>
      <c r="V3253" s="74" t="s">
        <v>71</v>
      </c>
      <c r="W3253" s="74" t="s">
        <v>71</v>
      </c>
      <c r="X3253" s="74" t="s">
        <v>71</v>
      </c>
      <c r="Y3253" s="74" t="s">
        <v>71</v>
      </c>
      <c r="Z3253" s="74" t="s">
        <v>71</v>
      </c>
      <c r="AA3253" s="74" t="s">
        <v>71</v>
      </c>
      <c r="AB3253" s="74" t="s">
        <v>71</v>
      </c>
      <c r="AC3253" s="74" t="s">
        <v>71</v>
      </c>
      <c r="AD3253" s="74" t="s">
        <v>71</v>
      </c>
    </row>
    <row r="3254" spans="1:30" x14ac:dyDescent="0.2">
      <c r="A3254" s="72" t="s">
        <v>59</v>
      </c>
      <c r="B3254" s="74" t="s">
        <v>71</v>
      </c>
      <c r="C3254" s="74" t="s">
        <v>71</v>
      </c>
      <c r="D3254" s="74" t="s">
        <v>71</v>
      </c>
      <c r="E3254" s="74" t="s">
        <v>71</v>
      </c>
      <c r="F3254" s="74" t="s">
        <v>71</v>
      </c>
      <c r="G3254" s="74" t="s">
        <v>71</v>
      </c>
      <c r="H3254" s="74" t="s">
        <v>71</v>
      </c>
      <c r="I3254" s="74" t="s">
        <v>71</v>
      </c>
      <c r="J3254" s="74" t="s">
        <v>71</v>
      </c>
      <c r="K3254" s="74" t="s">
        <v>71</v>
      </c>
      <c r="L3254" s="74" t="s">
        <v>71</v>
      </c>
      <c r="M3254" s="74" t="s">
        <v>71</v>
      </c>
      <c r="N3254" s="74" t="s">
        <v>71</v>
      </c>
      <c r="O3254" s="74" t="s">
        <v>71</v>
      </c>
      <c r="P3254" s="74" t="s">
        <v>71</v>
      </c>
      <c r="Q3254" s="74" t="s">
        <v>71</v>
      </c>
      <c r="R3254" s="74" t="s">
        <v>71</v>
      </c>
      <c r="S3254" s="74" t="s">
        <v>71</v>
      </c>
      <c r="T3254" s="74" t="s">
        <v>71</v>
      </c>
      <c r="U3254" s="74" t="s">
        <v>71</v>
      </c>
      <c r="V3254" s="74" t="s">
        <v>71</v>
      </c>
      <c r="W3254" s="74" t="s">
        <v>71</v>
      </c>
      <c r="X3254" s="74" t="s">
        <v>71</v>
      </c>
      <c r="Y3254" s="74" t="s">
        <v>71</v>
      </c>
      <c r="Z3254" s="74" t="s">
        <v>71</v>
      </c>
      <c r="AA3254" s="74" t="s">
        <v>71</v>
      </c>
      <c r="AB3254" s="74" t="s">
        <v>71</v>
      </c>
      <c r="AC3254" s="74" t="s">
        <v>71</v>
      </c>
      <c r="AD3254" s="74" t="s">
        <v>71</v>
      </c>
    </row>
    <row r="3255" spans="1:30" x14ac:dyDescent="0.2">
      <c r="A3255" s="72" t="s">
        <v>60</v>
      </c>
      <c r="B3255" s="74" t="s">
        <v>71</v>
      </c>
      <c r="C3255" s="74" t="s">
        <v>71</v>
      </c>
      <c r="D3255" s="74" t="s">
        <v>71</v>
      </c>
      <c r="E3255" s="74" t="s">
        <v>71</v>
      </c>
      <c r="F3255" s="74" t="s">
        <v>71</v>
      </c>
      <c r="G3255" s="74" t="s">
        <v>71</v>
      </c>
      <c r="H3255" s="74" t="s">
        <v>71</v>
      </c>
      <c r="I3255" s="74" t="s">
        <v>71</v>
      </c>
      <c r="J3255" s="74" t="s">
        <v>71</v>
      </c>
      <c r="K3255" s="74" t="s">
        <v>71</v>
      </c>
      <c r="L3255" s="74" t="s">
        <v>71</v>
      </c>
      <c r="M3255" s="74" t="s">
        <v>71</v>
      </c>
      <c r="N3255" s="74" t="s">
        <v>71</v>
      </c>
      <c r="O3255" s="74" t="s">
        <v>71</v>
      </c>
      <c r="P3255" s="74" t="s">
        <v>71</v>
      </c>
      <c r="Q3255" s="74" t="s">
        <v>71</v>
      </c>
      <c r="R3255" s="74" t="s">
        <v>71</v>
      </c>
      <c r="S3255" s="74" t="s">
        <v>71</v>
      </c>
      <c r="T3255" s="74" t="s">
        <v>71</v>
      </c>
      <c r="U3255" s="74" t="s">
        <v>71</v>
      </c>
      <c r="V3255" s="74" t="s">
        <v>71</v>
      </c>
      <c r="W3255" s="74" t="s">
        <v>71</v>
      </c>
      <c r="X3255" s="74" t="s">
        <v>71</v>
      </c>
      <c r="Y3255" s="74" t="s">
        <v>71</v>
      </c>
      <c r="Z3255" s="74" t="s">
        <v>71</v>
      </c>
      <c r="AA3255" s="74" t="s">
        <v>71</v>
      </c>
      <c r="AB3255" s="74" t="s">
        <v>71</v>
      </c>
      <c r="AC3255" s="74" t="s">
        <v>71</v>
      </c>
      <c r="AD3255" s="74" t="s">
        <v>71</v>
      </c>
    </row>
    <row r="3256" spans="1:30" x14ac:dyDescent="0.2">
      <c r="A3256" s="72" t="s">
        <v>61</v>
      </c>
      <c r="B3256" s="74" t="s">
        <v>71</v>
      </c>
      <c r="C3256" s="74" t="s">
        <v>71</v>
      </c>
      <c r="D3256" s="74" t="s">
        <v>71</v>
      </c>
      <c r="E3256" s="74" t="s">
        <v>71</v>
      </c>
      <c r="F3256" s="74" t="s">
        <v>71</v>
      </c>
      <c r="G3256" s="74" t="s">
        <v>71</v>
      </c>
      <c r="H3256" s="74" t="s">
        <v>71</v>
      </c>
      <c r="I3256" s="74" t="s">
        <v>71</v>
      </c>
      <c r="J3256" s="74" t="s">
        <v>71</v>
      </c>
      <c r="K3256" s="74" t="s">
        <v>71</v>
      </c>
      <c r="L3256" s="74" t="s">
        <v>71</v>
      </c>
      <c r="M3256" s="74" t="s">
        <v>71</v>
      </c>
      <c r="N3256" s="74" t="s">
        <v>71</v>
      </c>
      <c r="O3256" s="74" t="s">
        <v>71</v>
      </c>
      <c r="P3256" s="74" t="s">
        <v>71</v>
      </c>
      <c r="Q3256" s="74" t="s">
        <v>71</v>
      </c>
      <c r="R3256" s="74" t="s">
        <v>71</v>
      </c>
      <c r="S3256" s="74" t="s">
        <v>71</v>
      </c>
      <c r="T3256" s="74" t="s">
        <v>71</v>
      </c>
      <c r="U3256" s="74" t="s">
        <v>71</v>
      </c>
      <c r="V3256" s="74" t="s">
        <v>71</v>
      </c>
      <c r="W3256" s="74" t="s">
        <v>71</v>
      </c>
      <c r="X3256" s="74" t="s">
        <v>71</v>
      </c>
      <c r="Y3256" s="74" t="s">
        <v>71</v>
      </c>
      <c r="Z3256" s="74" t="s">
        <v>71</v>
      </c>
      <c r="AA3256" s="74" t="s">
        <v>71</v>
      </c>
      <c r="AB3256" s="74" t="s">
        <v>71</v>
      </c>
      <c r="AC3256" s="74" t="s">
        <v>71</v>
      </c>
      <c r="AD3256" s="74" t="s">
        <v>71</v>
      </c>
    </row>
    <row r="3257" spans="1:30" x14ac:dyDescent="0.2">
      <c r="A3257" s="72" t="s">
        <v>62</v>
      </c>
      <c r="B3257" s="74" t="s">
        <v>71</v>
      </c>
      <c r="C3257" s="74" t="s">
        <v>71</v>
      </c>
      <c r="D3257" s="74" t="s">
        <v>71</v>
      </c>
      <c r="E3257" s="74" t="s">
        <v>71</v>
      </c>
      <c r="F3257" s="74" t="s">
        <v>71</v>
      </c>
      <c r="G3257" s="74" t="s">
        <v>71</v>
      </c>
      <c r="H3257" s="74" t="s">
        <v>71</v>
      </c>
      <c r="I3257" s="74" t="s">
        <v>71</v>
      </c>
      <c r="J3257" s="74" t="s">
        <v>71</v>
      </c>
      <c r="K3257" s="74" t="s">
        <v>71</v>
      </c>
      <c r="L3257" s="74" t="s">
        <v>71</v>
      </c>
      <c r="M3257" s="74" t="s">
        <v>71</v>
      </c>
      <c r="N3257" s="74" t="s">
        <v>71</v>
      </c>
      <c r="O3257" s="74" t="s">
        <v>71</v>
      </c>
      <c r="P3257" s="74" t="s">
        <v>71</v>
      </c>
      <c r="Q3257" s="74" t="s">
        <v>71</v>
      </c>
      <c r="R3257" s="74" t="s">
        <v>71</v>
      </c>
      <c r="S3257" s="74" t="s">
        <v>71</v>
      </c>
      <c r="T3257" s="74" t="s">
        <v>71</v>
      </c>
      <c r="U3257" s="74" t="s">
        <v>71</v>
      </c>
      <c r="V3257" s="74" t="s">
        <v>71</v>
      </c>
      <c r="W3257" s="74" t="s">
        <v>71</v>
      </c>
      <c r="X3257" s="74" t="s">
        <v>71</v>
      </c>
      <c r="Y3257" s="74" t="s">
        <v>71</v>
      </c>
      <c r="Z3257" s="74" t="s">
        <v>71</v>
      </c>
      <c r="AA3257" s="74" t="s">
        <v>71</v>
      </c>
      <c r="AB3257" s="74" t="s">
        <v>71</v>
      </c>
      <c r="AC3257" s="74" t="s">
        <v>71</v>
      </c>
      <c r="AD3257" s="74" t="s">
        <v>71</v>
      </c>
    </row>
    <row r="3258" spans="1:30" x14ac:dyDescent="0.2">
      <c r="A3258" s="72" t="s">
        <v>63</v>
      </c>
      <c r="B3258" s="74" t="s">
        <v>71</v>
      </c>
      <c r="C3258" s="74" t="s">
        <v>71</v>
      </c>
      <c r="D3258" s="74" t="s">
        <v>71</v>
      </c>
      <c r="E3258" s="74" t="s">
        <v>71</v>
      </c>
      <c r="F3258" s="74" t="s">
        <v>71</v>
      </c>
      <c r="G3258" s="74" t="s">
        <v>71</v>
      </c>
      <c r="H3258" s="74" t="s">
        <v>71</v>
      </c>
      <c r="I3258" s="74" t="s">
        <v>71</v>
      </c>
      <c r="J3258" s="74" t="s">
        <v>71</v>
      </c>
      <c r="K3258" s="74" t="s">
        <v>71</v>
      </c>
      <c r="L3258" s="74" t="s">
        <v>71</v>
      </c>
      <c r="M3258" s="74" t="s">
        <v>71</v>
      </c>
      <c r="N3258" s="74" t="s">
        <v>71</v>
      </c>
      <c r="O3258" s="74" t="s">
        <v>71</v>
      </c>
      <c r="P3258" s="74" t="s">
        <v>71</v>
      </c>
      <c r="Q3258" s="74" t="s">
        <v>71</v>
      </c>
      <c r="R3258" s="74" t="s">
        <v>71</v>
      </c>
      <c r="S3258" s="74" t="s">
        <v>71</v>
      </c>
      <c r="T3258" s="74" t="s">
        <v>71</v>
      </c>
      <c r="U3258" s="74" t="s">
        <v>71</v>
      </c>
      <c r="V3258" s="74" t="s">
        <v>71</v>
      </c>
      <c r="W3258" s="74" t="s">
        <v>71</v>
      </c>
      <c r="X3258" s="74" t="s">
        <v>71</v>
      </c>
      <c r="Y3258" s="74" t="s">
        <v>71</v>
      </c>
      <c r="Z3258" s="74" t="s">
        <v>71</v>
      </c>
      <c r="AA3258" s="74" t="s">
        <v>71</v>
      </c>
      <c r="AB3258" s="74" t="s">
        <v>71</v>
      </c>
      <c r="AC3258" s="74" t="s">
        <v>71</v>
      </c>
      <c r="AD3258" s="74" t="s">
        <v>71</v>
      </c>
    </row>
    <row r="3259" spans="1:30" x14ac:dyDescent="0.2">
      <c r="A3259" s="72" t="s">
        <v>64</v>
      </c>
      <c r="B3259" s="74" t="s">
        <v>71</v>
      </c>
      <c r="C3259" s="74" t="s">
        <v>71</v>
      </c>
      <c r="D3259" s="74" t="s">
        <v>71</v>
      </c>
      <c r="E3259" s="74" t="s">
        <v>71</v>
      </c>
      <c r="F3259" s="74" t="s">
        <v>71</v>
      </c>
      <c r="G3259" s="74" t="s">
        <v>71</v>
      </c>
      <c r="H3259" s="74" t="s">
        <v>71</v>
      </c>
      <c r="I3259" s="74" t="s">
        <v>71</v>
      </c>
      <c r="J3259" s="74" t="s">
        <v>71</v>
      </c>
      <c r="K3259" s="74" t="s">
        <v>71</v>
      </c>
      <c r="L3259" s="74" t="s">
        <v>71</v>
      </c>
      <c r="M3259" s="74" t="s">
        <v>71</v>
      </c>
      <c r="N3259" s="74" t="s">
        <v>71</v>
      </c>
      <c r="O3259" s="74" t="s">
        <v>71</v>
      </c>
      <c r="P3259" s="74" t="s">
        <v>71</v>
      </c>
      <c r="Q3259" s="74" t="s">
        <v>71</v>
      </c>
      <c r="R3259" s="74" t="s">
        <v>71</v>
      </c>
      <c r="S3259" s="74" t="s">
        <v>71</v>
      </c>
      <c r="T3259" s="74" t="s">
        <v>71</v>
      </c>
      <c r="U3259" s="74" t="s">
        <v>71</v>
      </c>
      <c r="V3259" s="74" t="s">
        <v>71</v>
      </c>
      <c r="W3259" s="74" t="s">
        <v>71</v>
      </c>
      <c r="X3259" s="74" t="s">
        <v>71</v>
      </c>
      <c r="Y3259" s="74" t="s">
        <v>71</v>
      </c>
      <c r="Z3259" s="74" t="s">
        <v>71</v>
      </c>
      <c r="AA3259" s="74" t="s">
        <v>71</v>
      </c>
      <c r="AB3259" s="74" t="s">
        <v>71</v>
      </c>
      <c r="AC3259" s="74" t="s">
        <v>71</v>
      </c>
      <c r="AD3259" s="74" t="s">
        <v>71</v>
      </c>
    </row>
    <row r="3260" spans="1:30" x14ac:dyDescent="0.2">
      <c r="A3260" s="72" t="s">
        <v>65</v>
      </c>
      <c r="B3260" s="74" t="s">
        <v>71</v>
      </c>
      <c r="C3260" s="74" t="s">
        <v>71</v>
      </c>
      <c r="D3260" s="74" t="s">
        <v>71</v>
      </c>
      <c r="E3260" s="74" t="s">
        <v>71</v>
      </c>
      <c r="F3260" s="74" t="s">
        <v>71</v>
      </c>
      <c r="G3260" s="74" t="s">
        <v>71</v>
      </c>
      <c r="H3260" s="74" t="s">
        <v>71</v>
      </c>
      <c r="I3260" s="74" t="s">
        <v>71</v>
      </c>
      <c r="J3260" s="74" t="s">
        <v>71</v>
      </c>
      <c r="K3260" s="74" t="s">
        <v>71</v>
      </c>
      <c r="L3260" s="74" t="s">
        <v>71</v>
      </c>
      <c r="M3260" s="74" t="s">
        <v>71</v>
      </c>
      <c r="N3260" s="74" t="s">
        <v>71</v>
      </c>
      <c r="O3260" s="74" t="s">
        <v>71</v>
      </c>
      <c r="P3260" s="74" t="s">
        <v>71</v>
      </c>
      <c r="Q3260" s="74" t="s">
        <v>71</v>
      </c>
      <c r="R3260" s="74" t="s">
        <v>71</v>
      </c>
      <c r="S3260" s="74" t="s">
        <v>71</v>
      </c>
      <c r="T3260" s="74" t="s">
        <v>71</v>
      </c>
      <c r="U3260" s="74" t="s">
        <v>71</v>
      </c>
      <c r="V3260" s="74" t="s">
        <v>71</v>
      </c>
      <c r="W3260" s="74" t="s">
        <v>71</v>
      </c>
      <c r="X3260" s="74" t="s">
        <v>71</v>
      </c>
      <c r="Y3260" s="74" t="s">
        <v>71</v>
      </c>
      <c r="Z3260" s="74" t="s">
        <v>71</v>
      </c>
      <c r="AA3260" s="74" t="s">
        <v>71</v>
      </c>
      <c r="AB3260" s="74" t="s">
        <v>71</v>
      </c>
      <c r="AC3260" s="74" t="s">
        <v>71</v>
      </c>
      <c r="AD3260" s="74" t="s">
        <v>71</v>
      </c>
    </row>
    <row r="3261" spans="1:30" x14ac:dyDescent="0.2">
      <c r="A3261" s="72" t="s">
        <v>66</v>
      </c>
      <c r="B3261" s="74" t="s">
        <v>71</v>
      </c>
      <c r="C3261" s="74" t="s">
        <v>71</v>
      </c>
      <c r="D3261" s="74" t="s">
        <v>71</v>
      </c>
      <c r="E3261" s="74" t="s">
        <v>71</v>
      </c>
      <c r="F3261" s="74" t="s">
        <v>71</v>
      </c>
      <c r="G3261" s="74" t="s">
        <v>71</v>
      </c>
      <c r="H3261" s="74" t="s">
        <v>71</v>
      </c>
      <c r="I3261" s="74" t="s">
        <v>71</v>
      </c>
      <c r="J3261" s="74" t="s">
        <v>71</v>
      </c>
      <c r="K3261" s="74" t="s">
        <v>71</v>
      </c>
      <c r="L3261" s="74" t="s">
        <v>71</v>
      </c>
      <c r="M3261" s="74" t="s">
        <v>71</v>
      </c>
      <c r="N3261" s="74" t="s">
        <v>71</v>
      </c>
      <c r="O3261" s="74" t="s">
        <v>71</v>
      </c>
      <c r="P3261" s="74" t="s">
        <v>71</v>
      </c>
      <c r="Q3261" s="74" t="s">
        <v>71</v>
      </c>
      <c r="R3261" s="74" t="s">
        <v>71</v>
      </c>
      <c r="S3261" s="74" t="s">
        <v>71</v>
      </c>
      <c r="T3261" s="74" t="s">
        <v>71</v>
      </c>
      <c r="U3261" s="74" t="s">
        <v>71</v>
      </c>
      <c r="V3261" s="74" t="s">
        <v>71</v>
      </c>
      <c r="W3261" s="74" t="s">
        <v>71</v>
      </c>
      <c r="X3261" s="74" t="s">
        <v>71</v>
      </c>
      <c r="Y3261" s="74" t="s">
        <v>71</v>
      </c>
      <c r="Z3261" s="74" t="s">
        <v>71</v>
      </c>
      <c r="AA3261" s="74" t="s">
        <v>71</v>
      </c>
      <c r="AB3261" s="74" t="s">
        <v>71</v>
      </c>
      <c r="AC3261" s="74" t="s">
        <v>71</v>
      </c>
      <c r="AD3261" s="74" t="s">
        <v>71</v>
      </c>
    </row>
    <row r="3262" spans="1:30" x14ac:dyDescent="0.2">
      <c r="A3262" s="72" t="s">
        <v>67</v>
      </c>
      <c r="B3262" s="74" t="s">
        <v>71</v>
      </c>
      <c r="C3262" s="74" t="s">
        <v>71</v>
      </c>
      <c r="D3262" s="74" t="s">
        <v>71</v>
      </c>
      <c r="E3262" s="74" t="s">
        <v>71</v>
      </c>
      <c r="F3262" s="74" t="s">
        <v>71</v>
      </c>
      <c r="G3262" s="74" t="s">
        <v>71</v>
      </c>
      <c r="H3262" s="74" t="s">
        <v>71</v>
      </c>
      <c r="I3262" s="74" t="s">
        <v>71</v>
      </c>
      <c r="J3262" s="74" t="s">
        <v>71</v>
      </c>
      <c r="K3262" s="74" t="s">
        <v>71</v>
      </c>
      <c r="L3262" s="74" t="s">
        <v>71</v>
      </c>
      <c r="M3262" s="74" t="s">
        <v>71</v>
      </c>
      <c r="N3262" s="74" t="s">
        <v>71</v>
      </c>
      <c r="O3262" s="74" t="s">
        <v>71</v>
      </c>
      <c r="P3262" s="74" t="s">
        <v>71</v>
      </c>
      <c r="Q3262" s="74" t="s">
        <v>71</v>
      </c>
      <c r="R3262" s="74" t="s">
        <v>71</v>
      </c>
      <c r="S3262" s="74" t="s">
        <v>71</v>
      </c>
      <c r="T3262" s="74" t="s">
        <v>71</v>
      </c>
      <c r="U3262" s="74" t="s">
        <v>71</v>
      </c>
      <c r="V3262" s="74" t="s">
        <v>71</v>
      </c>
      <c r="W3262" s="74" t="s">
        <v>71</v>
      </c>
      <c r="X3262" s="74" t="s">
        <v>71</v>
      </c>
      <c r="Y3262" s="74" t="s">
        <v>71</v>
      </c>
      <c r="Z3262" s="74" t="s">
        <v>71</v>
      </c>
      <c r="AA3262" s="74" t="s">
        <v>71</v>
      </c>
      <c r="AB3262" s="74" t="s">
        <v>71</v>
      </c>
      <c r="AC3262" s="74" t="s">
        <v>71</v>
      </c>
      <c r="AD3262" s="74" t="s">
        <v>71</v>
      </c>
    </row>
    <row r="3263" spans="1:30" x14ac:dyDescent="0.2">
      <c r="A3263" s="72" t="s">
        <v>68</v>
      </c>
      <c r="B3263" s="74" t="s">
        <v>71</v>
      </c>
      <c r="C3263" s="74" t="s">
        <v>71</v>
      </c>
      <c r="D3263" s="74" t="s">
        <v>71</v>
      </c>
      <c r="E3263" s="74" t="s">
        <v>71</v>
      </c>
      <c r="F3263" s="74" t="s">
        <v>71</v>
      </c>
      <c r="G3263" s="74" t="s">
        <v>71</v>
      </c>
      <c r="H3263" s="74" t="s">
        <v>71</v>
      </c>
      <c r="I3263" s="74" t="s">
        <v>71</v>
      </c>
      <c r="J3263" s="74" t="s">
        <v>71</v>
      </c>
      <c r="K3263" s="74" t="s">
        <v>71</v>
      </c>
      <c r="L3263" s="74" t="s">
        <v>71</v>
      </c>
      <c r="M3263" s="74" t="s">
        <v>71</v>
      </c>
      <c r="N3263" s="74" t="s">
        <v>71</v>
      </c>
      <c r="O3263" s="74" t="s">
        <v>71</v>
      </c>
      <c r="P3263" s="74" t="s">
        <v>71</v>
      </c>
      <c r="Q3263" s="74" t="s">
        <v>71</v>
      </c>
      <c r="R3263" s="74" t="s">
        <v>71</v>
      </c>
      <c r="S3263" s="74" t="s">
        <v>71</v>
      </c>
      <c r="T3263" s="74" t="s">
        <v>71</v>
      </c>
      <c r="U3263" s="74" t="s">
        <v>71</v>
      </c>
      <c r="V3263" s="74" t="s">
        <v>71</v>
      </c>
      <c r="W3263" s="74" t="s">
        <v>71</v>
      </c>
      <c r="X3263" s="74" t="s">
        <v>71</v>
      </c>
      <c r="Y3263" s="74" t="s">
        <v>71</v>
      </c>
      <c r="Z3263" s="74" t="s">
        <v>71</v>
      </c>
      <c r="AA3263" s="74" t="s">
        <v>71</v>
      </c>
      <c r="AB3263" s="74" t="s">
        <v>71</v>
      </c>
      <c r="AC3263" s="74" t="s">
        <v>71</v>
      </c>
      <c r="AD3263" s="74" t="s">
        <v>71</v>
      </c>
    </row>
    <row r="3264" spans="1:30" x14ac:dyDescent="0.2">
      <c r="A3264" s="72" t="s">
        <v>69</v>
      </c>
      <c r="B3264" s="74" t="s">
        <v>71</v>
      </c>
      <c r="C3264" s="74" t="s">
        <v>71</v>
      </c>
      <c r="D3264" s="74" t="s">
        <v>71</v>
      </c>
      <c r="E3264" s="74" t="s">
        <v>71</v>
      </c>
      <c r="F3264" s="74" t="s">
        <v>71</v>
      </c>
      <c r="G3264" s="74" t="s">
        <v>71</v>
      </c>
      <c r="H3264" s="74" t="s">
        <v>71</v>
      </c>
      <c r="I3264" s="74" t="s">
        <v>71</v>
      </c>
      <c r="J3264" s="74" t="s">
        <v>71</v>
      </c>
      <c r="K3264" s="74" t="s">
        <v>71</v>
      </c>
      <c r="L3264" s="74" t="s">
        <v>71</v>
      </c>
      <c r="M3264" s="74" t="s">
        <v>71</v>
      </c>
      <c r="N3264" s="74" t="s">
        <v>71</v>
      </c>
      <c r="O3264" s="74" t="s">
        <v>71</v>
      </c>
      <c r="P3264" s="74" t="s">
        <v>71</v>
      </c>
      <c r="Q3264" s="74" t="s">
        <v>71</v>
      </c>
      <c r="R3264" s="74" t="s">
        <v>71</v>
      </c>
      <c r="S3264" s="74" t="s">
        <v>71</v>
      </c>
      <c r="T3264" s="74" t="s">
        <v>71</v>
      </c>
      <c r="U3264" s="74" t="s">
        <v>71</v>
      </c>
      <c r="V3264" s="74" t="s">
        <v>71</v>
      </c>
      <c r="W3264" s="74" t="s">
        <v>71</v>
      </c>
      <c r="X3264" s="74" t="s">
        <v>71</v>
      </c>
      <c r="Y3264" s="74" t="s">
        <v>71</v>
      </c>
      <c r="Z3264" s="74" t="s">
        <v>71</v>
      </c>
      <c r="AA3264" s="74" t="s">
        <v>71</v>
      </c>
      <c r="AB3264" s="74" t="s">
        <v>71</v>
      </c>
      <c r="AC3264" s="74" t="s">
        <v>71</v>
      </c>
      <c r="AD3264" s="74" t="s">
        <v>71</v>
      </c>
    </row>
    <row r="3266" spans="1:30" x14ac:dyDescent="0.2">
      <c r="A3266" s="72" t="s">
        <v>70</v>
      </c>
    </row>
    <row r="3267" spans="1:30" x14ac:dyDescent="0.2">
      <c r="A3267" s="72" t="s">
        <v>71</v>
      </c>
      <c r="B3267" s="74" t="s">
        <v>72</v>
      </c>
    </row>
    <row r="3269" spans="1:30" x14ac:dyDescent="0.2">
      <c r="A3269" s="72" t="s">
        <v>5</v>
      </c>
      <c r="B3269" s="74" t="s">
        <v>6</v>
      </c>
    </row>
    <row r="3270" spans="1:30" x14ac:dyDescent="0.2">
      <c r="A3270" s="72" t="s">
        <v>7</v>
      </c>
      <c r="B3270" s="74" t="s">
        <v>89</v>
      </c>
    </row>
    <row r="3271" spans="1:30" x14ac:dyDescent="0.2">
      <c r="A3271" s="72" t="s">
        <v>9</v>
      </c>
      <c r="B3271" s="74" t="s">
        <v>76</v>
      </c>
    </row>
    <row r="3273" spans="1:30" x14ac:dyDescent="0.2">
      <c r="A3273" s="72" t="s">
        <v>11</v>
      </c>
      <c r="B3273" s="74" t="s">
        <v>12</v>
      </c>
      <c r="C3273" s="74" t="s">
        <v>13</v>
      </c>
      <c r="D3273" s="74" t="s">
        <v>14</v>
      </c>
      <c r="E3273" s="74" t="s">
        <v>15</v>
      </c>
      <c r="F3273" s="74" t="s">
        <v>16</v>
      </c>
      <c r="G3273" s="74" t="s">
        <v>17</v>
      </c>
      <c r="H3273" s="74" t="s">
        <v>18</v>
      </c>
      <c r="I3273" s="74" t="s">
        <v>19</v>
      </c>
      <c r="J3273" s="74" t="s">
        <v>20</v>
      </c>
      <c r="K3273" s="74" t="s">
        <v>21</v>
      </c>
      <c r="L3273" s="74" t="s">
        <v>22</v>
      </c>
      <c r="M3273" s="74" t="s">
        <v>23</v>
      </c>
      <c r="N3273" s="74" t="s">
        <v>24</v>
      </c>
      <c r="O3273" s="74" t="s">
        <v>25</v>
      </c>
      <c r="P3273" s="74" t="s">
        <v>26</v>
      </c>
      <c r="Q3273" s="74" t="s">
        <v>27</v>
      </c>
      <c r="R3273" s="74" t="s">
        <v>28</v>
      </c>
      <c r="S3273" s="74" t="s">
        <v>29</v>
      </c>
      <c r="T3273" s="74" t="s">
        <v>30</v>
      </c>
      <c r="U3273" s="74" t="s">
        <v>31</v>
      </c>
      <c r="V3273" s="74" t="s">
        <v>32</v>
      </c>
      <c r="W3273" s="74" t="s">
        <v>33</v>
      </c>
      <c r="X3273" s="74" t="s">
        <v>34</v>
      </c>
      <c r="Y3273" s="74" t="s">
        <v>35</v>
      </c>
      <c r="Z3273" s="74" t="s">
        <v>36</v>
      </c>
      <c r="AA3273" s="74" t="s">
        <v>37</v>
      </c>
      <c r="AB3273" s="74" t="s">
        <v>38</v>
      </c>
      <c r="AC3273" s="74" t="s">
        <v>39</v>
      </c>
      <c r="AD3273" s="74" t="s">
        <v>40</v>
      </c>
    </row>
    <row r="3274" spans="1:30" x14ac:dyDescent="0.2">
      <c r="A3274" s="72" t="s">
        <v>41</v>
      </c>
      <c r="B3274" s="74">
        <v>11081.57</v>
      </c>
      <c r="C3274" s="74">
        <v>11537.85</v>
      </c>
      <c r="D3274" s="74">
        <v>12364.86</v>
      </c>
      <c r="E3274" s="74">
        <v>13053.07</v>
      </c>
      <c r="F3274" s="74">
        <v>14230.01</v>
      </c>
      <c r="G3274" s="74">
        <v>15237.24</v>
      </c>
      <c r="H3274" s="74">
        <v>15109.82</v>
      </c>
      <c r="I3274" s="74">
        <v>13625.85</v>
      </c>
      <c r="J3274" s="74">
        <v>12888.35</v>
      </c>
      <c r="K3274" s="74">
        <v>10586.69</v>
      </c>
      <c r="L3274" s="74">
        <v>10624.5</v>
      </c>
      <c r="M3274" s="74">
        <v>9768.15</v>
      </c>
      <c r="N3274" s="74">
        <v>8623.27</v>
      </c>
      <c r="O3274" s="74">
        <v>8116.31</v>
      </c>
      <c r="P3274" s="74">
        <v>8139.58</v>
      </c>
      <c r="Q3274" s="74">
        <v>7879.77</v>
      </c>
      <c r="R3274" s="74">
        <v>7473.63</v>
      </c>
      <c r="S3274" s="74">
        <v>7018.94</v>
      </c>
      <c r="T3274" s="74">
        <v>6689.85</v>
      </c>
      <c r="U3274" s="74">
        <v>6329.8</v>
      </c>
      <c r="V3274" s="74">
        <v>6363.07</v>
      </c>
      <c r="W3274" s="74">
        <v>6118.46</v>
      </c>
      <c r="X3274" s="74">
        <v>6230.62</v>
      </c>
      <c r="Y3274" s="74">
        <v>6088.97</v>
      </c>
      <c r="Z3274" s="74">
        <v>5801.46</v>
      </c>
      <c r="AA3274" s="74">
        <v>6098.41</v>
      </c>
      <c r="AB3274" s="74">
        <v>6381.26</v>
      </c>
      <c r="AC3274" s="74">
        <v>6625.8</v>
      </c>
      <c r="AD3274" s="74">
        <v>6715.51</v>
      </c>
    </row>
    <row r="3275" spans="1:30" x14ac:dyDescent="0.2">
      <c r="A3275" s="72" t="s">
        <v>42</v>
      </c>
      <c r="B3275" s="74">
        <v>1622.3</v>
      </c>
      <c r="C3275" s="74">
        <v>1540.04</v>
      </c>
      <c r="D3275" s="74">
        <v>1699.89</v>
      </c>
      <c r="E3275" s="74">
        <v>1635.73</v>
      </c>
      <c r="F3275" s="74">
        <v>1978</v>
      </c>
      <c r="G3275" s="74">
        <v>2140</v>
      </c>
      <c r="H3275" s="74">
        <v>2059.89</v>
      </c>
      <c r="I3275" s="74">
        <v>539.11</v>
      </c>
      <c r="J3275" s="74">
        <v>296.20999999999998</v>
      </c>
      <c r="K3275" s="74">
        <v>153.91999999999999</v>
      </c>
      <c r="L3275" s="74">
        <v>144.4</v>
      </c>
      <c r="M3275" s="74">
        <v>139.52000000000001</v>
      </c>
      <c r="N3275" s="74">
        <v>116.58</v>
      </c>
      <c r="O3275" s="74">
        <v>102.28</v>
      </c>
      <c r="P3275" s="74">
        <v>90.55</v>
      </c>
      <c r="Q3275" s="74">
        <v>91.04</v>
      </c>
      <c r="R3275" s="74">
        <v>77.180000000000007</v>
      </c>
      <c r="S3275" s="74">
        <v>79.42</v>
      </c>
      <c r="T3275" s="74">
        <v>87.48</v>
      </c>
      <c r="U3275" s="74">
        <v>93.52</v>
      </c>
      <c r="V3275" s="74">
        <v>104.95</v>
      </c>
      <c r="W3275" s="74">
        <v>109.34</v>
      </c>
      <c r="X3275" s="74">
        <v>111.39</v>
      </c>
      <c r="Y3275" s="74">
        <v>117.38</v>
      </c>
      <c r="Z3275" s="74">
        <v>95.33</v>
      </c>
      <c r="AA3275" s="74">
        <v>92.76</v>
      </c>
      <c r="AB3275" s="74">
        <v>96.94</v>
      </c>
      <c r="AC3275" s="74">
        <v>101.52</v>
      </c>
      <c r="AD3275" s="74">
        <v>95.08</v>
      </c>
    </row>
    <row r="3276" spans="1:30" x14ac:dyDescent="0.2">
      <c r="A3276" s="72" t="s">
        <v>43</v>
      </c>
      <c r="B3276" s="74">
        <v>3.69</v>
      </c>
      <c r="C3276" s="74">
        <v>3.91</v>
      </c>
      <c r="D3276" s="74">
        <v>4.13</v>
      </c>
      <c r="E3276" s="74">
        <v>4.37</v>
      </c>
      <c r="F3276" s="74">
        <v>4.63</v>
      </c>
      <c r="G3276" s="74">
        <v>4.9000000000000004</v>
      </c>
      <c r="H3276" s="74">
        <v>5.18</v>
      </c>
      <c r="I3276" s="74">
        <v>5.48</v>
      </c>
      <c r="J3276" s="74">
        <v>5.8</v>
      </c>
      <c r="K3276" s="74">
        <v>6.14</v>
      </c>
      <c r="L3276" s="74">
        <v>6.49</v>
      </c>
      <c r="M3276" s="74">
        <v>6.87</v>
      </c>
      <c r="N3276" s="74">
        <v>7.27</v>
      </c>
      <c r="O3276" s="74">
        <v>7.69</v>
      </c>
      <c r="P3276" s="74">
        <v>8.1300000000000008</v>
      </c>
      <c r="Q3276" s="74">
        <v>8.16</v>
      </c>
      <c r="R3276" s="74">
        <v>8.48</v>
      </c>
      <c r="S3276" s="74">
        <v>8.81</v>
      </c>
      <c r="T3276" s="74">
        <v>9.16</v>
      </c>
      <c r="U3276" s="74">
        <v>9.52</v>
      </c>
      <c r="V3276" s="74">
        <v>18.760000000000002</v>
      </c>
      <c r="W3276" s="74">
        <v>16.97</v>
      </c>
      <c r="X3276" s="74">
        <v>16.100000000000001</v>
      </c>
      <c r="Y3276" s="74">
        <v>20.420000000000002</v>
      </c>
      <c r="Z3276" s="74">
        <v>16.88</v>
      </c>
      <c r="AA3276" s="74">
        <v>18.07</v>
      </c>
      <c r="AB3276" s="74">
        <v>18.75</v>
      </c>
      <c r="AC3276" s="74">
        <v>17.510000000000002</v>
      </c>
      <c r="AD3276" s="74">
        <v>17.989999999999998</v>
      </c>
    </row>
    <row r="3277" spans="1:30" x14ac:dyDescent="0.2">
      <c r="A3277" s="72" t="s">
        <v>44</v>
      </c>
      <c r="B3277" s="74">
        <v>84.24</v>
      </c>
      <c r="C3277" s="74">
        <v>84.08</v>
      </c>
      <c r="D3277" s="74">
        <v>85.41</v>
      </c>
      <c r="E3277" s="74">
        <v>86.56</v>
      </c>
      <c r="F3277" s="74">
        <v>87.66</v>
      </c>
      <c r="G3277" s="74">
        <v>88.68</v>
      </c>
      <c r="H3277" s="74">
        <v>98.31</v>
      </c>
      <c r="I3277" s="74">
        <v>96.1</v>
      </c>
      <c r="J3277" s="74">
        <v>94.98</v>
      </c>
      <c r="K3277" s="74">
        <v>95.94</v>
      </c>
      <c r="L3277" s="74">
        <v>108.4</v>
      </c>
      <c r="M3277" s="74">
        <v>98.82</v>
      </c>
      <c r="N3277" s="74">
        <v>121.28</v>
      </c>
      <c r="O3277" s="74">
        <v>144.69</v>
      </c>
      <c r="P3277" s="74">
        <v>120.61</v>
      </c>
      <c r="Q3277" s="74">
        <v>111.84</v>
      </c>
      <c r="R3277" s="74">
        <v>105.12</v>
      </c>
      <c r="S3277" s="74">
        <v>93.79</v>
      </c>
      <c r="T3277" s="74">
        <v>88.67</v>
      </c>
      <c r="U3277" s="74">
        <v>89.05</v>
      </c>
      <c r="V3277" s="74">
        <v>82.76</v>
      </c>
      <c r="W3277" s="74">
        <v>88.64</v>
      </c>
      <c r="X3277" s="74">
        <v>92.44</v>
      </c>
      <c r="Y3277" s="74">
        <v>83.04</v>
      </c>
      <c r="Z3277" s="74">
        <v>79.900000000000006</v>
      </c>
      <c r="AA3277" s="74">
        <v>78.27</v>
      </c>
      <c r="AB3277" s="74">
        <v>78.63</v>
      </c>
      <c r="AC3277" s="74">
        <v>74.03</v>
      </c>
      <c r="AD3277" s="74">
        <v>70.56</v>
      </c>
    </row>
    <row r="3278" spans="1:30" x14ac:dyDescent="0.2">
      <c r="A3278" s="72" t="s">
        <v>45</v>
      </c>
      <c r="B3278" s="74">
        <v>42.41</v>
      </c>
      <c r="C3278" s="74">
        <v>61.06</v>
      </c>
      <c r="D3278" s="74">
        <v>86.21</v>
      </c>
      <c r="E3278" s="74">
        <v>97.84</v>
      </c>
      <c r="F3278" s="74">
        <v>117.98</v>
      </c>
      <c r="G3278" s="74">
        <v>103.76</v>
      </c>
      <c r="H3278" s="74">
        <v>59.16</v>
      </c>
      <c r="I3278" s="74">
        <v>70.55</v>
      </c>
      <c r="J3278" s="74">
        <v>57.61</v>
      </c>
      <c r="K3278" s="74">
        <v>62.9</v>
      </c>
      <c r="L3278" s="74">
        <v>56.84</v>
      </c>
      <c r="M3278" s="74">
        <v>28.59</v>
      </c>
      <c r="N3278" s="74">
        <v>23.98</v>
      </c>
      <c r="O3278" s="74">
        <v>30.14</v>
      </c>
      <c r="P3278" s="74">
        <v>31.47</v>
      </c>
      <c r="Q3278" s="74">
        <v>20.69</v>
      </c>
      <c r="R3278" s="74">
        <v>34.369999999999997</v>
      </c>
      <c r="S3278" s="74">
        <v>29.07</v>
      </c>
      <c r="T3278" s="74">
        <v>30.35</v>
      </c>
      <c r="U3278" s="74">
        <v>35.299999999999997</v>
      </c>
      <c r="V3278" s="74">
        <v>36.97</v>
      </c>
      <c r="W3278" s="74">
        <v>77.459999999999994</v>
      </c>
      <c r="X3278" s="74">
        <v>129.47</v>
      </c>
      <c r="Y3278" s="74">
        <v>149.9</v>
      </c>
      <c r="Z3278" s="74">
        <v>154</v>
      </c>
      <c r="AA3278" s="74">
        <v>121.4</v>
      </c>
      <c r="AB3278" s="74">
        <v>104.17</v>
      </c>
      <c r="AC3278" s="74">
        <v>75.45</v>
      </c>
      <c r="AD3278" s="74">
        <v>73.180000000000007</v>
      </c>
    </row>
    <row r="3279" spans="1:30" x14ac:dyDescent="0.2">
      <c r="A3279" s="72" t="s">
        <v>46</v>
      </c>
      <c r="B3279" s="74">
        <v>4428</v>
      </c>
      <c r="C3279" s="74">
        <v>4745.88</v>
      </c>
      <c r="D3279" s="74">
        <v>5237.8100000000004</v>
      </c>
      <c r="E3279" s="74">
        <v>5973.59</v>
      </c>
      <c r="F3279" s="74">
        <v>6249.23</v>
      </c>
      <c r="G3279" s="74">
        <v>6467.15</v>
      </c>
      <c r="H3279" s="74">
        <v>6162.49</v>
      </c>
      <c r="I3279" s="74">
        <v>6108.84</v>
      </c>
      <c r="J3279" s="74">
        <v>5888.91</v>
      </c>
      <c r="K3279" s="74">
        <v>4289.75</v>
      </c>
      <c r="L3279" s="74">
        <v>4072.5</v>
      </c>
      <c r="M3279" s="74">
        <v>3751.78</v>
      </c>
      <c r="N3279" s="74">
        <v>3082.25</v>
      </c>
      <c r="O3279" s="74">
        <v>3013.41</v>
      </c>
      <c r="P3279" s="74">
        <v>3241.04</v>
      </c>
      <c r="Q3279" s="74">
        <v>3252.04</v>
      </c>
      <c r="R3279" s="74">
        <v>3200.64</v>
      </c>
      <c r="S3279" s="74">
        <v>3089.62</v>
      </c>
      <c r="T3279" s="74">
        <v>2942.67</v>
      </c>
      <c r="U3279" s="74">
        <v>2942.52</v>
      </c>
      <c r="V3279" s="74">
        <v>3002.48</v>
      </c>
      <c r="W3279" s="74">
        <v>3035.33</v>
      </c>
      <c r="X3279" s="74">
        <v>3082.59</v>
      </c>
      <c r="Y3279" s="74">
        <v>3122.35</v>
      </c>
      <c r="Z3279" s="74">
        <v>3066.15</v>
      </c>
      <c r="AA3279" s="74">
        <v>3246.74</v>
      </c>
      <c r="AB3279" s="74">
        <v>3457.21</v>
      </c>
      <c r="AC3279" s="74">
        <v>3759.57</v>
      </c>
      <c r="AD3279" s="74">
        <v>3870.66</v>
      </c>
    </row>
    <row r="3280" spans="1:30" x14ac:dyDescent="0.2">
      <c r="A3280" s="72" t="s">
        <v>47</v>
      </c>
      <c r="B3280" s="74">
        <v>0</v>
      </c>
      <c r="C3280" s="74">
        <v>0.05</v>
      </c>
      <c r="D3280" s="74">
        <v>0.09</v>
      </c>
      <c r="E3280" s="74">
        <v>1.39</v>
      </c>
      <c r="F3280" s="74">
        <v>2.97</v>
      </c>
      <c r="G3280" s="74">
        <v>3.07</v>
      </c>
      <c r="H3280" s="74">
        <v>3.33</v>
      </c>
      <c r="I3280" s="74">
        <v>2.85</v>
      </c>
      <c r="J3280" s="74">
        <v>2.85</v>
      </c>
      <c r="K3280" s="74">
        <v>2.88</v>
      </c>
      <c r="L3280" s="74">
        <v>2.61</v>
      </c>
      <c r="M3280" s="74">
        <v>1.67</v>
      </c>
      <c r="N3280" s="74">
        <v>1.38</v>
      </c>
      <c r="O3280" s="74">
        <v>1.27</v>
      </c>
      <c r="P3280" s="74">
        <v>1.04</v>
      </c>
      <c r="Q3280" s="74">
        <v>1.04</v>
      </c>
      <c r="R3280" s="74">
        <v>1.1000000000000001</v>
      </c>
      <c r="S3280" s="74">
        <v>0.92</v>
      </c>
      <c r="T3280" s="74">
        <v>1.3</v>
      </c>
      <c r="U3280" s="74">
        <v>1.38</v>
      </c>
      <c r="V3280" s="74">
        <v>1.73</v>
      </c>
      <c r="W3280" s="74">
        <v>1.77</v>
      </c>
      <c r="X3280" s="74">
        <v>1.88</v>
      </c>
      <c r="Y3280" s="74">
        <v>2.02</v>
      </c>
      <c r="Z3280" s="74">
        <v>2.1</v>
      </c>
      <c r="AA3280" s="74">
        <v>2.2400000000000002</v>
      </c>
      <c r="AB3280" s="74">
        <v>2.52</v>
      </c>
      <c r="AC3280" s="74">
        <v>2.44</v>
      </c>
      <c r="AD3280" s="74">
        <v>2.56</v>
      </c>
    </row>
    <row r="3281" spans="1:30" x14ac:dyDescent="0.2">
      <c r="A3281" s="72" t="s">
        <v>48</v>
      </c>
      <c r="B3281" s="74">
        <v>33.880000000000003</v>
      </c>
      <c r="C3281" s="74">
        <v>38.869999999999997</v>
      </c>
      <c r="D3281" s="74">
        <v>43.86</v>
      </c>
      <c r="E3281" s="74">
        <v>52.9</v>
      </c>
      <c r="F3281" s="74">
        <v>61.95</v>
      </c>
      <c r="G3281" s="74">
        <v>79.11</v>
      </c>
      <c r="H3281" s="74">
        <v>97.46</v>
      </c>
      <c r="I3281" s="74">
        <v>126.12</v>
      </c>
      <c r="J3281" s="74">
        <v>88.74</v>
      </c>
      <c r="K3281" s="74">
        <v>64.19</v>
      </c>
      <c r="L3281" s="74">
        <v>51.76</v>
      </c>
      <c r="M3281" s="74">
        <v>64.63</v>
      </c>
      <c r="N3281" s="74">
        <v>64.48</v>
      </c>
      <c r="O3281" s="74">
        <v>109.95</v>
      </c>
      <c r="P3281" s="74">
        <v>65.34</v>
      </c>
      <c r="Q3281" s="74">
        <v>96.78</v>
      </c>
      <c r="R3281" s="74">
        <v>60.21</v>
      </c>
      <c r="S3281" s="74">
        <v>62.94</v>
      </c>
      <c r="T3281" s="74">
        <v>54.69</v>
      </c>
      <c r="U3281" s="74">
        <v>39.18</v>
      </c>
      <c r="V3281" s="74">
        <v>33.090000000000003</v>
      </c>
      <c r="W3281" s="74">
        <v>45.49</v>
      </c>
      <c r="X3281" s="74">
        <v>37.409999999999997</v>
      </c>
      <c r="Y3281" s="74">
        <v>43.55</v>
      </c>
      <c r="Z3281" s="74">
        <v>37.409999999999997</v>
      </c>
      <c r="AA3281" s="74">
        <v>44.49</v>
      </c>
      <c r="AB3281" s="74">
        <v>39.29</v>
      </c>
      <c r="AC3281" s="74">
        <v>39.21</v>
      </c>
      <c r="AD3281" s="74">
        <v>40.92</v>
      </c>
    </row>
    <row r="3282" spans="1:30" x14ac:dyDescent="0.2">
      <c r="A3282" s="72" t="s">
        <v>49</v>
      </c>
      <c r="B3282" s="74">
        <v>2.93</v>
      </c>
      <c r="C3282" s="74">
        <v>3.02</v>
      </c>
      <c r="D3282" s="74">
        <v>3.11</v>
      </c>
      <c r="E3282" s="74">
        <v>3.2</v>
      </c>
      <c r="F3282" s="74">
        <v>3.29</v>
      </c>
      <c r="G3282" s="74">
        <v>3.42</v>
      </c>
      <c r="H3282" s="74">
        <v>3.51</v>
      </c>
      <c r="I3282" s="74">
        <v>3.56</v>
      </c>
      <c r="J3282" s="74">
        <v>3.6</v>
      </c>
      <c r="K3282" s="74">
        <v>3.69</v>
      </c>
      <c r="L3282" s="74">
        <v>3.81</v>
      </c>
      <c r="M3282" s="74">
        <v>3.88</v>
      </c>
      <c r="N3282" s="74">
        <v>4.0599999999999996</v>
      </c>
      <c r="O3282" s="74">
        <v>4.0599999999999996</v>
      </c>
      <c r="P3282" s="74">
        <v>4.26</v>
      </c>
      <c r="Q3282" s="74">
        <v>6.16</v>
      </c>
      <c r="R3282" s="74">
        <v>7.98</v>
      </c>
      <c r="S3282" s="74">
        <v>9.4600000000000009</v>
      </c>
      <c r="T3282" s="74">
        <v>7.18</v>
      </c>
      <c r="U3282" s="74">
        <v>5.0199999999999996</v>
      </c>
      <c r="V3282" s="74">
        <v>5.86</v>
      </c>
      <c r="W3282" s="74">
        <v>5.13</v>
      </c>
      <c r="X3282" s="74">
        <v>5.05</v>
      </c>
      <c r="Y3282" s="74">
        <v>5.15</v>
      </c>
      <c r="Z3282" s="74">
        <v>4.92</v>
      </c>
      <c r="AA3282" s="74">
        <v>5.0599999999999996</v>
      </c>
      <c r="AB3282" s="74">
        <v>5.2</v>
      </c>
      <c r="AC3282" s="74">
        <v>5.01</v>
      </c>
      <c r="AD3282" s="74">
        <v>4.9400000000000004</v>
      </c>
    </row>
    <row r="3283" spans="1:30" x14ac:dyDescent="0.2">
      <c r="A3283" s="72" t="s">
        <v>50</v>
      </c>
      <c r="B3283" s="74">
        <v>63.99</v>
      </c>
      <c r="C3283" s="74">
        <v>68.77</v>
      </c>
      <c r="D3283" s="74">
        <v>71.959999999999994</v>
      </c>
      <c r="E3283" s="74">
        <v>75.989999999999995</v>
      </c>
      <c r="F3283" s="74">
        <v>83.57</v>
      </c>
      <c r="G3283" s="74">
        <v>99.81</v>
      </c>
      <c r="H3283" s="74">
        <v>110.26</v>
      </c>
      <c r="I3283" s="74">
        <v>151.31</v>
      </c>
      <c r="J3283" s="74">
        <v>156.86000000000001</v>
      </c>
      <c r="K3283" s="74">
        <v>166.68</v>
      </c>
      <c r="L3283" s="74">
        <v>186.33</v>
      </c>
      <c r="M3283" s="74">
        <v>163.18</v>
      </c>
      <c r="N3283" s="74">
        <v>180.41</v>
      </c>
      <c r="O3283" s="74">
        <v>176.33</v>
      </c>
      <c r="P3283" s="74">
        <v>199.78</v>
      </c>
      <c r="Q3283" s="74">
        <v>212.6</v>
      </c>
      <c r="R3283" s="74">
        <v>232.01</v>
      </c>
      <c r="S3283" s="74">
        <v>238.43</v>
      </c>
      <c r="T3283" s="74">
        <v>245</v>
      </c>
      <c r="U3283" s="74">
        <v>231.26</v>
      </c>
      <c r="V3283" s="74">
        <v>234.89</v>
      </c>
      <c r="W3283" s="74">
        <v>239.15</v>
      </c>
      <c r="X3283" s="74">
        <v>220</v>
      </c>
      <c r="Y3283" s="74">
        <v>213.86</v>
      </c>
      <c r="Z3283" s="74">
        <v>209.99</v>
      </c>
      <c r="AA3283" s="74">
        <v>221.35</v>
      </c>
      <c r="AB3283" s="74">
        <v>229.62</v>
      </c>
      <c r="AC3283" s="74">
        <v>225.4</v>
      </c>
      <c r="AD3283" s="74">
        <v>226.88</v>
      </c>
    </row>
    <row r="3284" spans="1:30" x14ac:dyDescent="0.2">
      <c r="A3284" s="72" t="s">
        <v>51</v>
      </c>
      <c r="B3284" s="74">
        <v>2215.16</v>
      </c>
      <c r="C3284" s="74">
        <v>2290.85</v>
      </c>
      <c r="D3284" s="74">
        <v>2342.5700000000002</v>
      </c>
      <c r="E3284" s="74">
        <v>2394.9</v>
      </c>
      <c r="F3284" s="74">
        <v>2556.17</v>
      </c>
      <c r="G3284" s="74">
        <v>2591.85</v>
      </c>
      <c r="H3284" s="74">
        <v>2632.86</v>
      </c>
      <c r="I3284" s="74">
        <v>2627.11</v>
      </c>
      <c r="J3284" s="74">
        <v>2757.86</v>
      </c>
      <c r="K3284" s="74">
        <v>2479.6999999999998</v>
      </c>
      <c r="L3284" s="74">
        <v>2374.13</v>
      </c>
      <c r="M3284" s="74">
        <v>1928</v>
      </c>
      <c r="N3284" s="74">
        <v>1597.54</v>
      </c>
      <c r="O3284" s="74">
        <v>1579.79</v>
      </c>
      <c r="P3284" s="74">
        <v>1611.08</v>
      </c>
      <c r="Q3284" s="74">
        <v>1354.85</v>
      </c>
      <c r="R3284" s="74">
        <v>1252.21</v>
      </c>
      <c r="S3284" s="74">
        <v>1149.05</v>
      </c>
      <c r="T3284" s="74">
        <v>1136.1400000000001</v>
      </c>
      <c r="U3284" s="74">
        <v>951.45</v>
      </c>
      <c r="V3284" s="74">
        <v>875.1</v>
      </c>
      <c r="W3284" s="74">
        <v>650.96</v>
      </c>
      <c r="X3284" s="74">
        <v>655.26</v>
      </c>
      <c r="Y3284" s="74">
        <v>583.57000000000005</v>
      </c>
      <c r="Z3284" s="74">
        <v>470.58</v>
      </c>
      <c r="AA3284" s="74">
        <v>468.13</v>
      </c>
      <c r="AB3284" s="74">
        <v>504.37</v>
      </c>
      <c r="AC3284" s="74">
        <v>463.73</v>
      </c>
      <c r="AD3284" s="74">
        <v>409.45</v>
      </c>
    </row>
    <row r="3285" spans="1:30" x14ac:dyDescent="0.2">
      <c r="A3285" s="72" t="s">
        <v>52</v>
      </c>
      <c r="B3285" s="74">
        <v>10.45</v>
      </c>
      <c r="C3285" s="74">
        <v>10.33</v>
      </c>
      <c r="D3285" s="74">
        <v>10.42</v>
      </c>
      <c r="E3285" s="74">
        <v>10.53</v>
      </c>
      <c r="F3285" s="74">
        <v>10.64</v>
      </c>
      <c r="G3285" s="74">
        <v>11.12</v>
      </c>
      <c r="H3285" s="74">
        <v>11.57</v>
      </c>
      <c r="I3285" s="74">
        <v>11.43</v>
      </c>
      <c r="J3285" s="74">
        <v>11.99</v>
      </c>
      <c r="K3285" s="74">
        <v>11.99</v>
      </c>
      <c r="L3285" s="74">
        <v>11.62</v>
      </c>
      <c r="M3285" s="74">
        <v>11.69</v>
      </c>
      <c r="N3285" s="74">
        <v>12.01</v>
      </c>
      <c r="O3285" s="74">
        <v>12.28</v>
      </c>
      <c r="P3285" s="74">
        <v>12.57</v>
      </c>
      <c r="Q3285" s="74">
        <v>13.03</v>
      </c>
      <c r="R3285" s="74">
        <v>13.01</v>
      </c>
      <c r="S3285" s="74">
        <v>13.05</v>
      </c>
      <c r="T3285" s="74">
        <v>11.98</v>
      </c>
      <c r="U3285" s="74">
        <v>8.0299999999999994</v>
      </c>
      <c r="V3285" s="74">
        <v>8.9499999999999993</v>
      </c>
      <c r="W3285" s="74">
        <v>9.3699999999999992</v>
      </c>
      <c r="X3285" s="74">
        <v>9.18</v>
      </c>
      <c r="Y3285" s="74">
        <v>6.05</v>
      </c>
      <c r="Z3285" s="74">
        <v>6.77</v>
      </c>
      <c r="AA3285" s="74">
        <v>5.22</v>
      </c>
      <c r="AB3285" s="74">
        <v>6.39</v>
      </c>
      <c r="AC3285" s="74">
        <v>5.71</v>
      </c>
      <c r="AD3285" s="74">
        <v>5.53</v>
      </c>
    </row>
    <row r="3286" spans="1:30" x14ac:dyDescent="0.2">
      <c r="A3286" s="72" t="s">
        <v>53</v>
      </c>
      <c r="B3286" s="74">
        <v>408.35</v>
      </c>
      <c r="C3286" s="74">
        <v>430.8</v>
      </c>
      <c r="D3286" s="74">
        <v>432.63</v>
      </c>
      <c r="E3286" s="74">
        <v>444.29</v>
      </c>
      <c r="F3286" s="74">
        <v>487.52</v>
      </c>
      <c r="G3286" s="74">
        <v>679.72</v>
      </c>
      <c r="H3286" s="74">
        <v>761.72</v>
      </c>
      <c r="I3286" s="74">
        <v>813.39</v>
      </c>
      <c r="J3286" s="74">
        <v>688.56</v>
      </c>
      <c r="K3286" s="74">
        <v>463.55</v>
      </c>
      <c r="L3286" s="74">
        <v>604.30999999999995</v>
      </c>
      <c r="M3286" s="74">
        <v>852.72</v>
      </c>
      <c r="N3286" s="74">
        <v>740.72</v>
      </c>
      <c r="O3286" s="74">
        <v>549.89</v>
      </c>
      <c r="P3286" s="74">
        <v>584.54999999999995</v>
      </c>
      <c r="Q3286" s="74">
        <v>550</v>
      </c>
      <c r="R3286" s="74">
        <v>570.29</v>
      </c>
      <c r="S3286" s="74">
        <v>452.66</v>
      </c>
      <c r="T3286" s="74">
        <v>495.92</v>
      </c>
      <c r="U3286" s="74">
        <v>472.03</v>
      </c>
      <c r="V3286" s="74">
        <v>393.79</v>
      </c>
      <c r="W3286" s="74">
        <v>441.36</v>
      </c>
      <c r="X3286" s="74">
        <v>445.61</v>
      </c>
      <c r="Y3286" s="74">
        <v>421.88</v>
      </c>
      <c r="Z3286" s="74">
        <v>359.16</v>
      </c>
      <c r="AA3286" s="74">
        <v>472.25</v>
      </c>
      <c r="AB3286" s="74">
        <v>399.42</v>
      </c>
      <c r="AC3286" s="74">
        <v>417.49</v>
      </c>
      <c r="AD3286" s="74">
        <v>446.43</v>
      </c>
    </row>
    <row r="3287" spans="1:30" x14ac:dyDescent="0.2">
      <c r="A3287" s="72" t="s">
        <v>54</v>
      </c>
      <c r="B3287" s="74">
        <v>0.03</v>
      </c>
      <c r="C3287" s="74">
        <v>0.03</v>
      </c>
      <c r="D3287" s="74">
        <v>0.03</v>
      </c>
      <c r="E3287" s="74">
        <v>0.04</v>
      </c>
      <c r="F3287" s="74">
        <v>0.05</v>
      </c>
      <c r="G3287" s="74">
        <v>0.06</v>
      </c>
      <c r="H3287" s="74">
        <v>7.0000000000000007E-2</v>
      </c>
      <c r="I3287" s="74">
        <v>7.0000000000000007E-2</v>
      </c>
      <c r="J3287" s="74">
        <v>7.0000000000000007E-2</v>
      </c>
      <c r="K3287" s="74">
        <v>7.0000000000000007E-2</v>
      </c>
      <c r="L3287" s="74">
        <v>0.08</v>
      </c>
      <c r="M3287" s="74">
        <v>0.08</v>
      </c>
      <c r="N3287" s="74">
        <v>0.08</v>
      </c>
      <c r="O3287" s="74">
        <v>0.09</v>
      </c>
      <c r="P3287" s="74">
        <v>0.1</v>
      </c>
      <c r="Q3287" s="74">
        <v>0.12</v>
      </c>
      <c r="R3287" s="74">
        <v>0.12</v>
      </c>
      <c r="S3287" s="74">
        <v>0.14000000000000001</v>
      </c>
      <c r="T3287" s="74">
        <v>0.15</v>
      </c>
      <c r="U3287" s="74">
        <v>0.16</v>
      </c>
      <c r="V3287" s="74">
        <v>0.15</v>
      </c>
      <c r="W3287" s="74">
        <v>0.16</v>
      </c>
      <c r="X3287" s="74">
        <v>0.16</v>
      </c>
      <c r="Y3287" s="74">
        <v>0.15</v>
      </c>
      <c r="Z3287" s="74">
        <v>0.15</v>
      </c>
      <c r="AA3287" s="74">
        <v>0.16</v>
      </c>
      <c r="AB3287" s="74">
        <v>0.17</v>
      </c>
      <c r="AC3287" s="74">
        <v>0.17</v>
      </c>
      <c r="AD3287" s="74">
        <v>0.17</v>
      </c>
    </row>
    <row r="3288" spans="1:30" x14ac:dyDescent="0.2">
      <c r="A3288" s="72" t="s">
        <v>55</v>
      </c>
      <c r="B3288" s="74" t="s">
        <v>71</v>
      </c>
      <c r="C3288" s="74" t="s">
        <v>71</v>
      </c>
      <c r="D3288" s="74" t="s">
        <v>71</v>
      </c>
      <c r="E3288" s="74" t="s">
        <v>71</v>
      </c>
      <c r="F3288" s="74" t="s">
        <v>71</v>
      </c>
      <c r="G3288" s="74">
        <v>0.17</v>
      </c>
      <c r="H3288" s="74">
        <v>0.18</v>
      </c>
      <c r="I3288" s="74">
        <v>0.37</v>
      </c>
      <c r="J3288" s="74">
        <v>0.52</v>
      </c>
      <c r="K3288" s="74">
        <v>0.71</v>
      </c>
      <c r="L3288" s="74">
        <v>0.88</v>
      </c>
      <c r="M3288" s="74">
        <v>1.39</v>
      </c>
      <c r="N3288" s="74">
        <v>2.62</v>
      </c>
      <c r="O3288" s="74">
        <v>2.76</v>
      </c>
      <c r="P3288" s="74">
        <v>3.25</v>
      </c>
      <c r="Q3288" s="74">
        <v>3.78</v>
      </c>
      <c r="R3288" s="74">
        <v>4.07</v>
      </c>
      <c r="S3288" s="74">
        <v>4.55</v>
      </c>
      <c r="T3288" s="74">
        <v>5.23</v>
      </c>
      <c r="U3288" s="74">
        <v>7.33</v>
      </c>
      <c r="V3288" s="74">
        <v>7.35</v>
      </c>
      <c r="W3288" s="74">
        <v>7.47</v>
      </c>
      <c r="X3288" s="74">
        <v>7.78</v>
      </c>
      <c r="Y3288" s="74">
        <v>8.5</v>
      </c>
      <c r="Z3288" s="74">
        <v>8.58</v>
      </c>
      <c r="AA3288" s="74">
        <v>10.119999999999999</v>
      </c>
      <c r="AB3288" s="74">
        <v>9.89</v>
      </c>
      <c r="AC3288" s="74">
        <v>10.32</v>
      </c>
      <c r="AD3288" s="74">
        <v>10.54</v>
      </c>
    </row>
    <row r="3289" spans="1:30" x14ac:dyDescent="0.2">
      <c r="A3289" s="72" t="s">
        <v>56</v>
      </c>
      <c r="B3289" s="74">
        <v>0</v>
      </c>
      <c r="C3289" s="74">
        <v>0</v>
      </c>
      <c r="D3289" s="74">
        <v>0</v>
      </c>
      <c r="E3289" s="74">
        <v>0</v>
      </c>
      <c r="F3289" s="74">
        <v>0</v>
      </c>
      <c r="G3289" s="74">
        <v>0.05</v>
      </c>
      <c r="H3289" s="74">
        <v>0.05</v>
      </c>
      <c r="I3289" s="74">
        <v>0.08</v>
      </c>
      <c r="J3289" s="74">
        <v>0.51</v>
      </c>
      <c r="K3289" s="74">
        <v>0.54</v>
      </c>
      <c r="L3289" s="74">
        <v>0.72</v>
      </c>
      <c r="M3289" s="74">
        <v>0.66</v>
      </c>
      <c r="N3289" s="74">
        <v>0.75</v>
      </c>
      <c r="O3289" s="74">
        <v>2.35</v>
      </c>
      <c r="P3289" s="74">
        <v>1.1499999999999999</v>
      </c>
      <c r="Q3289" s="74">
        <v>1.7</v>
      </c>
      <c r="R3289" s="74">
        <v>1.54</v>
      </c>
      <c r="S3289" s="74">
        <v>1.25</v>
      </c>
      <c r="T3289" s="74">
        <v>3.47</v>
      </c>
      <c r="U3289" s="74">
        <v>3.05</v>
      </c>
      <c r="V3289" s="74">
        <v>5.99</v>
      </c>
      <c r="W3289" s="74">
        <v>7.74</v>
      </c>
      <c r="X3289" s="74">
        <v>3.99</v>
      </c>
      <c r="Y3289" s="74">
        <v>6.32</v>
      </c>
      <c r="Z3289" s="74">
        <v>5.98</v>
      </c>
      <c r="AA3289" s="74">
        <v>5.25</v>
      </c>
      <c r="AB3289" s="74">
        <v>4.58</v>
      </c>
      <c r="AC3289" s="74">
        <v>7.73</v>
      </c>
      <c r="AD3289" s="74">
        <v>6.41</v>
      </c>
    </row>
    <row r="3290" spans="1:30" x14ac:dyDescent="0.2">
      <c r="A3290" s="72" t="s">
        <v>57</v>
      </c>
      <c r="B3290" s="74">
        <v>1.28</v>
      </c>
      <c r="C3290" s="74">
        <v>1.37</v>
      </c>
      <c r="D3290" s="74">
        <v>1.47</v>
      </c>
      <c r="E3290" s="74">
        <v>1.57</v>
      </c>
      <c r="F3290" s="74">
        <v>1.68</v>
      </c>
      <c r="G3290" s="74">
        <v>1.75</v>
      </c>
      <c r="H3290" s="74">
        <v>1.94</v>
      </c>
      <c r="I3290" s="74">
        <v>2.1</v>
      </c>
      <c r="J3290" s="74">
        <v>2.16</v>
      </c>
      <c r="K3290" s="74">
        <v>2.2400000000000002</v>
      </c>
      <c r="L3290" s="74">
        <v>2.36</v>
      </c>
      <c r="M3290" s="74">
        <v>2.97</v>
      </c>
      <c r="N3290" s="74">
        <v>3.58</v>
      </c>
      <c r="O3290" s="74">
        <v>4.17</v>
      </c>
      <c r="P3290" s="74">
        <v>4.7300000000000004</v>
      </c>
      <c r="Q3290" s="74">
        <v>5.31</v>
      </c>
      <c r="R3290" s="74">
        <v>5.73</v>
      </c>
      <c r="S3290" s="74">
        <v>6.17</v>
      </c>
      <c r="T3290" s="74">
        <v>6.58</v>
      </c>
      <c r="U3290" s="74">
        <v>6.99</v>
      </c>
      <c r="V3290" s="74">
        <v>7.29</v>
      </c>
      <c r="W3290" s="74">
        <v>7.75</v>
      </c>
      <c r="X3290" s="74">
        <v>8.14</v>
      </c>
      <c r="Y3290" s="74">
        <v>8.51</v>
      </c>
      <c r="Z3290" s="74">
        <v>8.91</v>
      </c>
      <c r="AA3290" s="74">
        <v>9.3699999999999992</v>
      </c>
      <c r="AB3290" s="74">
        <v>9.7200000000000006</v>
      </c>
      <c r="AC3290" s="74">
        <v>9.9</v>
      </c>
      <c r="AD3290" s="74">
        <v>10.199999999999999</v>
      </c>
    </row>
    <row r="3291" spans="1:30" x14ac:dyDescent="0.2">
      <c r="A3291" s="72" t="s">
        <v>58</v>
      </c>
      <c r="B3291" s="74">
        <v>12.42</v>
      </c>
      <c r="C3291" s="74">
        <v>13.64</v>
      </c>
      <c r="D3291" s="74">
        <v>20.89</v>
      </c>
      <c r="E3291" s="74">
        <v>33.18</v>
      </c>
      <c r="F3291" s="74">
        <v>41.04</v>
      </c>
      <c r="G3291" s="74">
        <v>54.53</v>
      </c>
      <c r="H3291" s="74">
        <v>67</v>
      </c>
      <c r="I3291" s="74">
        <v>82.9</v>
      </c>
      <c r="J3291" s="74">
        <v>97.07</v>
      </c>
      <c r="K3291" s="74">
        <v>79.8</v>
      </c>
      <c r="L3291" s="74">
        <v>87.74</v>
      </c>
      <c r="M3291" s="74">
        <v>87.17</v>
      </c>
      <c r="N3291" s="74">
        <v>70.849999999999994</v>
      </c>
      <c r="O3291" s="74">
        <v>83.13</v>
      </c>
      <c r="P3291" s="74">
        <v>100.07</v>
      </c>
      <c r="Q3291" s="74">
        <v>98.44</v>
      </c>
      <c r="R3291" s="74">
        <v>114.18</v>
      </c>
      <c r="S3291" s="74">
        <v>115.61</v>
      </c>
      <c r="T3291" s="74">
        <v>99.22</v>
      </c>
      <c r="U3291" s="74">
        <v>85.97</v>
      </c>
      <c r="V3291" s="74">
        <v>92.05</v>
      </c>
      <c r="W3291" s="74">
        <v>78.069999999999993</v>
      </c>
      <c r="X3291" s="74">
        <v>77.53</v>
      </c>
      <c r="Y3291" s="74">
        <v>98.34</v>
      </c>
      <c r="Z3291" s="74">
        <v>84</v>
      </c>
      <c r="AA3291" s="74">
        <v>118.62</v>
      </c>
      <c r="AB3291" s="74">
        <v>130.03</v>
      </c>
      <c r="AC3291" s="74">
        <v>118.38</v>
      </c>
      <c r="AD3291" s="74">
        <v>101.56</v>
      </c>
    </row>
    <row r="3292" spans="1:30" x14ac:dyDescent="0.2">
      <c r="A3292" s="72" t="s">
        <v>59</v>
      </c>
      <c r="B3292" s="74">
        <v>0.01</v>
      </c>
      <c r="C3292" s="74">
        <v>0.01</v>
      </c>
      <c r="D3292" s="74">
        <v>1.43</v>
      </c>
      <c r="E3292" s="74">
        <v>1.43</v>
      </c>
      <c r="F3292" s="74">
        <v>1.43</v>
      </c>
      <c r="G3292" s="74">
        <v>1.44</v>
      </c>
      <c r="H3292" s="74">
        <v>1.45</v>
      </c>
      <c r="I3292" s="74">
        <v>1.45</v>
      </c>
      <c r="J3292" s="74">
        <v>1.47</v>
      </c>
      <c r="K3292" s="74">
        <v>1.47</v>
      </c>
      <c r="L3292" s="74">
        <v>1.47</v>
      </c>
      <c r="M3292" s="74">
        <v>1.49</v>
      </c>
      <c r="N3292" s="74">
        <v>1.5</v>
      </c>
      <c r="O3292" s="74">
        <v>2.06</v>
      </c>
      <c r="P3292" s="74">
        <v>1.54</v>
      </c>
      <c r="Q3292" s="74">
        <v>1.56</v>
      </c>
      <c r="R3292" s="74">
        <v>1.67</v>
      </c>
      <c r="S3292" s="74">
        <v>1.67</v>
      </c>
      <c r="T3292" s="74">
        <v>1.84</v>
      </c>
      <c r="U3292" s="74">
        <v>1.59</v>
      </c>
      <c r="V3292" s="74">
        <v>1.79</v>
      </c>
      <c r="W3292" s="74">
        <v>4.6900000000000004</v>
      </c>
      <c r="X3292" s="74">
        <v>0.54</v>
      </c>
      <c r="Y3292" s="74">
        <v>2.77</v>
      </c>
      <c r="Z3292" s="74">
        <v>0.68</v>
      </c>
      <c r="AA3292" s="74">
        <v>0.28000000000000003</v>
      </c>
      <c r="AB3292" s="74">
        <v>0.14000000000000001</v>
      </c>
      <c r="AC3292" s="74">
        <v>0.99</v>
      </c>
      <c r="AD3292" s="74">
        <v>0.3</v>
      </c>
    </row>
    <row r="3293" spans="1:30" x14ac:dyDescent="0.2">
      <c r="A3293" s="72" t="s">
        <v>60</v>
      </c>
      <c r="B3293" s="74">
        <v>206.7</v>
      </c>
      <c r="C3293" s="74">
        <v>125.72</v>
      </c>
      <c r="D3293" s="74">
        <v>134.04</v>
      </c>
      <c r="E3293" s="74">
        <v>140.24</v>
      </c>
      <c r="F3293" s="74">
        <v>179.46</v>
      </c>
      <c r="G3293" s="74">
        <v>260.97000000000003</v>
      </c>
      <c r="H3293" s="74">
        <v>271.02</v>
      </c>
      <c r="I3293" s="74">
        <v>299.04000000000002</v>
      </c>
      <c r="J3293" s="74">
        <v>276.45</v>
      </c>
      <c r="K3293" s="74">
        <v>266.20999999999998</v>
      </c>
      <c r="L3293" s="74">
        <v>258.77999999999997</v>
      </c>
      <c r="M3293" s="74">
        <v>274.89999999999998</v>
      </c>
      <c r="N3293" s="74">
        <v>224.97</v>
      </c>
      <c r="O3293" s="74">
        <v>197.47</v>
      </c>
      <c r="P3293" s="74">
        <v>219.45</v>
      </c>
      <c r="Q3293" s="74">
        <v>203.72</v>
      </c>
      <c r="R3293" s="74">
        <v>169.77</v>
      </c>
      <c r="S3293" s="74">
        <v>156.5</v>
      </c>
      <c r="T3293" s="74">
        <v>156.44999999999999</v>
      </c>
      <c r="U3293" s="74">
        <v>145.58000000000001</v>
      </c>
      <c r="V3293" s="74">
        <v>153.79</v>
      </c>
      <c r="W3293" s="74">
        <v>125.17</v>
      </c>
      <c r="X3293" s="74">
        <v>172.5</v>
      </c>
      <c r="Y3293" s="74">
        <v>119.86</v>
      </c>
      <c r="Z3293" s="74">
        <v>133.86000000000001</v>
      </c>
      <c r="AA3293" s="74">
        <v>139.49</v>
      </c>
      <c r="AB3293" s="74">
        <v>134.16</v>
      </c>
      <c r="AC3293" s="74">
        <v>126.38</v>
      </c>
      <c r="AD3293" s="74">
        <v>123.69</v>
      </c>
    </row>
    <row r="3294" spans="1:30" x14ac:dyDescent="0.2">
      <c r="A3294" s="72" t="s">
        <v>61</v>
      </c>
      <c r="B3294" s="74">
        <v>470.61</v>
      </c>
      <c r="C3294" s="74">
        <v>614.14</v>
      </c>
      <c r="D3294" s="74">
        <v>656.27</v>
      </c>
      <c r="E3294" s="74">
        <v>744</v>
      </c>
      <c r="F3294" s="74">
        <v>926.17</v>
      </c>
      <c r="G3294" s="74">
        <v>1100.1099999999999</v>
      </c>
      <c r="H3294" s="74">
        <v>1176.9000000000001</v>
      </c>
      <c r="I3294" s="74">
        <v>1086.4000000000001</v>
      </c>
      <c r="J3294" s="74">
        <v>869.88</v>
      </c>
      <c r="K3294" s="74">
        <v>676.37</v>
      </c>
      <c r="L3294" s="74">
        <v>574.53</v>
      </c>
      <c r="M3294" s="74">
        <v>629.33000000000004</v>
      </c>
      <c r="N3294" s="74">
        <v>613.29999999999995</v>
      </c>
      <c r="O3294" s="74">
        <v>549.44000000000005</v>
      </c>
      <c r="P3294" s="74">
        <v>484.01</v>
      </c>
      <c r="Q3294" s="74">
        <v>493.63</v>
      </c>
      <c r="R3294" s="74">
        <v>453.46</v>
      </c>
      <c r="S3294" s="74">
        <v>367.01</v>
      </c>
      <c r="T3294" s="74">
        <v>373.43</v>
      </c>
      <c r="U3294" s="74">
        <v>341.68</v>
      </c>
      <c r="V3294" s="74">
        <v>335.87</v>
      </c>
      <c r="W3294" s="74">
        <v>307.35000000000002</v>
      </c>
      <c r="X3294" s="74">
        <v>311.88</v>
      </c>
      <c r="Y3294" s="74">
        <v>305.32</v>
      </c>
      <c r="Z3294" s="74">
        <v>313.98</v>
      </c>
      <c r="AA3294" s="74">
        <v>309.55</v>
      </c>
      <c r="AB3294" s="74">
        <v>392.84</v>
      </c>
      <c r="AC3294" s="74">
        <v>399.93</v>
      </c>
      <c r="AD3294" s="74">
        <v>382.15</v>
      </c>
    </row>
    <row r="3295" spans="1:30" x14ac:dyDescent="0.2">
      <c r="A3295" s="72" t="s">
        <v>62</v>
      </c>
      <c r="B3295" s="74" t="s">
        <v>71</v>
      </c>
      <c r="C3295" s="74" t="s">
        <v>71</v>
      </c>
      <c r="D3295" s="74" t="s">
        <v>71</v>
      </c>
      <c r="E3295" s="74" t="s">
        <v>71</v>
      </c>
      <c r="F3295" s="74">
        <v>13.27</v>
      </c>
      <c r="G3295" s="74">
        <v>29.12</v>
      </c>
      <c r="H3295" s="74">
        <v>23.8</v>
      </c>
      <c r="I3295" s="74">
        <v>22.91</v>
      </c>
      <c r="J3295" s="74">
        <v>23.94</v>
      </c>
      <c r="K3295" s="74">
        <v>23.5</v>
      </c>
      <c r="L3295" s="74">
        <v>23.07</v>
      </c>
      <c r="M3295" s="74">
        <v>22.86</v>
      </c>
      <c r="N3295" s="74">
        <v>23.29</v>
      </c>
      <c r="O3295" s="74">
        <v>20.72</v>
      </c>
      <c r="P3295" s="74">
        <v>22.36</v>
      </c>
      <c r="Q3295" s="74">
        <v>26.8</v>
      </c>
      <c r="R3295" s="74">
        <v>33.200000000000003</v>
      </c>
      <c r="S3295" s="74">
        <v>31.16</v>
      </c>
      <c r="T3295" s="74">
        <v>32.869999999999997</v>
      </c>
      <c r="U3295" s="74">
        <v>37.6</v>
      </c>
      <c r="V3295" s="74">
        <v>35.369999999999997</v>
      </c>
      <c r="W3295" s="74">
        <v>39.020000000000003</v>
      </c>
      <c r="X3295" s="74">
        <v>41.92</v>
      </c>
      <c r="Y3295" s="74">
        <v>47.54</v>
      </c>
      <c r="Z3295" s="74">
        <v>52.79</v>
      </c>
      <c r="AA3295" s="74">
        <v>77.03</v>
      </c>
      <c r="AB3295" s="74">
        <v>78.38</v>
      </c>
      <c r="AC3295" s="74">
        <v>82.43</v>
      </c>
      <c r="AD3295" s="74">
        <v>107.37</v>
      </c>
    </row>
    <row r="3296" spans="1:30" x14ac:dyDescent="0.2">
      <c r="A3296" s="72" t="s">
        <v>63</v>
      </c>
      <c r="B3296" s="74" t="s">
        <v>71</v>
      </c>
      <c r="C3296" s="74" t="s">
        <v>71</v>
      </c>
      <c r="D3296" s="74" t="s">
        <v>71</v>
      </c>
      <c r="E3296" s="74" t="s">
        <v>71</v>
      </c>
      <c r="F3296" s="74" t="s">
        <v>71</v>
      </c>
      <c r="G3296" s="74">
        <v>13.93</v>
      </c>
      <c r="H3296" s="74">
        <v>14.4</v>
      </c>
      <c r="I3296" s="74">
        <v>15.46</v>
      </c>
      <c r="J3296" s="74">
        <v>15.83</v>
      </c>
      <c r="K3296" s="74">
        <v>16.53</v>
      </c>
      <c r="L3296" s="74">
        <v>16.61</v>
      </c>
      <c r="M3296" s="74">
        <v>17.87</v>
      </c>
      <c r="N3296" s="74">
        <v>18.16</v>
      </c>
      <c r="O3296" s="74">
        <v>21.64</v>
      </c>
      <c r="P3296" s="74">
        <v>26.54</v>
      </c>
      <c r="Q3296" s="74">
        <v>26.63</v>
      </c>
      <c r="R3296" s="74">
        <v>28.44</v>
      </c>
      <c r="S3296" s="74">
        <v>31.38</v>
      </c>
      <c r="T3296" s="74">
        <v>30.36</v>
      </c>
      <c r="U3296" s="74">
        <v>33.14</v>
      </c>
      <c r="V3296" s="74">
        <v>34.69</v>
      </c>
      <c r="W3296" s="74">
        <v>28.99</v>
      </c>
      <c r="X3296" s="74">
        <v>30.48</v>
      </c>
      <c r="Y3296" s="74">
        <v>30.99</v>
      </c>
      <c r="Z3296" s="74">
        <v>25.81</v>
      </c>
      <c r="AA3296" s="74">
        <v>23.18</v>
      </c>
      <c r="AB3296" s="74">
        <v>23.62</v>
      </c>
      <c r="AC3296" s="74">
        <v>25.55</v>
      </c>
      <c r="AD3296" s="74">
        <v>23.72</v>
      </c>
    </row>
    <row r="3297" spans="1:30" x14ac:dyDescent="0.2">
      <c r="A3297" s="72" t="s">
        <v>64</v>
      </c>
      <c r="B3297" s="74">
        <v>0.47</v>
      </c>
      <c r="C3297" s="74">
        <v>0.52</v>
      </c>
      <c r="D3297" s="74">
        <v>0.49</v>
      </c>
      <c r="E3297" s="74">
        <v>0.52</v>
      </c>
      <c r="F3297" s="74">
        <v>0.74</v>
      </c>
      <c r="G3297" s="74">
        <v>0.98</v>
      </c>
      <c r="H3297" s="74">
        <v>1.54</v>
      </c>
      <c r="I3297" s="74">
        <v>1.41</v>
      </c>
      <c r="J3297" s="74">
        <v>1.51</v>
      </c>
      <c r="K3297" s="74">
        <v>1.7</v>
      </c>
      <c r="L3297" s="74">
        <v>8.68</v>
      </c>
      <c r="M3297" s="74">
        <v>14.33</v>
      </c>
      <c r="N3297" s="74">
        <v>12.1</v>
      </c>
      <c r="O3297" s="74">
        <v>10.54</v>
      </c>
      <c r="P3297" s="74">
        <v>14.1</v>
      </c>
      <c r="Q3297" s="74">
        <v>15.67</v>
      </c>
      <c r="R3297" s="74">
        <v>24.13</v>
      </c>
      <c r="S3297" s="74">
        <v>29.88</v>
      </c>
      <c r="T3297" s="74">
        <v>33.81</v>
      </c>
      <c r="U3297" s="74">
        <v>47.03</v>
      </c>
      <c r="V3297" s="74">
        <v>60.69</v>
      </c>
      <c r="W3297" s="74">
        <v>47.82</v>
      </c>
      <c r="X3297" s="74">
        <v>50.75</v>
      </c>
      <c r="Y3297" s="74">
        <v>57.21</v>
      </c>
      <c r="Z3297" s="74">
        <v>51.78</v>
      </c>
      <c r="AA3297" s="74">
        <v>52.21</v>
      </c>
      <c r="AB3297" s="74">
        <v>49.8</v>
      </c>
      <c r="AC3297" s="74">
        <v>54.19</v>
      </c>
      <c r="AD3297" s="74">
        <v>61.98</v>
      </c>
    </row>
    <row r="3298" spans="1:30" x14ac:dyDescent="0.2">
      <c r="A3298" s="72" t="s">
        <v>65</v>
      </c>
      <c r="B3298" s="74">
        <v>9.83</v>
      </c>
      <c r="C3298" s="74">
        <v>9.64</v>
      </c>
      <c r="D3298" s="74">
        <v>9.67</v>
      </c>
      <c r="E3298" s="74">
        <v>10.54</v>
      </c>
      <c r="F3298" s="74">
        <v>10.84</v>
      </c>
      <c r="G3298" s="74">
        <v>12.13</v>
      </c>
      <c r="H3298" s="74">
        <v>12.88</v>
      </c>
      <c r="I3298" s="74">
        <v>13.25</v>
      </c>
      <c r="J3298" s="74">
        <v>12.77</v>
      </c>
      <c r="K3298" s="74">
        <v>15.36</v>
      </c>
      <c r="L3298" s="74">
        <v>15.01</v>
      </c>
      <c r="M3298" s="74">
        <v>15.37</v>
      </c>
      <c r="N3298" s="74">
        <v>16.54</v>
      </c>
      <c r="O3298" s="74">
        <v>17.09</v>
      </c>
      <c r="P3298" s="74">
        <v>17.47</v>
      </c>
      <c r="Q3298" s="74">
        <v>18</v>
      </c>
      <c r="R3298" s="74">
        <v>17.93</v>
      </c>
      <c r="S3298" s="74">
        <v>17.510000000000002</v>
      </c>
      <c r="T3298" s="74">
        <v>19.37</v>
      </c>
      <c r="U3298" s="74">
        <v>17.16</v>
      </c>
      <c r="V3298" s="74">
        <v>17.989999999999998</v>
      </c>
      <c r="W3298" s="74">
        <v>18.149999999999999</v>
      </c>
      <c r="X3298" s="74">
        <v>16.34</v>
      </c>
      <c r="Y3298" s="74">
        <v>17.16</v>
      </c>
      <c r="Z3298" s="74">
        <v>17.190000000000001</v>
      </c>
      <c r="AA3298" s="74">
        <v>17.489999999999998</v>
      </c>
      <c r="AB3298" s="74">
        <v>17.440000000000001</v>
      </c>
      <c r="AC3298" s="74">
        <v>15.81</v>
      </c>
      <c r="AD3298" s="74">
        <v>15.83</v>
      </c>
    </row>
    <row r="3299" spans="1:30" x14ac:dyDescent="0.2">
      <c r="A3299" s="72" t="s">
        <v>66</v>
      </c>
      <c r="B3299" s="74">
        <v>0.06</v>
      </c>
      <c r="C3299" s="74">
        <v>0.04</v>
      </c>
      <c r="D3299" s="74">
        <v>0.04</v>
      </c>
      <c r="E3299" s="74">
        <v>0.09</v>
      </c>
      <c r="F3299" s="74">
        <v>17.62</v>
      </c>
      <c r="G3299" s="74">
        <v>10.15</v>
      </c>
      <c r="H3299" s="74">
        <v>11.16</v>
      </c>
      <c r="I3299" s="74">
        <v>11.47</v>
      </c>
      <c r="J3299" s="74">
        <v>12.65</v>
      </c>
      <c r="K3299" s="74">
        <v>12.64</v>
      </c>
      <c r="L3299" s="74">
        <v>13.04</v>
      </c>
      <c r="M3299" s="74">
        <v>13.33</v>
      </c>
      <c r="N3299" s="74">
        <v>14.78</v>
      </c>
      <c r="O3299" s="74">
        <v>15.06</v>
      </c>
      <c r="P3299" s="74">
        <v>15.43</v>
      </c>
      <c r="Q3299" s="74">
        <v>16.38</v>
      </c>
      <c r="R3299" s="74">
        <v>16.71</v>
      </c>
      <c r="S3299" s="74">
        <v>17.39</v>
      </c>
      <c r="T3299" s="74">
        <v>18.850000000000001</v>
      </c>
      <c r="U3299" s="74">
        <v>19.510000000000002</v>
      </c>
      <c r="V3299" s="74">
        <v>19.62</v>
      </c>
      <c r="W3299" s="74">
        <v>20.8</v>
      </c>
      <c r="X3299" s="74">
        <v>21.24</v>
      </c>
      <c r="Y3299" s="74">
        <v>22.3</v>
      </c>
      <c r="Z3299" s="74">
        <v>14.17</v>
      </c>
      <c r="AA3299" s="74">
        <v>14.31</v>
      </c>
      <c r="AB3299" s="74">
        <v>5.82</v>
      </c>
      <c r="AC3299" s="74">
        <v>7.08</v>
      </c>
      <c r="AD3299" s="74">
        <v>9.39</v>
      </c>
    </row>
    <row r="3300" spans="1:30" x14ac:dyDescent="0.2">
      <c r="A3300" s="72" t="s">
        <v>67</v>
      </c>
      <c r="B3300" s="74">
        <v>52.48</v>
      </c>
      <c r="C3300" s="74">
        <v>40.159999999999997</v>
      </c>
      <c r="D3300" s="74">
        <v>25.67</v>
      </c>
      <c r="E3300" s="74">
        <v>19.75</v>
      </c>
      <c r="F3300" s="74">
        <v>23.86</v>
      </c>
      <c r="G3300" s="74">
        <v>36.979999999999997</v>
      </c>
      <c r="H3300" s="74">
        <v>54.16</v>
      </c>
      <c r="I3300" s="74">
        <v>50.11</v>
      </c>
      <c r="J3300" s="74">
        <v>38.619999999999997</v>
      </c>
      <c r="K3300" s="74">
        <v>30.76</v>
      </c>
      <c r="L3300" s="74">
        <v>26.06</v>
      </c>
      <c r="M3300" s="74">
        <v>25.53</v>
      </c>
      <c r="N3300" s="74">
        <v>25.34</v>
      </c>
      <c r="O3300" s="74">
        <v>25.57</v>
      </c>
      <c r="P3300" s="74">
        <v>23.84</v>
      </c>
      <c r="Q3300" s="74">
        <v>22.19</v>
      </c>
      <c r="R3300" s="74">
        <v>27.56</v>
      </c>
      <c r="S3300" s="74">
        <v>19.170000000000002</v>
      </c>
      <c r="T3300" s="74">
        <v>26.66</v>
      </c>
      <c r="U3300" s="74">
        <v>26.71</v>
      </c>
      <c r="V3300" s="74">
        <v>21.79</v>
      </c>
      <c r="W3300" s="74">
        <v>23.67</v>
      </c>
      <c r="X3300" s="74">
        <v>22.16</v>
      </c>
      <c r="Y3300" s="74">
        <v>30.7</v>
      </c>
      <c r="Z3300" s="74">
        <v>34.25</v>
      </c>
      <c r="AA3300" s="74">
        <v>21.56</v>
      </c>
      <c r="AB3300" s="74">
        <v>29.5</v>
      </c>
      <c r="AC3300" s="74">
        <v>24.44</v>
      </c>
      <c r="AD3300" s="74">
        <v>20.03</v>
      </c>
    </row>
    <row r="3301" spans="1:30" x14ac:dyDescent="0.2">
      <c r="A3301" s="72" t="s">
        <v>68</v>
      </c>
      <c r="B3301" s="74">
        <v>101.73</v>
      </c>
      <c r="C3301" s="74">
        <v>102.69</v>
      </c>
      <c r="D3301" s="74">
        <v>102.58</v>
      </c>
      <c r="E3301" s="74">
        <v>99.35</v>
      </c>
      <c r="F3301" s="74">
        <v>106.37</v>
      </c>
      <c r="G3301" s="74">
        <v>135.19</v>
      </c>
      <c r="H3301" s="74">
        <v>116.88</v>
      </c>
      <c r="I3301" s="74">
        <v>159.59</v>
      </c>
      <c r="J3301" s="74">
        <v>111.22</v>
      </c>
      <c r="K3301" s="74">
        <v>121.21</v>
      </c>
      <c r="L3301" s="74">
        <v>118.78</v>
      </c>
      <c r="M3301" s="74">
        <v>122.78</v>
      </c>
      <c r="N3301" s="74">
        <v>119.6</v>
      </c>
      <c r="O3301" s="74">
        <v>85.13</v>
      </c>
      <c r="P3301" s="74">
        <v>94.69</v>
      </c>
      <c r="Q3301" s="74">
        <v>151.59</v>
      </c>
      <c r="R3301" s="74">
        <v>112.64</v>
      </c>
      <c r="S3301" s="74">
        <v>137.38</v>
      </c>
      <c r="T3301" s="74">
        <v>72.849999999999994</v>
      </c>
      <c r="U3301" s="74">
        <v>70.010000000000005</v>
      </c>
      <c r="V3301" s="74">
        <v>63.46</v>
      </c>
      <c r="W3301" s="74">
        <v>55.44</v>
      </c>
      <c r="X3301" s="74">
        <v>53.13</v>
      </c>
      <c r="Y3301" s="74">
        <v>42.06</v>
      </c>
      <c r="Z3301" s="74">
        <v>45.88</v>
      </c>
      <c r="AA3301" s="74">
        <v>53.14</v>
      </c>
      <c r="AB3301" s="74">
        <v>57.46</v>
      </c>
      <c r="AC3301" s="74">
        <v>45.81</v>
      </c>
      <c r="AD3301" s="74">
        <v>32.1</v>
      </c>
    </row>
    <row r="3302" spans="1:30" x14ac:dyDescent="0.2">
      <c r="A3302" s="72" t="s">
        <v>69</v>
      </c>
      <c r="B3302" s="74">
        <v>1310.55</v>
      </c>
      <c r="C3302" s="74">
        <v>1352.25</v>
      </c>
      <c r="D3302" s="74">
        <v>1394.2</v>
      </c>
      <c r="E3302" s="74">
        <v>1221.07</v>
      </c>
      <c r="F3302" s="74">
        <v>1263.8699999999999</v>
      </c>
      <c r="G3302" s="74">
        <v>1307.0899999999999</v>
      </c>
      <c r="H3302" s="74">
        <v>1350.66</v>
      </c>
      <c r="I3302" s="74">
        <v>1323.38</v>
      </c>
      <c r="J3302" s="74">
        <v>1369.72</v>
      </c>
      <c r="K3302" s="74">
        <v>1536.25</v>
      </c>
      <c r="L3302" s="74">
        <v>1853.49</v>
      </c>
      <c r="M3302" s="74">
        <v>1486.79</v>
      </c>
      <c r="N3302" s="74">
        <v>1523.88</v>
      </c>
      <c r="O3302" s="74">
        <v>1347.3</v>
      </c>
      <c r="P3302" s="74">
        <v>1140.43</v>
      </c>
      <c r="Q3302" s="74">
        <v>1076.03</v>
      </c>
      <c r="R3302" s="74">
        <v>899.88</v>
      </c>
      <c r="S3302" s="74">
        <v>854.94</v>
      </c>
      <c r="T3302" s="74">
        <v>698.17</v>
      </c>
      <c r="U3302" s="74">
        <v>608.03</v>
      </c>
      <c r="V3302" s="74">
        <v>705.85</v>
      </c>
      <c r="W3302" s="74">
        <v>625.19000000000005</v>
      </c>
      <c r="X3302" s="74">
        <v>605.70000000000005</v>
      </c>
      <c r="Y3302" s="74">
        <v>522.04999999999995</v>
      </c>
      <c r="Z3302" s="74">
        <v>500.29</v>
      </c>
      <c r="AA3302" s="74">
        <v>470.69</v>
      </c>
      <c r="AB3302" s="74">
        <v>495.23</v>
      </c>
      <c r="AC3302" s="74">
        <v>509.58</v>
      </c>
      <c r="AD3302" s="74">
        <v>545.89</v>
      </c>
    </row>
    <row r="3304" spans="1:30" x14ac:dyDescent="0.2">
      <c r="A3304" s="72" t="s">
        <v>70</v>
      </c>
    </row>
    <row r="3305" spans="1:30" x14ac:dyDescent="0.2">
      <c r="A3305" s="72" t="s">
        <v>71</v>
      </c>
      <c r="B3305" s="74" t="s">
        <v>72</v>
      </c>
    </row>
    <row r="3307" spans="1:30" x14ac:dyDescent="0.2">
      <c r="A3307" s="72" t="s">
        <v>5</v>
      </c>
      <c r="B3307" s="74" t="s">
        <v>6</v>
      </c>
    </row>
    <row r="3308" spans="1:30" x14ac:dyDescent="0.2">
      <c r="A3308" s="72" t="s">
        <v>7</v>
      </c>
      <c r="B3308" s="74" t="s">
        <v>89</v>
      </c>
    </row>
    <row r="3309" spans="1:30" x14ac:dyDescent="0.2">
      <c r="A3309" s="72" t="s">
        <v>9</v>
      </c>
      <c r="B3309" s="74" t="s">
        <v>77</v>
      </c>
    </row>
    <row r="3311" spans="1:30" x14ac:dyDescent="0.2">
      <c r="A3311" s="72" t="s">
        <v>11</v>
      </c>
      <c r="B3311" s="74" t="s">
        <v>12</v>
      </c>
      <c r="C3311" s="74" t="s">
        <v>13</v>
      </c>
      <c r="D3311" s="74" t="s">
        <v>14</v>
      </c>
      <c r="E3311" s="74" t="s">
        <v>15</v>
      </c>
      <c r="F3311" s="74" t="s">
        <v>16</v>
      </c>
      <c r="G3311" s="74" t="s">
        <v>17</v>
      </c>
      <c r="H3311" s="74" t="s">
        <v>18</v>
      </c>
      <c r="I3311" s="74" t="s">
        <v>19</v>
      </c>
      <c r="J3311" s="74" t="s">
        <v>20</v>
      </c>
      <c r="K3311" s="74" t="s">
        <v>21</v>
      </c>
      <c r="L3311" s="74" t="s">
        <v>22</v>
      </c>
      <c r="M3311" s="74" t="s">
        <v>23</v>
      </c>
      <c r="N3311" s="74" t="s">
        <v>24</v>
      </c>
      <c r="O3311" s="74" t="s">
        <v>25</v>
      </c>
      <c r="P3311" s="74" t="s">
        <v>26</v>
      </c>
      <c r="Q3311" s="74" t="s">
        <v>27</v>
      </c>
      <c r="R3311" s="74" t="s">
        <v>28</v>
      </c>
      <c r="S3311" s="74" t="s">
        <v>29</v>
      </c>
      <c r="T3311" s="74" t="s">
        <v>30</v>
      </c>
      <c r="U3311" s="74" t="s">
        <v>31</v>
      </c>
      <c r="V3311" s="74" t="s">
        <v>32</v>
      </c>
      <c r="W3311" s="74" t="s">
        <v>33</v>
      </c>
      <c r="X3311" s="74" t="s">
        <v>34</v>
      </c>
      <c r="Y3311" s="74" t="s">
        <v>35</v>
      </c>
      <c r="Z3311" s="74" t="s">
        <v>36</v>
      </c>
      <c r="AA3311" s="74" t="s">
        <v>37</v>
      </c>
      <c r="AB3311" s="74" t="s">
        <v>38</v>
      </c>
      <c r="AC3311" s="74" t="s">
        <v>39</v>
      </c>
      <c r="AD3311" s="74" t="s">
        <v>40</v>
      </c>
    </row>
    <row r="3312" spans="1:30" x14ac:dyDescent="0.2">
      <c r="A3312" s="72" t="s">
        <v>41</v>
      </c>
      <c r="B3312" s="74" t="s">
        <v>71</v>
      </c>
      <c r="C3312" s="74" t="s">
        <v>71</v>
      </c>
      <c r="D3312" s="74" t="s">
        <v>71</v>
      </c>
      <c r="E3312" s="74" t="s">
        <v>71</v>
      </c>
      <c r="F3312" s="74" t="s">
        <v>71</v>
      </c>
      <c r="G3312" s="74" t="s">
        <v>71</v>
      </c>
      <c r="H3312" s="74" t="s">
        <v>71</v>
      </c>
      <c r="I3312" s="74" t="s">
        <v>71</v>
      </c>
      <c r="J3312" s="74" t="s">
        <v>71</v>
      </c>
      <c r="K3312" s="74" t="s">
        <v>71</v>
      </c>
      <c r="L3312" s="74" t="s">
        <v>71</v>
      </c>
      <c r="M3312" s="74" t="s">
        <v>71</v>
      </c>
      <c r="N3312" s="74" t="s">
        <v>71</v>
      </c>
      <c r="O3312" s="74" t="s">
        <v>71</v>
      </c>
      <c r="P3312" s="74" t="s">
        <v>71</v>
      </c>
      <c r="Q3312" s="74" t="s">
        <v>71</v>
      </c>
      <c r="R3312" s="74" t="s">
        <v>71</v>
      </c>
      <c r="S3312" s="74" t="s">
        <v>71</v>
      </c>
      <c r="T3312" s="74" t="s">
        <v>71</v>
      </c>
      <c r="U3312" s="74" t="s">
        <v>71</v>
      </c>
      <c r="V3312" s="74" t="s">
        <v>71</v>
      </c>
      <c r="W3312" s="74" t="s">
        <v>71</v>
      </c>
      <c r="X3312" s="74" t="s">
        <v>71</v>
      </c>
      <c r="Y3312" s="74" t="s">
        <v>71</v>
      </c>
      <c r="Z3312" s="74" t="s">
        <v>71</v>
      </c>
      <c r="AA3312" s="74" t="s">
        <v>71</v>
      </c>
      <c r="AB3312" s="74" t="s">
        <v>71</v>
      </c>
      <c r="AC3312" s="74" t="s">
        <v>71</v>
      </c>
      <c r="AD3312" s="74" t="s">
        <v>71</v>
      </c>
    </row>
    <row r="3313" spans="1:30" x14ac:dyDescent="0.2">
      <c r="A3313" s="72" t="s">
        <v>42</v>
      </c>
      <c r="B3313" s="74" t="s">
        <v>71</v>
      </c>
      <c r="C3313" s="74" t="s">
        <v>71</v>
      </c>
      <c r="D3313" s="74" t="s">
        <v>71</v>
      </c>
      <c r="E3313" s="74" t="s">
        <v>71</v>
      </c>
      <c r="F3313" s="74" t="s">
        <v>71</v>
      </c>
      <c r="G3313" s="74" t="s">
        <v>71</v>
      </c>
      <c r="H3313" s="74" t="s">
        <v>71</v>
      </c>
      <c r="I3313" s="74" t="s">
        <v>71</v>
      </c>
      <c r="J3313" s="74" t="s">
        <v>71</v>
      </c>
      <c r="K3313" s="74" t="s">
        <v>71</v>
      </c>
      <c r="L3313" s="74" t="s">
        <v>71</v>
      </c>
      <c r="M3313" s="74" t="s">
        <v>71</v>
      </c>
      <c r="N3313" s="74" t="s">
        <v>71</v>
      </c>
      <c r="O3313" s="74" t="s">
        <v>71</v>
      </c>
      <c r="P3313" s="74" t="s">
        <v>71</v>
      </c>
      <c r="Q3313" s="74" t="s">
        <v>71</v>
      </c>
      <c r="R3313" s="74" t="s">
        <v>71</v>
      </c>
      <c r="S3313" s="74" t="s">
        <v>71</v>
      </c>
      <c r="T3313" s="74" t="s">
        <v>71</v>
      </c>
      <c r="U3313" s="74" t="s">
        <v>71</v>
      </c>
      <c r="V3313" s="74" t="s">
        <v>71</v>
      </c>
      <c r="W3313" s="74" t="s">
        <v>71</v>
      </c>
      <c r="X3313" s="74" t="s">
        <v>71</v>
      </c>
      <c r="Y3313" s="74" t="s">
        <v>71</v>
      </c>
      <c r="Z3313" s="74" t="s">
        <v>71</v>
      </c>
      <c r="AA3313" s="74" t="s">
        <v>71</v>
      </c>
      <c r="AB3313" s="74" t="s">
        <v>71</v>
      </c>
      <c r="AC3313" s="74" t="s">
        <v>71</v>
      </c>
      <c r="AD3313" s="74" t="s">
        <v>71</v>
      </c>
    </row>
    <row r="3314" spans="1:30" x14ac:dyDescent="0.2">
      <c r="A3314" s="72" t="s">
        <v>43</v>
      </c>
      <c r="B3314" s="74" t="s">
        <v>71</v>
      </c>
      <c r="C3314" s="74" t="s">
        <v>71</v>
      </c>
      <c r="D3314" s="74" t="s">
        <v>71</v>
      </c>
      <c r="E3314" s="74" t="s">
        <v>71</v>
      </c>
      <c r="F3314" s="74" t="s">
        <v>71</v>
      </c>
      <c r="G3314" s="74" t="s">
        <v>71</v>
      </c>
      <c r="H3314" s="74" t="s">
        <v>71</v>
      </c>
      <c r="I3314" s="74" t="s">
        <v>71</v>
      </c>
      <c r="J3314" s="74" t="s">
        <v>71</v>
      </c>
      <c r="K3314" s="74" t="s">
        <v>71</v>
      </c>
      <c r="L3314" s="74" t="s">
        <v>71</v>
      </c>
      <c r="M3314" s="74" t="s">
        <v>71</v>
      </c>
      <c r="N3314" s="74" t="s">
        <v>71</v>
      </c>
      <c r="O3314" s="74" t="s">
        <v>71</v>
      </c>
      <c r="P3314" s="74" t="s">
        <v>71</v>
      </c>
      <c r="Q3314" s="74" t="s">
        <v>71</v>
      </c>
      <c r="R3314" s="74" t="s">
        <v>71</v>
      </c>
      <c r="S3314" s="74" t="s">
        <v>71</v>
      </c>
      <c r="T3314" s="74" t="s">
        <v>71</v>
      </c>
      <c r="U3314" s="74" t="s">
        <v>71</v>
      </c>
      <c r="V3314" s="74" t="s">
        <v>71</v>
      </c>
      <c r="W3314" s="74" t="s">
        <v>71</v>
      </c>
      <c r="X3314" s="74" t="s">
        <v>71</v>
      </c>
      <c r="Y3314" s="74" t="s">
        <v>71</v>
      </c>
      <c r="Z3314" s="74" t="s">
        <v>71</v>
      </c>
      <c r="AA3314" s="74" t="s">
        <v>71</v>
      </c>
      <c r="AB3314" s="74" t="s">
        <v>71</v>
      </c>
      <c r="AC3314" s="74" t="s">
        <v>71</v>
      </c>
      <c r="AD3314" s="74" t="s">
        <v>71</v>
      </c>
    </row>
    <row r="3315" spans="1:30" x14ac:dyDescent="0.2">
      <c r="A3315" s="72" t="s">
        <v>44</v>
      </c>
      <c r="B3315" s="74" t="s">
        <v>71</v>
      </c>
      <c r="C3315" s="74" t="s">
        <v>71</v>
      </c>
      <c r="D3315" s="74" t="s">
        <v>71</v>
      </c>
      <c r="E3315" s="74" t="s">
        <v>71</v>
      </c>
      <c r="F3315" s="74" t="s">
        <v>71</v>
      </c>
      <c r="G3315" s="74" t="s">
        <v>71</v>
      </c>
      <c r="H3315" s="74" t="s">
        <v>71</v>
      </c>
      <c r="I3315" s="74" t="s">
        <v>71</v>
      </c>
      <c r="J3315" s="74" t="s">
        <v>71</v>
      </c>
      <c r="K3315" s="74" t="s">
        <v>71</v>
      </c>
      <c r="L3315" s="74" t="s">
        <v>71</v>
      </c>
      <c r="M3315" s="74" t="s">
        <v>71</v>
      </c>
      <c r="N3315" s="74" t="s">
        <v>71</v>
      </c>
      <c r="O3315" s="74" t="s">
        <v>71</v>
      </c>
      <c r="P3315" s="74" t="s">
        <v>71</v>
      </c>
      <c r="Q3315" s="74" t="s">
        <v>71</v>
      </c>
      <c r="R3315" s="74" t="s">
        <v>71</v>
      </c>
      <c r="S3315" s="74" t="s">
        <v>71</v>
      </c>
      <c r="T3315" s="74" t="s">
        <v>71</v>
      </c>
      <c r="U3315" s="74" t="s">
        <v>71</v>
      </c>
      <c r="V3315" s="74" t="s">
        <v>71</v>
      </c>
      <c r="W3315" s="74" t="s">
        <v>71</v>
      </c>
      <c r="X3315" s="74" t="s">
        <v>71</v>
      </c>
      <c r="Y3315" s="74" t="s">
        <v>71</v>
      </c>
      <c r="Z3315" s="74" t="s">
        <v>71</v>
      </c>
      <c r="AA3315" s="74" t="s">
        <v>71</v>
      </c>
      <c r="AB3315" s="74" t="s">
        <v>71</v>
      </c>
      <c r="AC3315" s="74" t="s">
        <v>71</v>
      </c>
      <c r="AD3315" s="74" t="s">
        <v>71</v>
      </c>
    </row>
    <row r="3316" spans="1:30" x14ac:dyDescent="0.2">
      <c r="A3316" s="72" t="s">
        <v>45</v>
      </c>
      <c r="B3316" s="74" t="s">
        <v>71</v>
      </c>
      <c r="C3316" s="74" t="s">
        <v>71</v>
      </c>
      <c r="D3316" s="74" t="s">
        <v>71</v>
      </c>
      <c r="E3316" s="74" t="s">
        <v>71</v>
      </c>
      <c r="F3316" s="74" t="s">
        <v>71</v>
      </c>
      <c r="G3316" s="74" t="s">
        <v>71</v>
      </c>
      <c r="H3316" s="74" t="s">
        <v>71</v>
      </c>
      <c r="I3316" s="74" t="s">
        <v>71</v>
      </c>
      <c r="J3316" s="74" t="s">
        <v>71</v>
      </c>
      <c r="K3316" s="74" t="s">
        <v>71</v>
      </c>
      <c r="L3316" s="74" t="s">
        <v>71</v>
      </c>
      <c r="M3316" s="74" t="s">
        <v>71</v>
      </c>
      <c r="N3316" s="74" t="s">
        <v>71</v>
      </c>
      <c r="O3316" s="74" t="s">
        <v>71</v>
      </c>
      <c r="P3316" s="74" t="s">
        <v>71</v>
      </c>
      <c r="Q3316" s="74" t="s">
        <v>71</v>
      </c>
      <c r="R3316" s="74" t="s">
        <v>71</v>
      </c>
      <c r="S3316" s="74" t="s">
        <v>71</v>
      </c>
      <c r="T3316" s="74" t="s">
        <v>71</v>
      </c>
      <c r="U3316" s="74" t="s">
        <v>71</v>
      </c>
      <c r="V3316" s="74" t="s">
        <v>71</v>
      </c>
      <c r="W3316" s="74" t="s">
        <v>71</v>
      </c>
      <c r="X3316" s="74" t="s">
        <v>71</v>
      </c>
      <c r="Y3316" s="74" t="s">
        <v>71</v>
      </c>
      <c r="Z3316" s="74" t="s">
        <v>71</v>
      </c>
      <c r="AA3316" s="74" t="s">
        <v>71</v>
      </c>
      <c r="AB3316" s="74" t="s">
        <v>71</v>
      </c>
      <c r="AC3316" s="74" t="s">
        <v>71</v>
      </c>
      <c r="AD3316" s="74" t="s">
        <v>71</v>
      </c>
    </row>
    <row r="3317" spans="1:30" x14ac:dyDescent="0.2">
      <c r="A3317" s="72" t="s">
        <v>46</v>
      </c>
      <c r="B3317" s="74" t="s">
        <v>71</v>
      </c>
      <c r="C3317" s="74" t="s">
        <v>71</v>
      </c>
      <c r="D3317" s="74" t="s">
        <v>71</v>
      </c>
      <c r="E3317" s="74" t="s">
        <v>71</v>
      </c>
      <c r="F3317" s="74" t="s">
        <v>71</v>
      </c>
      <c r="G3317" s="74" t="s">
        <v>71</v>
      </c>
      <c r="H3317" s="74" t="s">
        <v>71</v>
      </c>
      <c r="I3317" s="74" t="s">
        <v>71</v>
      </c>
      <c r="J3317" s="74" t="s">
        <v>71</v>
      </c>
      <c r="K3317" s="74" t="s">
        <v>71</v>
      </c>
      <c r="L3317" s="74" t="s">
        <v>71</v>
      </c>
      <c r="M3317" s="74" t="s">
        <v>71</v>
      </c>
      <c r="N3317" s="74" t="s">
        <v>71</v>
      </c>
      <c r="O3317" s="74" t="s">
        <v>71</v>
      </c>
      <c r="P3317" s="74" t="s">
        <v>71</v>
      </c>
      <c r="Q3317" s="74" t="s">
        <v>71</v>
      </c>
      <c r="R3317" s="74" t="s">
        <v>71</v>
      </c>
      <c r="S3317" s="74" t="s">
        <v>71</v>
      </c>
      <c r="T3317" s="74" t="s">
        <v>71</v>
      </c>
      <c r="U3317" s="74" t="s">
        <v>71</v>
      </c>
      <c r="V3317" s="74" t="s">
        <v>71</v>
      </c>
      <c r="W3317" s="74" t="s">
        <v>71</v>
      </c>
      <c r="X3317" s="74" t="s">
        <v>71</v>
      </c>
      <c r="Y3317" s="74" t="s">
        <v>71</v>
      </c>
      <c r="Z3317" s="74" t="s">
        <v>71</v>
      </c>
      <c r="AA3317" s="74" t="s">
        <v>71</v>
      </c>
      <c r="AB3317" s="74" t="s">
        <v>71</v>
      </c>
      <c r="AC3317" s="74" t="s">
        <v>71</v>
      </c>
      <c r="AD3317" s="74" t="s">
        <v>71</v>
      </c>
    </row>
    <row r="3318" spans="1:30" x14ac:dyDescent="0.2">
      <c r="A3318" s="72" t="s">
        <v>47</v>
      </c>
      <c r="B3318" s="74" t="s">
        <v>71</v>
      </c>
      <c r="C3318" s="74" t="s">
        <v>71</v>
      </c>
      <c r="D3318" s="74" t="s">
        <v>71</v>
      </c>
      <c r="E3318" s="74" t="s">
        <v>71</v>
      </c>
      <c r="F3318" s="74" t="s">
        <v>71</v>
      </c>
      <c r="G3318" s="74" t="s">
        <v>71</v>
      </c>
      <c r="H3318" s="74" t="s">
        <v>71</v>
      </c>
      <c r="I3318" s="74" t="s">
        <v>71</v>
      </c>
      <c r="J3318" s="74" t="s">
        <v>71</v>
      </c>
      <c r="K3318" s="74" t="s">
        <v>71</v>
      </c>
      <c r="L3318" s="74" t="s">
        <v>71</v>
      </c>
      <c r="M3318" s="74" t="s">
        <v>71</v>
      </c>
      <c r="N3318" s="74" t="s">
        <v>71</v>
      </c>
      <c r="O3318" s="74" t="s">
        <v>71</v>
      </c>
      <c r="P3318" s="74" t="s">
        <v>71</v>
      </c>
      <c r="Q3318" s="74" t="s">
        <v>71</v>
      </c>
      <c r="R3318" s="74" t="s">
        <v>71</v>
      </c>
      <c r="S3318" s="74" t="s">
        <v>71</v>
      </c>
      <c r="T3318" s="74" t="s">
        <v>71</v>
      </c>
      <c r="U3318" s="74" t="s">
        <v>71</v>
      </c>
      <c r="V3318" s="74" t="s">
        <v>71</v>
      </c>
      <c r="W3318" s="74" t="s">
        <v>71</v>
      </c>
      <c r="X3318" s="74" t="s">
        <v>71</v>
      </c>
      <c r="Y3318" s="74" t="s">
        <v>71</v>
      </c>
      <c r="Z3318" s="74" t="s">
        <v>71</v>
      </c>
      <c r="AA3318" s="74" t="s">
        <v>71</v>
      </c>
      <c r="AB3318" s="74" t="s">
        <v>71</v>
      </c>
      <c r="AC3318" s="74" t="s">
        <v>71</v>
      </c>
      <c r="AD3318" s="74" t="s">
        <v>71</v>
      </c>
    </row>
    <row r="3319" spans="1:30" x14ac:dyDescent="0.2">
      <c r="A3319" s="72" t="s">
        <v>48</v>
      </c>
      <c r="B3319" s="74" t="s">
        <v>71</v>
      </c>
      <c r="C3319" s="74" t="s">
        <v>71</v>
      </c>
      <c r="D3319" s="74" t="s">
        <v>71</v>
      </c>
      <c r="E3319" s="74" t="s">
        <v>71</v>
      </c>
      <c r="F3319" s="74" t="s">
        <v>71</v>
      </c>
      <c r="G3319" s="74" t="s">
        <v>71</v>
      </c>
      <c r="H3319" s="74" t="s">
        <v>71</v>
      </c>
      <c r="I3319" s="74" t="s">
        <v>71</v>
      </c>
      <c r="J3319" s="74" t="s">
        <v>71</v>
      </c>
      <c r="K3319" s="74" t="s">
        <v>71</v>
      </c>
      <c r="L3319" s="74" t="s">
        <v>71</v>
      </c>
      <c r="M3319" s="74" t="s">
        <v>71</v>
      </c>
      <c r="N3319" s="74" t="s">
        <v>71</v>
      </c>
      <c r="O3319" s="74" t="s">
        <v>71</v>
      </c>
      <c r="P3319" s="74" t="s">
        <v>71</v>
      </c>
      <c r="Q3319" s="74" t="s">
        <v>71</v>
      </c>
      <c r="R3319" s="74" t="s">
        <v>71</v>
      </c>
      <c r="S3319" s="74" t="s">
        <v>71</v>
      </c>
      <c r="T3319" s="74" t="s">
        <v>71</v>
      </c>
      <c r="U3319" s="74" t="s">
        <v>71</v>
      </c>
      <c r="V3319" s="74" t="s">
        <v>71</v>
      </c>
      <c r="W3319" s="74" t="s">
        <v>71</v>
      </c>
      <c r="X3319" s="74" t="s">
        <v>71</v>
      </c>
      <c r="Y3319" s="74" t="s">
        <v>71</v>
      </c>
      <c r="Z3319" s="74" t="s">
        <v>71</v>
      </c>
      <c r="AA3319" s="74" t="s">
        <v>71</v>
      </c>
      <c r="AB3319" s="74" t="s">
        <v>71</v>
      </c>
      <c r="AC3319" s="74" t="s">
        <v>71</v>
      </c>
      <c r="AD3319" s="74" t="s">
        <v>71</v>
      </c>
    </row>
    <row r="3320" spans="1:30" x14ac:dyDescent="0.2">
      <c r="A3320" s="72" t="s">
        <v>49</v>
      </c>
      <c r="B3320" s="74" t="s">
        <v>71</v>
      </c>
      <c r="C3320" s="74" t="s">
        <v>71</v>
      </c>
      <c r="D3320" s="74" t="s">
        <v>71</v>
      </c>
      <c r="E3320" s="74" t="s">
        <v>71</v>
      </c>
      <c r="F3320" s="74" t="s">
        <v>71</v>
      </c>
      <c r="G3320" s="74" t="s">
        <v>71</v>
      </c>
      <c r="H3320" s="74" t="s">
        <v>71</v>
      </c>
      <c r="I3320" s="74" t="s">
        <v>71</v>
      </c>
      <c r="J3320" s="74" t="s">
        <v>71</v>
      </c>
      <c r="K3320" s="74" t="s">
        <v>71</v>
      </c>
      <c r="L3320" s="74" t="s">
        <v>71</v>
      </c>
      <c r="M3320" s="74" t="s">
        <v>71</v>
      </c>
      <c r="N3320" s="74" t="s">
        <v>71</v>
      </c>
      <c r="O3320" s="74" t="s">
        <v>71</v>
      </c>
      <c r="P3320" s="74" t="s">
        <v>71</v>
      </c>
      <c r="Q3320" s="74" t="s">
        <v>71</v>
      </c>
      <c r="R3320" s="74" t="s">
        <v>71</v>
      </c>
      <c r="S3320" s="74" t="s">
        <v>71</v>
      </c>
      <c r="T3320" s="74" t="s">
        <v>71</v>
      </c>
      <c r="U3320" s="74" t="s">
        <v>71</v>
      </c>
      <c r="V3320" s="74" t="s">
        <v>71</v>
      </c>
      <c r="W3320" s="74" t="s">
        <v>71</v>
      </c>
      <c r="X3320" s="74" t="s">
        <v>71</v>
      </c>
      <c r="Y3320" s="74" t="s">
        <v>71</v>
      </c>
      <c r="Z3320" s="74" t="s">
        <v>71</v>
      </c>
      <c r="AA3320" s="74" t="s">
        <v>71</v>
      </c>
      <c r="AB3320" s="74" t="s">
        <v>71</v>
      </c>
      <c r="AC3320" s="74" t="s">
        <v>71</v>
      </c>
      <c r="AD3320" s="74" t="s">
        <v>71</v>
      </c>
    </row>
    <row r="3321" spans="1:30" x14ac:dyDescent="0.2">
      <c r="A3321" s="72" t="s">
        <v>50</v>
      </c>
      <c r="B3321" s="74" t="s">
        <v>71</v>
      </c>
      <c r="C3321" s="74" t="s">
        <v>71</v>
      </c>
      <c r="D3321" s="74" t="s">
        <v>71</v>
      </c>
      <c r="E3321" s="74" t="s">
        <v>71</v>
      </c>
      <c r="F3321" s="74" t="s">
        <v>71</v>
      </c>
      <c r="G3321" s="74" t="s">
        <v>71</v>
      </c>
      <c r="H3321" s="74" t="s">
        <v>71</v>
      </c>
      <c r="I3321" s="74" t="s">
        <v>71</v>
      </c>
      <c r="J3321" s="74" t="s">
        <v>71</v>
      </c>
      <c r="K3321" s="74" t="s">
        <v>71</v>
      </c>
      <c r="L3321" s="74" t="s">
        <v>71</v>
      </c>
      <c r="M3321" s="74" t="s">
        <v>71</v>
      </c>
      <c r="N3321" s="74" t="s">
        <v>71</v>
      </c>
      <c r="O3321" s="74" t="s">
        <v>71</v>
      </c>
      <c r="P3321" s="74" t="s">
        <v>71</v>
      </c>
      <c r="Q3321" s="74" t="s">
        <v>71</v>
      </c>
      <c r="R3321" s="74" t="s">
        <v>71</v>
      </c>
      <c r="S3321" s="74" t="s">
        <v>71</v>
      </c>
      <c r="T3321" s="74" t="s">
        <v>71</v>
      </c>
      <c r="U3321" s="74" t="s">
        <v>71</v>
      </c>
      <c r="V3321" s="74" t="s">
        <v>71</v>
      </c>
      <c r="W3321" s="74" t="s">
        <v>71</v>
      </c>
      <c r="X3321" s="74" t="s">
        <v>71</v>
      </c>
      <c r="Y3321" s="74" t="s">
        <v>71</v>
      </c>
      <c r="Z3321" s="74" t="s">
        <v>71</v>
      </c>
      <c r="AA3321" s="74" t="s">
        <v>71</v>
      </c>
      <c r="AB3321" s="74" t="s">
        <v>71</v>
      </c>
      <c r="AC3321" s="74" t="s">
        <v>71</v>
      </c>
      <c r="AD3321" s="74" t="s">
        <v>71</v>
      </c>
    </row>
    <row r="3322" spans="1:30" x14ac:dyDescent="0.2">
      <c r="A3322" s="72" t="s">
        <v>51</v>
      </c>
      <c r="B3322" s="74" t="s">
        <v>71</v>
      </c>
      <c r="C3322" s="74" t="s">
        <v>71</v>
      </c>
      <c r="D3322" s="74" t="s">
        <v>71</v>
      </c>
      <c r="E3322" s="74" t="s">
        <v>71</v>
      </c>
      <c r="F3322" s="74" t="s">
        <v>71</v>
      </c>
      <c r="G3322" s="74" t="s">
        <v>71</v>
      </c>
      <c r="H3322" s="74" t="s">
        <v>71</v>
      </c>
      <c r="I3322" s="74" t="s">
        <v>71</v>
      </c>
      <c r="J3322" s="74" t="s">
        <v>71</v>
      </c>
      <c r="K3322" s="74" t="s">
        <v>71</v>
      </c>
      <c r="L3322" s="74" t="s">
        <v>71</v>
      </c>
      <c r="M3322" s="74" t="s">
        <v>71</v>
      </c>
      <c r="N3322" s="74" t="s">
        <v>71</v>
      </c>
      <c r="O3322" s="74" t="s">
        <v>71</v>
      </c>
      <c r="P3322" s="74" t="s">
        <v>71</v>
      </c>
      <c r="Q3322" s="74" t="s">
        <v>71</v>
      </c>
      <c r="R3322" s="74" t="s">
        <v>71</v>
      </c>
      <c r="S3322" s="74" t="s">
        <v>71</v>
      </c>
      <c r="T3322" s="74" t="s">
        <v>71</v>
      </c>
      <c r="U3322" s="74" t="s">
        <v>71</v>
      </c>
      <c r="V3322" s="74" t="s">
        <v>71</v>
      </c>
      <c r="W3322" s="74" t="s">
        <v>71</v>
      </c>
      <c r="X3322" s="74" t="s">
        <v>71</v>
      </c>
      <c r="Y3322" s="74" t="s">
        <v>71</v>
      </c>
      <c r="Z3322" s="74" t="s">
        <v>71</v>
      </c>
      <c r="AA3322" s="74" t="s">
        <v>71</v>
      </c>
      <c r="AB3322" s="74" t="s">
        <v>71</v>
      </c>
      <c r="AC3322" s="74" t="s">
        <v>71</v>
      </c>
      <c r="AD3322" s="74" t="s">
        <v>71</v>
      </c>
    </row>
    <row r="3323" spans="1:30" x14ac:dyDescent="0.2">
      <c r="A3323" s="72" t="s">
        <v>52</v>
      </c>
      <c r="B3323" s="74" t="s">
        <v>71</v>
      </c>
      <c r="C3323" s="74" t="s">
        <v>71</v>
      </c>
      <c r="D3323" s="74" t="s">
        <v>71</v>
      </c>
      <c r="E3323" s="74" t="s">
        <v>71</v>
      </c>
      <c r="F3323" s="74" t="s">
        <v>71</v>
      </c>
      <c r="G3323" s="74" t="s">
        <v>71</v>
      </c>
      <c r="H3323" s="74" t="s">
        <v>71</v>
      </c>
      <c r="I3323" s="74" t="s">
        <v>71</v>
      </c>
      <c r="J3323" s="74" t="s">
        <v>71</v>
      </c>
      <c r="K3323" s="74" t="s">
        <v>71</v>
      </c>
      <c r="L3323" s="74" t="s">
        <v>71</v>
      </c>
      <c r="M3323" s="74" t="s">
        <v>71</v>
      </c>
      <c r="N3323" s="74" t="s">
        <v>71</v>
      </c>
      <c r="O3323" s="74" t="s">
        <v>71</v>
      </c>
      <c r="P3323" s="74" t="s">
        <v>71</v>
      </c>
      <c r="Q3323" s="74" t="s">
        <v>71</v>
      </c>
      <c r="R3323" s="74" t="s">
        <v>71</v>
      </c>
      <c r="S3323" s="74" t="s">
        <v>71</v>
      </c>
      <c r="T3323" s="74" t="s">
        <v>71</v>
      </c>
      <c r="U3323" s="74" t="s">
        <v>71</v>
      </c>
      <c r="V3323" s="74" t="s">
        <v>71</v>
      </c>
      <c r="W3323" s="74" t="s">
        <v>71</v>
      </c>
      <c r="X3323" s="74" t="s">
        <v>71</v>
      </c>
      <c r="Y3323" s="74" t="s">
        <v>71</v>
      </c>
      <c r="Z3323" s="74" t="s">
        <v>71</v>
      </c>
      <c r="AA3323" s="74" t="s">
        <v>71</v>
      </c>
      <c r="AB3323" s="74" t="s">
        <v>71</v>
      </c>
      <c r="AC3323" s="74" t="s">
        <v>71</v>
      </c>
      <c r="AD3323" s="74" t="s">
        <v>71</v>
      </c>
    </row>
    <row r="3324" spans="1:30" x14ac:dyDescent="0.2">
      <c r="A3324" s="72" t="s">
        <v>53</v>
      </c>
      <c r="B3324" s="74" t="s">
        <v>71</v>
      </c>
      <c r="C3324" s="74" t="s">
        <v>71</v>
      </c>
      <c r="D3324" s="74" t="s">
        <v>71</v>
      </c>
      <c r="E3324" s="74" t="s">
        <v>71</v>
      </c>
      <c r="F3324" s="74" t="s">
        <v>71</v>
      </c>
      <c r="G3324" s="74" t="s">
        <v>71</v>
      </c>
      <c r="H3324" s="74" t="s">
        <v>71</v>
      </c>
      <c r="I3324" s="74" t="s">
        <v>71</v>
      </c>
      <c r="J3324" s="74" t="s">
        <v>71</v>
      </c>
      <c r="K3324" s="74" t="s">
        <v>71</v>
      </c>
      <c r="L3324" s="74" t="s">
        <v>71</v>
      </c>
      <c r="M3324" s="74" t="s">
        <v>71</v>
      </c>
      <c r="N3324" s="74" t="s">
        <v>71</v>
      </c>
      <c r="O3324" s="74" t="s">
        <v>71</v>
      </c>
      <c r="P3324" s="74" t="s">
        <v>71</v>
      </c>
      <c r="Q3324" s="74" t="s">
        <v>71</v>
      </c>
      <c r="R3324" s="74" t="s">
        <v>71</v>
      </c>
      <c r="S3324" s="74" t="s">
        <v>71</v>
      </c>
      <c r="T3324" s="74" t="s">
        <v>71</v>
      </c>
      <c r="U3324" s="74" t="s">
        <v>71</v>
      </c>
      <c r="V3324" s="74" t="s">
        <v>71</v>
      </c>
      <c r="W3324" s="74" t="s">
        <v>71</v>
      </c>
      <c r="X3324" s="74" t="s">
        <v>71</v>
      </c>
      <c r="Y3324" s="74" t="s">
        <v>71</v>
      </c>
      <c r="Z3324" s="74" t="s">
        <v>71</v>
      </c>
      <c r="AA3324" s="74" t="s">
        <v>71</v>
      </c>
      <c r="AB3324" s="74" t="s">
        <v>71</v>
      </c>
      <c r="AC3324" s="74" t="s">
        <v>71</v>
      </c>
      <c r="AD3324" s="74" t="s">
        <v>71</v>
      </c>
    </row>
    <row r="3325" spans="1:30" x14ac:dyDescent="0.2">
      <c r="A3325" s="72" t="s">
        <v>54</v>
      </c>
      <c r="B3325" s="74" t="s">
        <v>71</v>
      </c>
      <c r="C3325" s="74" t="s">
        <v>71</v>
      </c>
      <c r="D3325" s="74" t="s">
        <v>71</v>
      </c>
      <c r="E3325" s="74" t="s">
        <v>71</v>
      </c>
      <c r="F3325" s="74" t="s">
        <v>71</v>
      </c>
      <c r="G3325" s="74" t="s">
        <v>71</v>
      </c>
      <c r="H3325" s="74" t="s">
        <v>71</v>
      </c>
      <c r="I3325" s="74" t="s">
        <v>71</v>
      </c>
      <c r="J3325" s="74" t="s">
        <v>71</v>
      </c>
      <c r="K3325" s="74" t="s">
        <v>71</v>
      </c>
      <c r="L3325" s="74" t="s">
        <v>71</v>
      </c>
      <c r="M3325" s="74" t="s">
        <v>71</v>
      </c>
      <c r="N3325" s="74" t="s">
        <v>71</v>
      </c>
      <c r="O3325" s="74" t="s">
        <v>71</v>
      </c>
      <c r="P3325" s="74" t="s">
        <v>71</v>
      </c>
      <c r="Q3325" s="74" t="s">
        <v>71</v>
      </c>
      <c r="R3325" s="74" t="s">
        <v>71</v>
      </c>
      <c r="S3325" s="74" t="s">
        <v>71</v>
      </c>
      <c r="T3325" s="74" t="s">
        <v>71</v>
      </c>
      <c r="U3325" s="74" t="s">
        <v>71</v>
      </c>
      <c r="V3325" s="74" t="s">
        <v>71</v>
      </c>
      <c r="W3325" s="74" t="s">
        <v>71</v>
      </c>
      <c r="X3325" s="74" t="s">
        <v>71</v>
      </c>
      <c r="Y3325" s="74" t="s">
        <v>71</v>
      </c>
      <c r="Z3325" s="74" t="s">
        <v>71</v>
      </c>
      <c r="AA3325" s="74" t="s">
        <v>71</v>
      </c>
      <c r="AB3325" s="74" t="s">
        <v>71</v>
      </c>
      <c r="AC3325" s="74" t="s">
        <v>71</v>
      </c>
      <c r="AD3325" s="74" t="s">
        <v>71</v>
      </c>
    </row>
    <row r="3326" spans="1:30" x14ac:dyDescent="0.2">
      <c r="A3326" s="72" t="s">
        <v>55</v>
      </c>
      <c r="B3326" s="74" t="s">
        <v>71</v>
      </c>
      <c r="C3326" s="74" t="s">
        <v>71</v>
      </c>
      <c r="D3326" s="74" t="s">
        <v>71</v>
      </c>
      <c r="E3326" s="74" t="s">
        <v>71</v>
      </c>
      <c r="F3326" s="74" t="s">
        <v>71</v>
      </c>
      <c r="G3326" s="74" t="s">
        <v>71</v>
      </c>
      <c r="H3326" s="74" t="s">
        <v>71</v>
      </c>
      <c r="I3326" s="74" t="s">
        <v>71</v>
      </c>
      <c r="J3326" s="74" t="s">
        <v>71</v>
      </c>
      <c r="K3326" s="74" t="s">
        <v>71</v>
      </c>
      <c r="L3326" s="74" t="s">
        <v>71</v>
      </c>
      <c r="M3326" s="74" t="s">
        <v>71</v>
      </c>
      <c r="N3326" s="74" t="s">
        <v>71</v>
      </c>
      <c r="O3326" s="74" t="s">
        <v>71</v>
      </c>
      <c r="P3326" s="74" t="s">
        <v>71</v>
      </c>
      <c r="Q3326" s="74" t="s">
        <v>71</v>
      </c>
      <c r="R3326" s="74" t="s">
        <v>71</v>
      </c>
      <c r="S3326" s="74" t="s">
        <v>71</v>
      </c>
      <c r="T3326" s="74" t="s">
        <v>71</v>
      </c>
      <c r="U3326" s="74" t="s">
        <v>71</v>
      </c>
      <c r="V3326" s="74" t="s">
        <v>71</v>
      </c>
      <c r="W3326" s="74" t="s">
        <v>71</v>
      </c>
      <c r="X3326" s="74" t="s">
        <v>71</v>
      </c>
      <c r="Y3326" s="74" t="s">
        <v>71</v>
      </c>
      <c r="Z3326" s="74" t="s">
        <v>71</v>
      </c>
      <c r="AA3326" s="74" t="s">
        <v>71</v>
      </c>
      <c r="AB3326" s="74" t="s">
        <v>71</v>
      </c>
      <c r="AC3326" s="74" t="s">
        <v>71</v>
      </c>
      <c r="AD3326" s="74" t="s">
        <v>71</v>
      </c>
    </row>
    <row r="3327" spans="1:30" x14ac:dyDescent="0.2">
      <c r="A3327" s="72" t="s">
        <v>56</v>
      </c>
      <c r="B3327" s="74" t="s">
        <v>71</v>
      </c>
      <c r="C3327" s="74" t="s">
        <v>71</v>
      </c>
      <c r="D3327" s="74" t="s">
        <v>71</v>
      </c>
      <c r="E3327" s="74" t="s">
        <v>71</v>
      </c>
      <c r="F3327" s="74" t="s">
        <v>71</v>
      </c>
      <c r="G3327" s="74" t="s">
        <v>71</v>
      </c>
      <c r="H3327" s="74" t="s">
        <v>71</v>
      </c>
      <c r="I3327" s="74" t="s">
        <v>71</v>
      </c>
      <c r="J3327" s="74" t="s">
        <v>71</v>
      </c>
      <c r="K3327" s="74" t="s">
        <v>71</v>
      </c>
      <c r="L3327" s="74" t="s">
        <v>71</v>
      </c>
      <c r="M3327" s="74" t="s">
        <v>71</v>
      </c>
      <c r="N3327" s="74" t="s">
        <v>71</v>
      </c>
      <c r="O3327" s="74" t="s">
        <v>71</v>
      </c>
      <c r="P3327" s="74" t="s">
        <v>71</v>
      </c>
      <c r="Q3327" s="74" t="s">
        <v>71</v>
      </c>
      <c r="R3327" s="74" t="s">
        <v>71</v>
      </c>
      <c r="S3327" s="74" t="s">
        <v>71</v>
      </c>
      <c r="T3327" s="74" t="s">
        <v>71</v>
      </c>
      <c r="U3327" s="74" t="s">
        <v>71</v>
      </c>
      <c r="V3327" s="74" t="s">
        <v>71</v>
      </c>
      <c r="W3327" s="74" t="s">
        <v>71</v>
      </c>
      <c r="X3327" s="74" t="s">
        <v>71</v>
      </c>
      <c r="Y3327" s="74" t="s">
        <v>71</v>
      </c>
      <c r="Z3327" s="74" t="s">
        <v>71</v>
      </c>
      <c r="AA3327" s="74" t="s">
        <v>71</v>
      </c>
      <c r="AB3327" s="74" t="s">
        <v>71</v>
      </c>
      <c r="AC3327" s="74" t="s">
        <v>71</v>
      </c>
      <c r="AD3327" s="74" t="s">
        <v>71</v>
      </c>
    </row>
    <row r="3328" spans="1:30" x14ac:dyDescent="0.2">
      <c r="A3328" s="72" t="s">
        <v>57</v>
      </c>
      <c r="B3328" s="74" t="s">
        <v>71</v>
      </c>
      <c r="C3328" s="74" t="s">
        <v>71</v>
      </c>
      <c r="D3328" s="74" t="s">
        <v>71</v>
      </c>
      <c r="E3328" s="74" t="s">
        <v>71</v>
      </c>
      <c r="F3328" s="74" t="s">
        <v>71</v>
      </c>
      <c r="G3328" s="74" t="s">
        <v>71</v>
      </c>
      <c r="H3328" s="74" t="s">
        <v>71</v>
      </c>
      <c r="I3328" s="74" t="s">
        <v>71</v>
      </c>
      <c r="J3328" s="74" t="s">
        <v>71</v>
      </c>
      <c r="K3328" s="74" t="s">
        <v>71</v>
      </c>
      <c r="L3328" s="74" t="s">
        <v>71</v>
      </c>
      <c r="M3328" s="74" t="s">
        <v>71</v>
      </c>
      <c r="N3328" s="74" t="s">
        <v>71</v>
      </c>
      <c r="O3328" s="74" t="s">
        <v>71</v>
      </c>
      <c r="P3328" s="74" t="s">
        <v>71</v>
      </c>
      <c r="Q3328" s="74" t="s">
        <v>71</v>
      </c>
      <c r="R3328" s="74" t="s">
        <v>71</v>
      </c>
      <c r="S3328" s="74" t="s">
        <v>71</v>
      </c>
      <c r="T3328" s="74" t="s">
        <v>71</v>
      </c>
      <c r="U3328" s="74" t="s">
        <v>71</v>
      </c>
      <c r="V3328" s="74" t="s">
        <v>71</v>
      </c>
      <c r="W3328" s="74" t="s">
        <v>71</v>
      </c>
      <c r="X3328" s="74" t="s">
        <v>71</v>
      </c>
      <c r="Y3328" s="74" t="s">
        <v>71</v>
      </c>
      <c r="Z3328" s="74" t="s">
        <v>71</v>
      </c>
      <c r="AA3328" s="74" t="s">
        <v>71</v>
      </c>
      <c r="AB3328" s="74" t="s">
        <v>71</v>
      </c>
      <c r="AC3328" s="74" t="s">
        <v>71</v>
      </c>
      <c r="AD3328" s="74" t="s">
        <v>71</v>
      </c>
    </row>
    <row r="3329" spans="1:30" x14ac:dyDescent="0.2">
      <c r="A3329" s="72" t="s">
        <v>58</v>
      </c>
      <c r="B3329" s="74" t="s">
        <v>71</v>
      </c>
      <c r="C3329" s="74" t="s">
        <v>71</v>
      </c>
      <c r="D3329" s="74" t="s">
        <v>71</v>
      </c>
      <c r="E3329" s="74" t="s">
        <v>71</v>
      </c>
      <c r="F3329" s="74" t="s">
        <v>71</v>
      </c>
      <c r="G3329" s="74" t="s">
        <v>71</v>
      </c>
      <c r="H3329" s="74" t="s">
        <v>71</v>
      </c>
      <c r="I3329" s="74" t="s">
        <v>71</v>
      </c>
      <c r="J3329" s="74" t="s">
        <v>71</v>
      </c>
      <c r="K3329" s="74" t="s">
        <v>71</v>
      </c>
      <c r="L3329" s="74" t="s">
        <v>71</v>
      </c>
      <c r="M3329" s="74" t="s">
        <v>71</v>
      </c>
      <c r="N3329" s="74" t="s">
        <v>71</v>
      </c>
      <c r="O3329" s="74" t="s">
        <v>71</v>
      </c>
      <c r="P3329" s="74" t="s">
        <v>71</v>
      </c>
      <c r="Q3329" s="74" t="s">
        <v>71</v>
      </c>
      <c r="R3329" s="74" t="s">
        <v>71</v>
      </c>
      <c r="S3329" s="74" t="s">
        <v>71</v>
      </c>
      <c r="T3329" s="74" t="s">
        <v>71</v>
      </c>
      <c r="U3329" s="74" t="s">
        <v>71</v>
      </c>
      <c r="V3329" s="74" t="s">
        <v>71</v>
      </c>
      <c r="W3329" s="74" t="s">
        <v>71</v>
      </c>
      <c r="X3329" s="74" t="s">
        <v>71</v>
      </c>
      <c r="Y3329" s="74" t="s">
        <v>71</v>
      </c>
      <c r="Z3329" s="74" t="s">
        <v>71</v>
      </c>
      <c r="AA3329" s="74" t="s">
        <v>71</v>
      </c>
      <c r="AB3329" s="74" t="s">
        <v>71</v>
      </c>
      <c r="AC3329" s="74" t="s">
        <v>71</v>
      </c>
      <c r="AD3329" s="74" t="s">
        <v>71</v>
      </c>
    </row>
    <row r="3330" spans="1:30" x14ac:dyDescent="0.2">
      <c r="A3330" s="72" t="s">
        <v>59</v>
      </c>
      <c r="B3330" s="74" t="s">
        <v>71</v>
      </c>
      <c r="C3330" s="74" t="s">
        <v>71</v>
      </c>
      <c r="D3330" s="74" t="s">
        <v>71</v>
      </c>
      <c r="E3330" s="74" t="s">
        <v>71</v>
      </c>
      <c r="F3330" s="74" t="s">
        <v>71</v>
      </c>
      <c r="G3330" s="74" t="s">
        <v>71</v>
      </c>
      <c r="H3330" s="74" t="s">
        <v>71</v>
      </c>
      <c r="I3330" s="74" t="s">
        <v>71</v>
      </c>
      <c r="J3330" s="74" t="s">
        <v>71</v>
      </c>
      <c r="K3330" s="74" t="s">
        <v>71</v>
      </c>
      <c r="L3330" s="74" t="s">
        <v>71</v>
      </c>
      <c r="M3330" s="74" t="s">
        <v>71</v>
      </c>
      <c r="N3330" s="74" t="s">
        <v>71</v>
      </c>
      <c r="O3330" s="74" t="s">
        <v>71</v>
      </c>
      <c r="P3330" s="74" t="s">
        <v>71</v>
      </c>
      <c r="Q3330" s="74" t="s">
        <v>71</v>
      </c>
      <c r="R3330" s="74" t="s">
        <v>71</v>
      </c>
      <c r="S3330" s="74" t="s">
        <v>71</v>
      </c>
      <c r="T3330" s="74" t="s">
        <v>71</v>
      </c>
      <c r="U3330" s="74" t="s">
        <v>71</v>
      </c>
      <c r="V3330" s="74" t="s">
        <v>71</v>
      </c>
      <c r="W3330" s="74" t="s">
        <v>71</v>
      </c>
      <c r="X3330" s="74" t="s">
        <v>71</v>
      </c>
      <c r="Y3330" s="74" t="s">
        <v>71</v>
      </c>
      <c r="Z3330" s="74" t="s">
        <v>71</v>
      </c>
      <c r="AA3330" s="74" t="s">
        <v>71</v>
      </c>
      <c r="AB3330" s="74" t="s">
        <v>71</v>
      </c>
      <c r="AC3330" s="74" t="s">
        <v>71</v>
      </c>
      <c r="AD3330" s="74" t="s">
        <v>71</v>
      </c>
    </row>
    <row r="3331" spans="1:30" x14ac:dyDescent="0.2">
      <c r="A3331" s="72" t="s">
        <v>60</v>
      </c>
      <c r="B3331" s="74" t="s">
        <v>71</v>
      </c>
      <c r="C3331" s="74" t="s">
        <v>71</v>
      </c>
      <c r="D3331" s="74" t="s">
        <v>71</v>
      </c>
      <c r="E3331" s="74" t="s">
        <v>71</v>
      </c>
      <c r="F3331" s="74" t="s">
        <v>71</v>
      </c>
      <c r="G3331" s="74" t="s">
        <v>71</v>
      </c>
      <c r="H3331" s="74" t="s">
        <v>71</v>
      </c>
      <c r="I3331" s="74" t="s">
        <v>71</v>
      </c>
      <c r="J3331" s="74" t="s">
        <v>71</v>
      </c>
      <c r="K3331" s="74" t="s">
        <v>71</v>
      </c>
      <c r="L3331" s="74" t="s">
        <v>71</v>
      </c>
      <c r="M3331" s="74" t="s">
        <v>71</v>
      </c>
      <c r="N3331" s="74" t="s">
        <v>71</v>
      </c>
      <c r="O3331" s="74" t="s">
        <v>71</v>
      </c>
      <c r="P3331" s="74" t="s">
        <v>71</v>
      </c>
      <c r="Q3331" s="74" t="s">
        <v>71</v>
      </c>
      <c r="R3331" s="74" t="s">
        <v>71</v>
      </c>
      <c r="S3331" s="74" t="s">
        <v>71</v>
      </c>
      <c r="T3331" s="74" t="s">
        <v>71</v>
      </c>
      <c r="U3331" s="74" t="s">
        <v>71</v>
      </c>
      <c r="V3331" s="74" t="s">
        <v>71</v>
      </c>
      <c r="W3331" s="74" t="s">
        <v>71</v>
      </c>
      <c r="X3331" s="74" t="s">
        <v>71</v>
      </c>
      <c r="Y3331" s="74" t="s">
        <v>71</v>
      </c>
      <c r="Z3331" s="74" t="s">
        <v>71</v>
      </c>
      <c r="AA3331" s="74" t="s">
        <v>71</v>
      </c>
      <c r="AB3331" s="74" t="s">
        <v>71</v>
      </c>
      <c r="AC3331" s="74" t="s">
        <v>71</v>
      </c>
      <c r="AD3331" s="74" t="s">
        <v>71</v>
      </c>
    </row>
    <row r="3332" spans="1:30" x14ac:dyDescent="0.2">
      <c r="A3332" s="72" t="s">
        <v>61</v>
      </c>
      <c r="B3332" s="74" t="s">
        <v>71</v>
      </c>
      <c r="C3332" s="74" t="s">
        <v>71</v>
      </c>
      <c r="D3332" s="74" t="s">
        <v>71</v>
      </c>
      <c r="E3332" s="74" t="s">
        <v>71</v>
      </c>
      <c r="F3332" s="74" t="s">
        <v>71</v>
      </c>
      <c r="G3332" s="74" t="s">
        <v>71</v>
      </c>
      <c r="H3332" s="74" t="s">
        <v>71</v>
      </c>
      <c r="I3332" s="74" t="s">
        <v>71</v>
      </c>
      <c r="J3332" s="74" t="s">
        <v>71</v>
      </c>
      <c r="K3332" s="74" t="s">
        <v>71</v>
      </c>
      <c r="L3332" s="74" t="s">
        <v>71</v>
      </c>
      <c r="M3332" s="74" t="s">
        <v>71</v>
      </c>
      <c r="N3332" s="74" t="s">
        <v>71</v>
      </c>
      <c r="O3332" s="74" t="s">
        <v>71</v>
      </c>
      <c r="P3332" s="74" t="s">
        <v>71</v>
      </c>
      <c r="Q3332" s="74" t="s">
        <v>71</v>
      </c>
      <c r="R3332" s="74" t="s">
        <v>71</v>
      </c>
      <c r="S3332" s="74" t="s">
        <v>71</v>
      </c>
      <c r="T3332" s="74" t="s">
        <v>71</v>
      </c>
      <c r="U3332" s="74" t="s">
        <v>71</v>
      </c>
      <c r="V3332" s="74" t="s">
        <v>71</v>
      </c>
      <c r="W3332" s="74" t="s">
        <v>71</v>
      </c>
      <c r="X3332" s="74" t="s">
        <v>71</v>
      </c>
      <c r="Y3332" s="74" t="s">
        <v>71</v>
      </c>
      <c r="Z3332" s="74" t="s">
        <v>71</v>
      </c>
      <c r="AA3332" s="74" t="s">
        <v>71</v>
      </c>
      <c r="AB3332" s="74" t="s">
        <v>71</v>
      </c>
      <c r="AC3332" s="74" t="s">
        <v>71</v>
      </c>
      <c r="AD3332" s="74" t="s">
        <v>71</v>
      </c>
    </row>
    <row r="3333" spans="1:30" x14ac:dyDescent="0.2">
      <c r="A3333" s="72" t="s">
        <v>62</v>
      </c>
      <c r="B3333" s="74" t="s">
        <v>71</v>
      </c>
      <c r="C3333" s="74" t="s">
        <v>71</v>
      </c>
      <c r="D3333" s="74" t="s">
        <v>71</v>
      </c>
      <c r="E3333" s="74" t="s">
        <v>71</v>
      </c>
      <c r="F3333" s="74" t="s">
        <v>71</v>
      </c>
      <c r="G3333" s="74" t="s">
        <v>71</v>
      </c>
      <c r="H3333" s="74" t="s">
        <v>71</v>
      </c>
      <c r="I3333" s="74" t="s">
        <v>71</v>
      </c>
      <c r="J3333" s="74" t="s">
        <v>71</v>
      </c>
      <c r="K3333" s="74" t="s">
        <v>71</v>
      </c>
      <c r="L3333" s="74" t="s">
        <v>71</v>
      </c>
      <c r="M3333" s="74" t="s">
        <v>71</v>
      </c>
      <c r="N3333" s="74" t="s">
        <v>71</v>
      </c>
      <c r="O3333" s="74" t="s">
        <v>71</v>
      </c>
      <c r="P3333" s="74" t="s">
        <v>71</v>
      </c>
      <c r="Q3333" s="74" t="s">
        <v>71</v>
      </c>
      <c r="R3333" s="74" t="s">
        <v>71</v>
      </c>
      <c r="S3333" s="74" t="s">
        <v>71</v>
      </c>
      <c r="T3333" s="74" t="s">
        <v>71</v>
      </c>
      <c r="U3333" s="74" t="s">
        <v>71</v>
      </c>
      <c r="V3333" s="74" t="s">
        <v>71</v>
      </c>
      <c r="W3333" s="74" t="s">
        <v>71</v>
      </c>
      <c r="X3333" s="74" t="s">
        <v>71</v>
      </c>
      <c r="Y3333" s="74" t="s">
        <v>71</v>
      </c>
      <c r="Z3333" s="74" t="s">
        <v>71</v>
      </c>
      <c r="AA3333" s="74" t="s">
        <v>71</v>
      </c>
      <c r="AB3333" s="74" t="s">
        <v>71</v>
      </c>
      <c r="AC3333" s="74" t="s">
        <v>71</v>
      </c>
      <c r="AD3333" s="74" t="s">
        <v>71</v>
      </c>
    </row>
    <row r="3334" spans="1:30" x14ac:dyDescent="0.2">
      <c r="A3334" s="72" t="s">
        <v>63</v>
      </c>
      <c r="B3334" s="74" t="s">
        <v>71</v>
      </c>
      <c r="C3334" s="74" t="s">
        <v>71</v>
      </c>
      <c r="D3334" s="74" t="s">
        <v>71</v>
      </c>
      <c r="E3334" s="74" t="s">
        <v>71</v>
      </c>
      <c r="F3334" s="74" t="s">
        <v>71</v>
      </c>
      <c r="G3334" s="74" t="s">
        <v>71</v>
      </c>
      <c r="H3334" s="74" t="s">
        <v>71</v>
      </c>
      <c r="I3334" s="74" t="s">
        <v>71</v>
      </c>
      <c r="J3334" s="74" t="s">
        <v>71</v>
      </c>
      <c r="K3334" s="74" t="s">
        <v>71</v>
      </c>
      <c r="L3334" s="74" t="s">
        <v>71</v>
      </c>
      <c r="M3334" s="74" t="s">
        <v>71</v>
      </c>
      <c r="N3334" s="74" t="s">
        <v>71</v>
      </c>
      <c r="O3334" s="74" t="s">
        <v>71</v>
      </c>
      <c r="P3334" s="74" t="s">
        <v>71</v>
      </c>
      <c r="Q3334" s="74" t="s">
        <v>71</v>
      </c>
      <c r="R3334" s="74" t="s">
        <v>71</v>
      </c>
      <c r="S3334" s="74" t="s">
        <v>71</v>
      </c>
      <c r="T3334" s="74" t="s">
        <v>71</v>
      </c>
      <c r="U3334" s="74" t="s">
        <v>71</v>
      </c>
      <c r="V3334" s="74" t="s">
        <v>71</v>
      </c>
      <c r="W3334" s="74" t="s">
        <v>71</v>
      </c>
      <c r="X3334" s="74" t="s">
        <v>71</v>
      </c>
      <c r="Y3334" s="74" t="s">
        <v>71</v>
      </c>
      <c r="Z3334" s="74" t="s">
        <v>71</v>
      </c>
      <c r="AA3334" s="74" t="s">
        <v>71</v>
      </c>
      <c r="AB3334" s="74" t="s">
        <v>71</v>
      </c>
      <c r="AC3334" s="74" t="s">
        <v>71</v>
      </c>
      <c r="AD3334" s="74" t="s">
        <v>71</v>
      </c>
    </row>
    <row r="3335" spans="1:30" x14ac:dyDescent="0.2">
      <c r="A3335" s="72" t="s">
        <v>64</v>
      </c>
      <c r="B3335" s="74" t="s">
        <v>71</v>
      </c>
      <c r="C3335" s="74" t="s">
        <v>71</v>
      </c>
      <c r="D3335" s="74" t="s">
        <v>71</v>
      </c>
      <c r="E3335" s="74" t="s">
        <v>71</v>
      </c>
      <c r="F3335" s="74" t="s">
        <v>71</v>
      </c>
      <c r="G3335" s="74" t="s">
        <v>71</v>
      </c>
      <c r="H3335" s="74" t="s">
        <v>71</v>
      </c>
      <c r="I3335" s="74" t="s">
        <v>71</v>
      </c>
      <c r="J3335" s="74" t="s">
        <v>71</v>
      </c>
      <c r="K3335" s="74" t="s">
        <v>71</v>
      </c>
      <c r="L3335" s="74" t="s">
        <v>71</v>
      </c>
      <c r="M3335" s="74" t="s">
        <v>71</v>
      </c>
      <c r="N3335" s="74" t="s">
        <v>71</v>
      </c>
      <c r="O3335" s="74" t="s">
        <v>71</v>
      </c>
      <c r="P3335" s="74" t="s">
        <v>71</v>
      </c>
      <c r="Q3335" s="74" t="s">
        <v>71</v>
      </c>
      <c r="R3335" s="74" t="s">
        <v>71</v>
      </c>
      <c r="S3335" s="74" t="s">
        <v>71</v>
      </c>
      <c r="T3335" s="74" t="s">
        <v>71</v>
      </c>
      <c r="U3335" s="74" t="s">
        <v>71</v>
      </c>
      <c r="V3335" s="74" t="s">
        <v>71</v>
      </c>
      <c r="W3335" s="74" t="s">
        <v>71</v>
      </c>
      <c r="X3335" s="74" t="s">
        <v>71</v>
      </c>
      <c r="Y3335" s="74" t="s">
        <v>71</v>
      </c>
      <c r="Z3335" s="74" t="s">
        <v>71</v>
      </c>
      <c r="AA3335" s="74" t="s">
        <v>71</v>
      </c>
      <c r="AB3335" s="74" t="s">
        <v>71</v>
      </c>
      <c r="AC3335" s="74" t="s">
        <v>71</v>
      </c>
      <c r="AD3335" s="74" t="s">
        <v>71</v>
      </c>
    </row>
    <row r="3336" spans="1:30" x14ac:dyDescent="0.2">
      <c r="A3336" s="72" t="s">
        <v>65</v>
      </c>
      <c r="B3336" s="74" t="s">
        <v>71</v>
      </c>
      <c r="C3336" s="74" t="s">
        <v>71</v>
      </c>
      <c r="D3336" s="74" t="s">
        <v>71</v>
      </c>
      <c r="E3336" s="74" t="s">
        <v>71</v>
      </c>
      <c r="F3336" s="74" t="s">
        <v>71</v>
      </c>
      <c r="G3336" s="74" t="s">
        <v>71</v>
      </c>
      <c r="H3336" s="74" t="s">
        <v>71</v>
      </c>
      <c r="I3336" s="74" t="s">
        <v>71</v>
      </c>
      <c r="J3336" s="74" t="s">
        <v>71</v>
      </c>
      <c r="K3336" s="74" t="s">
        <v>71</v>
      </c>
      <c r="L3336" s="74" t="s">
        <v>71</v>
      </c>
      <c r="M3336" s="74" t="s">
        <v>71</v>
      </c>
      <c r="N3336" s="74" t="s">
        <v>71</v>
      </c>
      <c r="O3336" s="74" t="s">
        <v>71</v>
      </c>
      <c r="P3336" s="74" t="s">
        <v>71</v>
      </c>
      <c r="Q3336" s="74" t="s">
        <v>71</v>
      </c>
      <c r="R3336" s="74" t="s">
        <v>71</v>
      </c>
      <c r="S3336" s="74" t="s">
        <v>71</v>
      </c>
      <c r="T3336" s="74" t="s">
        <v>71</v>
      </c>
      <c r="U3336" s="74" t="s">
        <v>71</v>
      </c>
      <c r="V3336" s="74" t="s">
        <v>71</v>
      </c>
      <c r="W3336" s="74" t="s">
        <v>71</v>
      </c>
      <c r="X3336" s="74" t="s">
        <v>71</v>
      </c>
      <c r="Y3336" s="74" t="s">
        <v>71</v>
      </c>
      <c r="Z3336" s="74" t="s">
        <v>71</v>
      </c>
      <c r="AA3336" s="74" t="s">
        <v>71</v>
      </c>
      <c r="AB3336" s="74" t="s">
        <v>71</v>
      </c>
      <c r="AC3336" s="74" t="s">
        <v>71</v>
      </c>
      <c r="AD3336" s="74" t="s">
        <v>71</v>
      </c>
    </row>
    <row r="3337" spans="1:30" x14ac:dyDescent="0.2">
      <c r="A3337" s="72" t="s">
        <v>66</v>
      </c>
      <c r="B3337" s="74" t="s">
        <v>71</v>
      </c>
      <c r="C3337" s="74" t="s">
        <v>71</v>
      </c>
      <c r="D3337" s="74" t="s">
        <v>71</v>
      </c>
      <c r="E3337" s="74" t="s">
        <v>71</v>
      </c>
      <c r="F3337" s="74" t="s">
        <v>71</v>
      </c>
      <c r="G3337" s="74" t="s">
        <v>71</v>
      </c>
      <c r="H3337" s="74" t="s">
        <v>71</v>
      </c>
      <c r="I3337" s="74" t="s">
        <v>71</v>
      </c>
      <c r="J3337" s="74" t="s">
        <v>71</v>
      </c>
      <c r="K3337" s="74" t="s">
        <v>71</v>
      </c>
      <c r="L3337" s="74" t="s">
        <v>71</v>
      </c>
      <c r="M3337" s="74" t="s">
        <v>71</v>
      </c>
      <c r="N3337" s="74" t="s">
        <v>71</v>
      </c>
      <c r="O3337" s="74" t="s">
        <v>71</v>
      </c>
      <c r="P3337" s="74" t="s">
        <v>71</v>
      </c>
      <c r="Q3337" s="74" t="s">
        <v>71</v>
      </c>
      <c r="R3337" s="74" t="s">
        <v>71</v>
      </c>
      <c r="S3337" s="74" t="s">
        <v>71</v>
      </c>
      <c r="T3337" s="74" t="s">
        <v>71</v>
      </c>
      <c r="U3337" s="74" t="s">
        <v>71</v>
      </c>
      <c r="V3337" s="74" t="s">
        <v>71</v>
      </c>
      <c r="W3337" s="74" t="s">
        <v>71</v>
      </c>
      <c r="X3337" s="74" t="s">
        <v>71</v>
      </c>
      <c r="Y3337" s="74" t="s">
        <v>71</v>
      </c>
      <c r="Z3337" s="74" t="s">
        <v>71</v>
      </c>
      <c r="AA3337" s="74" t="s">
        <v>71</v>
      </c>
      <c r="AB3337" s="74" t="s">
        <v>71</v>
      </c>
      <c r="AC3337" s="74" t="s">
        <v>71</v>
      </c>
      <c r="AD3337" s="74" t="s">
        <v>71</v>
      </c>
    </row>
    <row r="3338" spans="1:30" x14ac:dyDescent="0.2">
      <c r="A3338" s="72" t="s">
        <v>67</v>
      </c>
      <c r="B3338" s="74" t="s">
        <v>71</v>
      </c>
      <c r="C3338" s="74" t="s">
        <v>71</v>
      </c>
      <c r="D3338" s="74" t="s">
        <v>71</v>
      </c>
      <c r="E3338" s="74" t="s">
        <v>71</v>
      </c>
      <c r="F3338" s="74" t="s">
        <v>71</v>
      </c>
      <c r="G3338" s="74" t="s">
        <v>71</v>
      </c>
      <c r="H3338" s="74" t="s">
        <v>71</v>
      </c>
      <c r="I3338" s="74" t="s">
        <v>71</v>
      </c>
      <c r="J3338" s="74" t="s">
        <v>71</v>
      </c>
      <c r="K3338" s="74" t="s">
        <v>71</v>
      </c>
      <c r="L3338" s="74" t="s">
        <v>71</v>
      </c>
      <c r="M3338" s="74" t="s">
        <v>71</v>
      </c>
      <c r="N3338" s="74" t="s">
        <v>71</v>
      </c>
      <c r="O3338" s="74" t="s">
        <v>71</v>
      </c>
      <c r="P3338" s="74" t="s">
        <v>71</v>
      </c>
      <c r="Q3338" s="74" t="s">
        <v>71</v>
      </c>
      <c r="R3338" s="74" t="s">
        <v>71</v>
      </c>
      <c r="S3338" s="74" t="s">
        <v>71</v>
      </c>
      <c r="T3338" s="74" t="s">
        <v>71</v>
      </c>
      <c r="U3338" s="74" t="s">
        <v>71</v>
      </c>
      <c r="V3338" s="74" t="s">
        <v>71</v>
      </c>
      <c r="W3338" s="74" t="s">
        <v>71</v>
      </c>
      <c r="X3338" s="74" t="s">
        <v>71</v>
      </c>
      <c r="Y3338" s="74" t="s">
        <v>71</v>
      </c>
      <c r="Z3338" s="74" t="s">
        <v>71</v>
      </c>
      <c r="AA3338" s="74" t="s">
        <v>71</v>
      </c>
      <c r="AB3338" s="74" t="s">
        <v>71</v>
      </c>
      <c r="AC3338" s="74" t="s">
        <v>71</v>
      </c>
      <c r="AD3338" s="74" t="s">
        <v>71</v>
      </c>
    </row>
    <row r="3339" spans="1:30" x14ac:dyDescent="0.2">
      <c r="A3339" s="72" t="s">
        <v>68</v>
      </c>
      <c r="B3339" s="74" t="s">
        <v>71</v>
      </c>
      <c r="C3339" s="74" t="s">
        <v>71</v>
      </c>
      <c r="D3339" s="74" t="s">
        <v>71</v>
      </c>
      <c r="E3339" s="74" t="s">
        <v>71</v>
      </c>
      <c r="F3339" s="74" t="s">
        <v>71</v>
      </c>
      <c r="G3339" s="74" t="s">
        <v>71</v>
      </c>
      <c r="H3339" s="74" t="s">
        <v>71</v>
      </c>
      <c r="I3339" s="74" t="s">
        <v>71</v>
      </c>
      <c r="J3339" s="74" t="s">
        <v>71</v>
      </c>
      <c r="K3339" s="74" t="s">
        <v>71</v>
      </c>
      <c r="L3339" s="74" t="s">
        <v>71</v>
      </c>
      <c r="M3339" s="74" t="s">
        <v>71</v>
      </c>
      <c r="N3339" s="74" t="s">
        <v>71</v>
      </c>
      <c r="O3339" s="74" t="s">
        <v>71</v>
      </c>
      <c r="P3339" s="74" t="s">
        <v>71</v>
      </c>
      <c r="Q3339" s="74" t="s">
        <v>71</v>
      </c>
      <c r="R3339" s="74" t="s">
        <v>71</v>
      </c>
      <c r="S3339" s="74" t="s">
        <v>71</v>
      </c>
      <c r="T3339" s="74" t="s">
        <v>71</v>
      </c>
      <c r="U3339" s="74" t="s">
        <v>71</v>
      </c>
      <c r="V3339" s="74" t="s">
        <v>71</v>
      </c>
      <c r="W3339" s="74" t="s">
        <v>71</v>
      </c>
      <c r="X3339" s="74" t="s">
        <v>71</v>
      </c>
      <c r="Y3339" s="74" t="s">
        <v>71</v>
      </c>
      <c r="Z3339" s="74" t="s">
        <v>71</v>
      </c>
      <c r="AA3339" s="74" t="s">
        <v>71</v>
      </c>
      <c r="AB3339" s="74" t="s">
        <v>71</v>
      </c>
      <c r="AC3339" s="74" t="s">
        <v>71</v>
      </c>
      <c r="AD3339" s="74" t="s">
        <v>71</v>
      </c>
    </row>
    <row r="3340" spans="1:30" x14ac:dyDescent="0.2">
      <c r="A3340" s="72" t="s">
        <v>69</v>
      </c>
      <c r="B3340" s="74" t="s">
        <v>71</v>
      </c>
      <c r="C3340" s="74" t="s">
        <v>71</v>
      </c>
      <c r="D3340" s="74" t="s">
        <v>71</v>
      </c>
      <c r="E3340" s="74" t="s">
        <v>71</v>
      </c>
      <c r="F3340" s="74" t="s">
        <v>71</v>
      </c>
      <c r="G3340" s="74" t="s">
        <v>71</v>
      </c>
      <c r="H3340" s="74" t="s">
        <v>71</v>
      </c>
      <c r="I3340" s="74" t="s">
        <v>71</v>
      </c>
      <c r="J3340" s="74" t="s">
        <v>71</v>
      </c>
      <c r="K3340" s="74" t="s">
        <v>71</v>
      </c>
      <c r="L3340" s="74" t="s">
        <v>71</v>
      </c>
      <c r="M3340" s="74" t="s">
        <v>71</v>
      </c>
      <c r="N3340" s="74" t="s">
        <v>71</v>
      </c>
      <c r="O3340" s="74" t="s">
        <v>71</v>
      </c>
      <c r="P3340" s="74" t="s">
        <v>71</v>
      </c>
      <c r="Q3340" s="74" t="s">
        <v>71</v>
      </c>
      <c r="R3340" s="74" t="s">
        <v>71</v>
      </c>
      <c r="S3340" s="74" t="s">
        <v>71</v>
      </c>
      <c r="T3340" s="74" t="s">
        <v>71</v>
      </c>
      <c r="U3340" s="74" t="s">
        <v>71</v>
      </c>
      <c r="V3340" s="74" t="s">
        <v>71</v>
      </c>
      <c r="W3340" s="74" t="s">
        <v>71</v>
      </c>
      <c r="X3340" s="74" t="s">
        <v>71</v>
      </c>
      <c r="Y3340" s="74" t="s">
        <v>71</v>
      </c>
      <c r="Z3340" s="74" t="s">
        <v>71</v>
      </c>
      <c r="AA3340" s="74" t="s">
        <v>71</v>
      </c>
      <c r="AB3340" s="74" t="s">
        <v>71</v>
      </c>
      <c r="AC3340" s="74" t="s">
        <v>71</v>
      </c>
      <c r="AD3340" s="74" t="s">
        <v>71</v>
      </c>
    </row>
    <row r="3342" spans="1:30" x14ac:dyDescent="0.2">
      <c r="A3342" s="72" t="s">
        <v>70</v>
      </c>
    </row>
    <row r="3343" spans="1:30" x14ac:dyDescent="0.2">
      <c r="A3343" s="72" t="s">
        <v>71</v>
      </c>
      <c r="B3343" s="74" t="s">
        <v>72</v>
      </c>
    </row>
    <row r="3345" spans="1:30" x14ac:dyDescent="0.2">
      <c r="A3345" s="72" t="s">
        <v>5</v>
      </c>
      <c r="B3345" s="74" t="s">
        <v>6</v>
      </c>
    </row>
    <row r="3346" spans="1:30" x14ac:dyDescent="0.2">
      <c r="A3346" s="72" t="s">
        <v>7</v>
      </c>
      <c r="B3346" s="74" t="s">
        <v>89</v>
      </c>
    </row>
    <row r="3347" spans="1:30" x14ac:dyDescent="0.2">
      <c r="A3347" s="72" t="s">
        <v>9</v>
      </c>
      <c r="B3347" s="74" t="s">
        <v>78</v>
      </c>
    </row>
    <row r="3349" spans="1:30" x14ac:dyDescent="0.2">
      <c r="A3349" s="72" t="s">
        <v>11</v>
      </c>
      <c r="B3349" s="74" t="s">
        <v>12</v>
      </c>
      <c r="C3349" s="74" t="s">
        <v>13</v>
      </c>
      <c r="D3349" s="74" t="s">
        <v>14</v>
      </c>
      <c r="E3349" s="74" t="s">
        <v>15</v>
      </c>
      <c r="F3349" s="74" t="s">
        <v>16</v>
      </c>
      <c r="G3349" s="74" t="s">
        <v>17</v>
      </c>
      <c r="H3349" s="74" t="s">
        <v>18</v>
      </c>
      <c r="I3349" s="74" t="s">
        <v>19</v>
      </c>
      <c r="J3349" s="74" t="s">
        <v>20</v>
      </c>
      <c r="K3349" s="74" t="s">
        <v>21</v>
      </c>
      <c r="L3349" s="74" t="s">
        <v>22</v>
      </c>
      <c r="M3349" s="74" t="s">
        <v>23</v>
      </c>
      <c r="N3349" s="74" t="s">
        <v>24</v>
      </c>
      <c r="O3349" s="74" t="s">
        <v>25</v>
      </c>
      <c r="P3349" s="74" t="s">
        <v>26</v>
      </c>
      <c r="Q3349" s="74" t="s">
        <v>27</v>
      </c>
      <c r="R3349" s="74" t="s">
        <v>28</v>
      </c>
      <c r="S3349" s="74" t="s">
        <v>29</v>
      </c>
      <c r="T3349" s="74" t="s">
        <v>30</v>
      </c>
      <c r="U3349" s="74" t="s">
        <v>31</v>
      </c>
      <c r="V3349" s="74" t="s">
        <v>32</v>
      </c>
      <c r="W3349" s="74" t="s">
        <v>33</v>
      </c>
      <c r="X3349" s="74" t="s">
        <v>34</v>
      </c>
      <c r="Y3349" s="74" t="s">
        <v>35</v>
      </c>
      <c r="Z3349" s="74" t="s">
        <v>36</v>
      </c>
      <c r="AA3349" s="74" t="s">
        <v>37</v>
      </c>
      <c r="AB3349" s="74" t="s">
        <v>38</v>
      </c>
      <c r="AC3349" s="74" t="s">
        <v>39</v>
      </c>
      <c r="AD3349" s="74" t="s">
        <v>40</v>
      </c>
    </row>
    <row r="3350" spans="1:30" x14ac:dyDescent="0.2">
      <c r="A3350" s="72" t="s">
        <v>41</v>
      </c>
      <c r="B3350" s="74" t="s">
        <v>71</v>
      </c>
      <c r="C3350" s="74" t="s">
        <v>71</v>
      </c>
      <c r="D3350" s="74" t="s">
        <v>71</v>
      </c>
      <c r="E3350" s="74" t="s">
        <v>71</v>
      </c>
      <c r="F3350" s="74" t="s">
        <v>71</v>
      </c>
      <c r="G3350" s="74" t="s">
        <v>71</v>
      </c>
      <c r="H3350" s="74" t="s">
        <v>71</v>
      </c>
      <c r="I3350" s="74" t="s">
        <v>71</v>
      </c>
      <c r="J3350" s="74" t="s">
        <v>71</v>
      </c>
      <c r="K3350" s="74" t="s">
        <v>71</v>
      </c>
      <c r="L3350" s="74" t="s">
        <v>71</v>
      </c>
      <c r="M3350" s="74" t="s">
        <v>71</v>
      </c>
      <c r="N3350" s="74" t="s">
        <v>71</v>
      </c>
      <c r="O3350" s="74" t="s">
        <v>71</v>
      </c>
      <c r="P3350" s="74" t="s">
        <v>71</v>
      </c>
      <c r="Q3350" s="74" t="s">
        <v>71</v>
      </c>
      <c r="R3350" s="74" t="s">
        <v>71</v>
      </c>
      <c r="S3350" s="74" t="s">
        <v>71</v>
      </c>
      <c r="T3350" s="74" t="s">
        <v>71</v>
      </c>
      <c r="U3350" s="74" t="s">
        <v>71</v>
      </c>
      <c r="V3350" s="74" t="s">
        <v>71</v>
      </c>
      <c r="W3350" s="74" t="s">
        <v>71</v>
      </c>
      <c r="X3350" s="74" t="s">
        <v>71</v>
      </c>
      <c r="Y3350" s="74" t="s">
        <v>71</v>
      </c>
      <c r="Z3350" s="74" t="s">
        <v>71</v>
      </c>
      <c r="AA3350" s="74" t="s">
        <v>71</v>
      </c>
      <c r="AB3350" s="74" t="s">
        <v>71</v>
      </c>
      <c r="AC3350" s="74" t="s">
        <v>71</v>
      </c>
      <c r="AD3350" s="74" t="s">
        <v>71</v>
      </c>
    </row>
    <row r="3351" spans="1:30" x14ac:dyDescent="0.2">
      <c r="A3351" s="72" t="s">
        <v>42</v>
      </c>
      <c r="B3351" s="74" t="s">
        <v>71</v>
      </c>
      <c r="C3351" s="74" t="s">
        <v>71</v>
      </c>
      <c r="D3351" s="74" t="s">
        <v>71</v>
      </c>
      <c r="E3351" s="74" t="s">
        <v>71</v>
      </c>
      <c r="F3351" s="74" t="s">
        <v>71</v>
      </c>
      <c r="G3351" s="74" t="s">
        <v>71</v>
      </c>
      <c r="H3351" s="74" t="s">
        <v>71</v>
      </c>
      <c r="I3351" s="74" t="s">
        <v>71</v>
      </c>
      <c r="J3351" s="74" t="s">
        <v>71</v>
      </c>
      <c r="K3351" s="74" t="s">
        <v>71</v>
      </c>
      <c r="L3351" s="74" t="s">
        <v>71</v>
      </c>
      <c r="M3351" s="74" t="s">
        <v>71</v>
      </c>
      <c r="N3351" s="74" t="s">
        <v>71</v>
      </c>
      <c r="O3351" s="74" t="s">
        <v>71</v>
      </c>
      <c r="P3351" s="74" t="s">
        <v>71</v>
      </c>
      <c r="Q3351" s="74" t="s">
        <v>71</v>
      </c>
      <c r="R3351" s="74" t="s">
        <v>71</v>
      </c>
      <c r="S3351" s="74" t="s">
        <v>71</v>
      </c>
      <c r="T3351" s="74" t="s">
        <v>71</v>
      </c>
      <c r="U3351" s="74" t="s">
        <v>71</v>
      </c>
      <c r="V3351" s="74" t="s">
        <v>71</v>
      </c>
      <c r="W3351" s="74" t="s">
        <v>71</v>
      </c>
      <c r="X3351" s="74" t="s">
        <v>71</v>
      </c>
      <c r="Y3351" s="74" t="s">
        <v>71</v>
      </c>
      <c r="Z3351" s="74" t="s">
        <v>71</v>
      </c>
      <c r="AA3351" s="74" t="s">
        <v>71</v>
      </c>
      <c r="AB3351" s="74" t="s">
        <v>71</v>
      </c>
      <c r="AC3351" s="74" t="s">
        <v>71</v>
      </c>
      <c r="AD3351" s="74" t="s">
        <v>71</v>
      </c>
    </row>
    <row r="3352" spans="1:30" x14ac:dyDescent="0.2">
      <c r="A3352" s="72" t="s">
        <v>43</v>
      </c>
      <c r="B3352" s="74" t="s">
        <v>71</v>
      </c>
      <c r="C3352" s="74" t="s">
        <v>71</v>
      </c>
      <c r="D3352" s="74" t="s">
        <v>71</v>
      </c>
      <c r="E3352" s="74" t="s">
        <v>71</v>
      </c>
      <c r="F3352" s="74" t="s">
        <v>71</v>
      </c>
      <c r="G3352" s="74" t="s">
        <v>71</v>
      </c>
      <c r="H3352" s="74" t="s">
        <v>71</v>
      </c>
      <c r="I3352" s="74" t="s">
        <v>71</v>
      </c>
      <c r="J3352" s="74" t="s">
        <v>71</v>
      </c>
      <c r="K3352" s="74" t="s">
        <v>71</v>
      </c>
      <c r="L3352" s="74" t="s">
        <v>71</v>
      </c>
      <c r="M3352" s="74" t="s">
        <v>71</v>
      </c>
      <c r="N3352" s="74" t="s">
        <v>71</v>
      </c>
      <c r="O3352" s="74" t="s">
        <v>71</v>
      </c>
      <c r="P3352" s="74" t="s">
        <v>71</v>
      </c>
      <c r="Q3352" s="74" t="s">
        <v>71</v>
      </c>
      <c r="R3352" s="74" t="s">
        <v>71</v>
      </c>
      <c r="S3352" s="74" t="s">
        <v>71</v>
      </c>
      <c r="T3352" s="74" t="s">
        <v>71</v>
      </c>
      <c r="U3352" s="74" t="s">
        <v>71</v>
      </c>
      <c r="V3352" s="74" t="s">
        <v>71</v>
      </c>
      <c r="W3352" s="74" t="s">
        <v>71</v>
      </c>
      <c r="X3352" s="74" t="s">
        <v>71</v>
      </c>
      <c r="Y3352" s="74" t="s">
        <v>71</v>
      </c>
      <c r="Z3352" s="74" t="s">
        <v>71</v>
      </c>
      <c r="AA3352" s="74" t="s">
        <v>71</v>
      </c>
      <c r="AB3352" s="74" t="s">
        <v>71</v>
      </c>
      <c r="AC3352" s="74" t="s">
        <v>71</v>
      </c>
      <c r="AD3352" s="74" t="s">
        <v>71</v>
      </c>
    </row>
    <row r="3353" spans="1:30" x14ac:dyDescent="0.2">
      <c r="A3353" s="72" t="s">
        <v>44</v>
      </c>
      <c r="B3353" s="74" t="s">
        <v>71</v>
      </c>
      <c r="C3353" s="74" t="s">
        <v>71</v>
      </c>
      <c r="D3353" s="74" t="s">
        <v>71</v>
      </c>
      <c r="E3353" s="74" t="s">
        <v>71</v>
      </c>
      <c r="F3353" s="74" t="s">
        <v>71</v>
      </c>
      <c r="G3353" s="74" t="s">
        <v>71</v>
      </c>
      <c r="H3353" s="74" t="s">
        <v>71</v>
      </c>
      <c r="I3353" s="74" t="s">
        <v>71</v>
      </c>
      <c r="J3353" s="74" t="s">
        <v>71</v>
      </c>
      <c r="K3353" s="74" t="s">
        <v>71</v>
      </c>
      <c r="L3353" s="74" t="s">
        <v>71</v>
      </c>
      <c r="M3353" s="74" t="s">
        <v>71</v>
      </c>
      <c r="N3353" s="74" t="s">
        <v>71</v>
      </c>
      <c r="O3353" s="74" t="s">
        <v>71</v>
      </c>
      <c r="P3353" s="74" t="s">
        <v>71</v>
      </c>
      <c r="Q3353" s="74" t="s">
        <v>71</v>
      </c>
      <c r="R3353" s="74" t="s">
        <v>71</v>
      </c>
      <c r="S3353" s="74" t="s">
        <v>71</v>
      </c>
      <c r="T3353" s="74" t="s">
        <v>71</v>
      </c>
      <c r="U3353" s="74" t="s">
        <v>71</v>
      </c>
      <c r="V3353" s="74" t="s">
        <v>71</v>
      </c>
      <c r="W3353" s="74" t="s">
        <v>71</v>
      </c>
      <c r="X3353" s="74" t="s">
        <v>71</v>
      </c>
      <c r="Y3353" s="74" t="s">
        <v>71</v>
      </c>
      <c r="Z3353" s="74" t="s">
        <v>71</v>
      </c>
      <c r="AA3353" s="74" t="s">
        <v>71</v>
      </c>
      <c r="AB3353" s="74" t="s">
        <v>71</v>
      </c>
      <c r="AC3353" s="74" t="s">
        <v>71</v>
      </c>
      <c r="AD3353" s="74" t="s">
        <v>71</v>
      </c>
    </row>
    <row r="3354" spans="1:30" x14ac:dyDescent="0.2">
      <c r="A3354" s="72" t="s">
        <v>45</v>
      </c>
      <c r="B3354" s="74" t="s">
        <v>71</v>
      </c>
      <c r="C3354" s="74" t="s">
        <v>71</v>
      </c>
      <c r="D3354" s="74" t="s">
        <v>71</v>
      </c>
      <c r="E3354" s="74" t="s">
        <v>71</v>
      </c>
      <c r="F3354" s="74" t="s">
        <v>71</v>
      </c>
      <c r="G3354" s="74" t="s">
        <v>71</v>
      </c>
      <c r="H3354" s="74" t="s">
        <v>71</v>
      </c>
      <c r="I3354" s="74" t="s">
        <v>71</v>
      </c>
      <c r="J3354" s="74" t="s">
        <v>71</v>
      </c>
      <c r="K3354" s="74" t="s">
        <v>71</v>
      </c>
      <c r="L3354" s="74" t="s">
        <v>71</v>
      </c>
      <c r="M3354" s="74" t="s">
        <v>71</v>
      </c>
      <c r="N3354" s="74" t="s">
        <v>71</v>
      </c>
      <c r="O3354" s="74" t="s">
        <v>71</v>
      </c>
      <c r="P3354" s="74" t="s">
        <v>71</v>
      </c>
      <c r="Q3354" s="74" t="s">
        <v>71</v>
      </c>
      <c r="R3354" s="74" t="s">
        <v>71</v>
      </c>
      <c r="S3354" s="74" t="s">
        <v>71</v>
      </c>
      <c r="T3354" s="74" t="s">
        <v>71</v>
      </c>
      <c r="U3354" s="74" t="s">
        <v>71</v>
      </c>
      <c r="V3354" s="74" t="s">
        <v>71</v>
      </c>
      <c r="W3354" s="74" t="s">
        <v>71</v>
      </c>
      <c r="X3354" s="74" t="s">
        <v>71</v>
      </c>
      <c r="Y3354" s="74" t="s">
        <v>71</v>
      </c>
      <c r="Z3354" s="74" t="s">
        <v>71</v>
      </c>
      <c r="AA3354" s="74" t="s">
        <v>71</v>
      </c>
      <c r="AB3354" s="74" t="s">
        <v>71</v>
      </c>
      <c r="AC3354" s="74" t="s">
        <v>71</v>
      </c>
      <c r="AD3354" s="74" t="s">
        <v>71</v>
      </c>
    </row>
    <row r="3355" spans="1:30" x14ac:dyDescent="0.2">
      <c r="A3355" s="72" t="s">
        <v>46</v>
      </c>
      <c r="B3355" s="74" t="s">
        <v>71</v>
      </c>
      <c r="C3355" s="74" t="s">
        <v>71</v>
      </c>
      <c r="D3355" s="74" t="s">
        <v>71</v>
      </c>
      <c r="E3355" s="74" t="s">
        <v>71</v>
      </c>
      <c r="F3355" s="74" t="s">
        <v>71</v>
      </c>
      <c r="G3355" s="74" t="s">
        <v>71</v>
      </c>
      <c r="H3355" s="74" t="s">
        <v>71</v>
      </c>
      <c r="I3355" s="74" t="s">
        <v>71</v>
      </c>
      <c r="J3355" s="74" t="s">
        <v>71</v>
      </c>
      <c r="K3355" s="74" t="s">
        <v>71</v>
      </c>
      <c r="L3355" s="74" t="s">
        <v>71</v>
      </c>
      <c r="M3355" s="74" t="s">
        <v>71</v>
      </c>
      <c r="N3355" s="74" t="s">
        <v>71</v>
      </c>
      <c r="O3355" s="74" t="s">
        <v>71</v>
      </c>
      <c r="P3355" s="74" t="s">
        <v>71</v>
      </c>
      <c r="Q3355" s="74" t="s">
        <v>71</v>
      </c>
      <c r="R3355" s="74" t="s">
        <v>71</v>
      </c>
      <c r="S3355" s="74" t="s">
        <v>71</v>
      </c>
      <c r="T3355" s="74" t="s">
        <v>71</v>
      </c>
      <c r="U3355" s="74" t="s">
        <v>71</v>
      </c>
      <c r="V3355" s="74" t="s">
        <v>71</v>
      </c>
      <c r="W3355" s="74" t="s">
        <v>71</v>
      </c>
      <c r="X3355" s="74" t="s">
        <v>71</v>
      </c>
      <c r="Y3355" s="74" t="s">
        <v>71</v>
      </c>
      <c r="Z3355" s="74" t="s">
        <v>71</v>
      </c>
      <c r="AA3355" s="74" t="s">
        <v>71</v>
      </c>
      <c r="AB3355" s="74" t="s">
        <v>71</v>
      </c>
      <c r="AC3355" s="74" t="s">
        <v>71</v>
      </c>
      <c r="AD3355" s="74" t="s">
        <v>71</v>
      </c>
    </row>
    <row r="3356" spans="1:30" x14ac:dyDescent="0.2">
      <c r="A3356" s="72" t="s">
        <v>47</v>
      </c>
      <c r="B3356" s="74" t="s">
        <v>71</v>
      </c>
      <c r="C3356" s="74" t="s">
        <v>71</v>
      </c>
      <c r="D3356" s="74" t="s">
        <v>71</v>
      </c>
      <c r="E3356" s="74" t="s">
        <v>71</v>
      </c>
      <c r="F3356" s="74" t="s">
        <v>71</v>
      </c>
      <c r="G3356" s="74" t="s">
        <v>71</v>
      </c>
      <c r="H3356" s="74" t="s">
        <v>71</v>
      </c>
      <c r="I3356" s="74" t="s">
        <v>71</v>
      </c>
      <c r="J3356" s="74" t="s">
        <v>71</v>
      </c>
      <c r="K3356" s="74" t="s">
        <v>71</v>
      </c>
      <c r="L3356" s="74" t="s">
        <v>71</v>
      </c>
      <c r="M3356" s="74" t="s">
        <v>71</v>
      </c>
      <c r="N3356" s="74" t="s">
        <v>71</v>
      </c>
      <c r="O3356" s="74" t="s">
        <v>71</v>
      </c>
      <c r="P3356" s="74" t="s">
        <v>71</v>
      </c>
      <c r="Q3356" s="74" t="s">
        <v>71</v>
      </c>
      <c r="R3356" s="74" t="s">
        <v>71</v>
      </c>
      <c r="S3356" s="74" t="s">
        <v>71</v>
      </c>
      <c r="T3356" s="74" t="s">
        <v>71</v>
      </c>
      <c r="U3356" s="74" t="s">
        <v>71</v>
      </c>
      <c r="V3356" s="74" t="s">
        <v>71</v>
      </c>
      <c r="W3356" s="74" t="s">
        <v>71</v>
      </c>
      <c r="X3356" s="74" t="s">
        <v>71</v>
      </c>
      <c r="Y3356" s="74" t="s">
        <v>71</v>
      </c>
      <c r="Z3356" s="74" t="s">
        <v>71</v>
      </c>
      <c r="AA3356" s="74" t="s">
        <v>71</v>
      </c>
      <c r="AB3356" s="74" t="s">
        <v>71</v>
      </c>
      <c r="AC3356" s="74" t="s">
        <v>71</v>
      </c>
      <c r="AD3356" s="74" t="s">
        <v>71</v>
      </c>
    </row>
    <row r="3357" spans="1:30" x14ac:dyDescent="0.2">
      <c r="A3357" s="72" t="s">
        <v>48</v>
      </c>
      <c r="B3357" s="74" t="s">
        <v>71</v>
      </c>
      <c r="C3357" s="74" t="s">
        <v>71</v>
      </c>
      <c r="D3357" s="74" t="s">
        <v>71</v>
      </c>
      <c r="E3357" s="74" t="s">
        <v>71</v>
      </c>
      <c r="F3357" s="74" t="s">
        <v>71</v>
      </c>
      <c r="G3357" s="74" t="s">
        <v>71</v>
      </c>
      <c r="H3357" s="74" t="s">
        <v>71</v>
      </c>
      <c r="I3357" s="74" t="s">
        <v>71</v>
      </c>
      <c r="J3357" s="74" t="s">
        <v>71</v>
      </c>
      <c r="K3357" s="74" t="s">
        <v>71</v>
      </c>
      <c r="L3357" s="74" t="s">
        <v>71</v>
      </c>
      <c r="M3357" s="74" t="s">
        <v>71</v>
      </c>
      <c r="N3357" s="74" t="s">
        <v>71</v>
      </c>
      <c r="O3357" s="74" t="s">
        <v>71</v>
      </c>
      <c r="P3357" s="74" t="s">
        <v>71</v>
      </c>
      <c r="Q3357" s="74" t="s">
        <v>71</v>
      </c>
      <c r="R3357" s="74" t="s">
        <v>71</v>
      </c>
      <c r="S3357" s="74" t="s">
        <v>71</v>
      </c>
      <c r="T3357" s="74" t="s">
        <v>71</v>
      </c>
      <c r="U3357" s="74" t="s">
        <v>71</v>
      </c>
      <c r="V3357" s="74" t="s">
        <v>71</v>
      </c>
      <c r="W3357" s="74" t="s">
        <v>71</v>
      </c>
      <c r="X3357" s="74" t="s">
        <v>71</v>
      </c>
      <c r="Y3357" s="74" t="s">
        <v>71</v>
      </c>
      <c r="Z3357" s="74" t="s">
        <v>71</v>
      </c>
      <c r="AA3357" s="74" t="s">
        <v>71</v>
      </c>
      <c r="AB3357" s="74" t="s">
        <v>71</v>
      </c>
      <c r="AC3357" s="74" t="s">
        <v>71</v>
      </c>
      <c r="AD3357" s="74" t="s">
        <v>71</v>
      </c>
    </row>
    <row r="3358" spans="1:30" x14ac:dyDescent="0.2">
      <c r="A3358" s="72" t="s">
        <v>49</v>
      </c>
      <c r="B3358" s="74" t="s">
        <v>71</v>
      </c>
      <c r="C3358" s="74" t="s">
        <v>71</v>
      </c>
      <c r="D3358" s="74" t="s">
        <v>71</v>
      </c>
      <c r="E3358" s="74" t="s">
        <v>71</v>
      </c>
      <c r="F3358" s="74" t="s">
        <v>71</v>
      </c>
      <c r="G3358" s="74" t="s">
        <v>71</v>
      </c>
      <c r="H3358" s="74" t="s">
        <v>71</v>
      </c>
      <c r="I3358" s="74" t="s">
        <v>71</v>
      </c>
      <c r="J3358" s="74" t="s">
        <v>71</v>
      </c>
      <c r="K3358" s="74" t="s">
        <v>71</v>
      </c>
      <c r="L3358" s="74" t="s">
        <v>71</v>
      </c>
      <c r="M3358" s="74" t="s">
        <v>71</v>
      </c>
      <c r="N3358" s="74" t="s">
        <v>71</v>
      </c>
      <c r="O3358" s="74" t="s">
        <v>71</v>
      </c>
      <c r="P3358" s="74" t="s">
        <v>71</v>
      </c>
      <c r="Q3358" s="74" t="s">
        <v>71</v>
      </c>
      <c r="R3358" s="74" t="s">
        <v>71</v>
      </c>
      <c r="S3358" s="74" t="s">
        <v>71</v>
      </c>
      <c r="T3358" s="74" t="s">
        <v>71</v>
      </c>
      <c r="U3358" s="74" t="s">
        <v>71</v>
      </c>
      <c r="V3358" s="74" t="s">
        <v>71</v>
      </c>
      <c r="W3358" s="74" t="s">
        <v>71</v>
      </c>
      <c r="X3358" s="74" t="s">
        <v>71</v>
      </c>
      <c r="Y3358" s="74" t="s">
        <v>71</v>
      </c>
      <c r="Z3358" s="74" t="s">
        <v>71</v>
      </c>
      <c r="AA3358" s="74" t="s">
        <v>71</v>
      </c>
      <c r="AB3358" s="74" t="s">
        <v>71</v>
      </c>
      <c r="AC3358" s="74" t="s">
        <v>71</v>
      </c>
      <c r="AD3358" s="74" t="s">
        <v>71</v>
      </c>
    </row>
    <row r="3359" spans="1:30" x14ac:dyDescent="0.2">
      <c r="A3359" s="72" t="s">
        <v>50</v>
      </c>
      <c r="B3359" s="74" t="s">
        <v>71</v>
      </c>
      <c r="C3359" s="74" t="s">
        <v>71</v>
      </c>
      <c r="D3359" s="74" t="s">
        <v>71</v>
      </c>
      <c r="E3359" s="74" t="s">
        <v>71</v>
      </c>
      <c r="F3359" s="74" t="s">
        <v>71</v>
      </c>
      <c r="G3359" s="74" t="s">
        <v>71</v>
      </c>
      <c r="H3359" s="74" t="s">
        <v>71</v>
      </c>
      <c r="I3359" s="74" t="s">
        <v>71</v>
      </c>
      <c r="J3359" s="74" t="s">
        <v>71</v>
      </c>
      <c r="K3359" s="74" t="s">
        <v>71</v>
      </c>
      <c r="L3359" s="74" t="s">
        <v>71</v>
      </c>
      <c r="M3359" s="74" t="s">
        <v>71</v>
      </c>
      <c r="N3359" s="74" t="s">
        <v>71</v>
      </c>
      <c r="O3359" s="74" t="s">
        <v>71</v>
      </c>
      <c r="P3359" s="74" t="s">
        <v>71</v>
      </c>
      <c r="Q3359" s="74" t="s">
        <v>71</v>
      </c>
      <c r="R3359" s="74" t="s">
        <v>71</v>
      </c>
      <c r="S3359" s="74" t="s">
        <v>71</v>
      </c>
      <c r="T3359" s="74" t="s">
        <v>71</v>
      </c>
      <c r="U3359" s="74" t="s">
        <v>71</v>
      </c>
      <c r="V3359" s="74" t="s">
        <v>71</v>
      </c>
      <c r="W3359" s="74" t="s">
        <v>71</v>
      </c>
      <c r="X3359" s="74" t="s">
        <v>71</v>
      </c>
      <c r="Y3359" s="74" t="s">
        <v>71</v>
      </c>
      <c r="Z3359" s="74" t="s">
        <v>71</v>
      </c>
      <c r="AA3359" s="74" t="s">
        <v>71</v>
      </c>
      <c r="AB3359" s="74" t="s">
        <v>71</v>
      </c>
      <c r="AC3359" s="74" t="s">
        <v>71</v>
      </c>
      <c r="AD3359" s="74" t="s">
        <v>71</v>
      </c>
    </row>
    <row r="3360" spans="1:30" x14ac:dyDescent="0.2">
      <c r="A3360" s="72" t="s">
        <v>51</v>
      </c>
      <c r="B3360" s="74" t="s">
        <v>71</v>
      </c>
      <c r="C3360" s="74" t="s">
        <v>71</v>
      </c>
      <c r="D3360" s="74" t="s">
        <v>71</v>
      </c>
      <c r="E3360" s="74" t="s">
        <v>71</v>
      </c>
      <c r="F3360" s="74" t="s">
        <v>71</v>
      </c>
      <c r="G3360" s="74" t="s">
        <v>71</v>
      </c>
      <c r="H3360" s="74" t="s">
        <v>71</v>
      </c>
      <c r="I3360" s="74" t="s">
        <v>71</v>
      </c>
      <c r="J3360" s="74" t="s">
        <v>71</v>
      </c>
      <c r="K3360" s="74" t="s">
        <v>71</v>
      </c>
      <c r="L3360" s="74" t="s">
        <v>71</v>
      </c>
      <c r="M3360" s="74" t="s">
        <v>71</v>
      </c>
      <c r="N3360" s="74" t="s">
        <v>71</v>
      </c>
      <c r="O3360" s="74" t="s">
        <v>71</v>
      </c>
      <c r="P3360" s="74" t="s">
        <v>71</v>
      </c>
      <c r="Q3360" s="74" t="s">
        <v>71</v>
      </c>
      <c r="R3360" s="74" t="s">
        <v>71</v>
      </c>
      <c r="S3360" s="74" t="s">
        <v>71</v>
      </c>
      <c r="T3360" s="74" t="s">
        <v>71</v>
      </c>
      <c r="U3360" s="74" t="s">
        <v>71</v>
      </c>
      <c r="V3360" s="74" t="s">
        <v>71</v>
      </c>
      <c r="W3360" s="74" t="s">
        <v>71</v>
      </c>
      <c r="X3360" s="74" t="s">
        <v>71</v>
      </c>
      <c r="Y3360" s="74" t="s">
        <v>71</v>
      </c>
      <c r="Z3360" s="74" t="s">
        <v>71</v>
      </c>
      <c r="AA3360" s="74" t="s">
        <v>71</v>
      </c>
      <c r="AB3360" s="74" t="s">
        <v>71</v>
      </c>
      <c r="AC3360" s="74" t="s">
        <v>71</v>
      </c>
      <c r="AD3360" s="74" t="s">
        <v>71</v>
      </c>
    </row>
    <row r="3361" spans="1:30" x14ac:dyDescent="0.2">
      <c r="A3361" s="72" t="s">
        <v>52</v>
      </c>
      <c r="B3361" s="74" t="s">
        <v>71</v>
      </c>
      <c r="C3361" s="74" t="s">
        <v>71</v>
      </c>
      <c r="D3361" s="74" t="s">
        <v>71</v>
      </c>
      <c r="E3361" s="74" t="s">
        <v>71</v>
      </c>
      <c r="F3361" s="74" t="s">
        <v>71</v>
      </c>
      <c r="G3361" s="74" t="s">
        <v>71</v>
      </c>
      <c r="H3361" s="74" t="s">
        <v>71</v>
      </c>
      <c r="I3361" s="74" t="s">
        <v>71</v>
      </c>
      <c r="J3361" s="74" t="s">
        <v>71</v>
      </c>
      <c r="K3361" s="74" t="s">
        <v>71</v>
      </c>
      <c r="L3361" s="74" t="s">
        <v>71</v>
      </c>
      <c r="M3361" s="74" t="s">
        <v>71</v>
      </c>
      <c r="N3361" s="74" t="s">
        <v>71</v>
      </c>
      <c r="O3361" s="74" t="s">
        <v>71</v>
      </c>
      <c r="P3361" s="74" t="s">
        <v>71</v>
      </c>
      <c r="Q3361" s="74" t="s">
        <v>71</v>
      </c>
      <c r="R3361" s="74" t="s">
        <v>71</v>
      </c>
      <c r="S3361" s="74" t="s">
        <v>71</v>
      </c>
      <c r="T3361" s="74" t="s">
        <v>71</v>
      </c>
      <c r="U3361" s="74" t="s">
        <v>71</v>
      </c>
      <c r="V3361" s="74" t="s">
        <v>71</v>
      </c>
      <c r="W3361" s="74" t="s">
        <v>71</v>
      </c>
      <c r="X3361" s="74" t="s">
        <v>71</v>
      </c>
      <c r="Y3361" s="74" t="s">
        <v>71</v>
      </c>
      <c r="Z3361" s="74" t="s">
        <v>71</v>
      </c>
      <c r="AA3361" s="74" t="s">
        <v>71</v>
      </c>
      <c r="AB3361" s="74" t="s">
        <v>71</v>
      </c>
      <c r="AC3361" s="74" t="s">
        <v>71</v>
      </c>
      <c r="AD3361" s="74" t="s">
        <v>71</v>
      </c>
    </row>
    <row r="3362" spans="1:30" x14ac:dyDescent="0.2">
      <c r="A3362" s="72" t="s">
        <v>53</v>
      </c>
      <c r="B3362" s="74" t="s">
        <v>71</v>
      </c>
      <c r="C3362" s="74" t="s">
        <v>71</v>
      </c>
      <c r="D3362" s="74" t="s">
        <v>71</v>
      </c>
      <c r="E3362" s="74" t="s">
        <v>71</v>
      </c>
      <c r="F3362" s="74" t="s">
        <v>71</v>
      </c>
      <c r="G3362" s="74" t="s">
        <v>71</v>
      </c>
      <c r="H3362" s="74" t="s">
        <v>71</v>
      </c>
      <c r="I3362" s="74" t="s">
        <v>71</v>
      </c>
      <c r="J3362" s="74" t="s">
        <v>71</v>
      </c>
      <c r="K3362" s="74" t="s">
        <v>71</v>
      </c>
      <c r="L3362" s="74" t="s">
        <v>71</v>
      </c>
      <c r="M3362" s="74" t="s">
        <v>71</v>
      </c>
      <c r="N3362" s="74" t="s">
        <v>71</v>
      </c>
      <c r="O3362" s="74" t="s">
        <v>71</v>
      </c>
      <c r="P3362" s="74" t="s">
        <v>71</v>
      </c>
      <c r="Q3362" s="74" t="s">
        <v>71</v>
      </c>
      <c r="R3362" s="74" t="s">
        <v>71</v>
      </c>
      <c r="S3362" s="74" t="s">
        <v>71</v>
      </c>
      <c r="T3362" s="74" t="s">
        <v>71</v>
      </c>
      <c r="U3362" s="74" t="s">
        <v>71</v>
      </c>
      <c r="V3362" s="74" t="s">
        <v>71</v>
      </c>
      <c r="W3362" s="74" t="s">
        <v>71</v>
      </c>
      <c r="X3362" s="74" t="s">
        <v>71</v>
      </c>
      <c r="Y3362" s="74" t="s">
        <v>71</v>
      </c>
      <c r="Z3362" s="74" t="s">
        <v>71</v>
      </c>
      <c r="AA3362" s="74" t="s">
        <v>71</v>
      </c>
      <c r="AB3362" s="74" t="s">
        <v>71</v>
      </c>
      <c r="AC3362" s="74" t="s">
        <v>71</v>
      </c>
      <c r="AD3362" s="74" t="s">
        <v>71</v>
      </c>
    </row>
    <row r="3363" spans="1:30" x14ac:dyDescent="0.2">
      <c r="A3363" s="72" t="s">
        <v>54</v>
      </c>
      <c r="B3363" s="74" t="s">
        <v>71</v>
      </c>
      <c r="C3363" s="74" t="s">
        <v>71</v>
      </c>
      <c r="D3363" s="74" t="s">
        <v>71</v>
      </c>
      <c r="E3363" s="74" t="s">
        <v>71</v>
      </c>
      <c r="F3363" s="74" t="s">
        <v>71</v>
      </c>
      <c r="G3363" s="74" t="s">
        <v>71</v>
      </c>
      <c r="H3363" s="74" t="s">
        <v>71</v>
      </c>
      <c r="I3363" s="74" t="s">
        <v>71</v>
      </c>
      <c r="J3363" s="74" t="s">
        <v>71</v>
      </c>
      <c r="K3363" s="74" t="s">
        <v>71</v>
      </c>
      <c r="L3363" s="74" t="s">
        <v>71</v>
      </c>
      <c r="M3363" s="74" t="s">
        <v>71</v>
      </c>
      <c r="N3363" s="74" t="s">
        <v>71</v>
      </c>
      <c r="O3363" s="74" t="s">
        <v>71</v>
      </c>
      <c r="P3363" s="74" t="s">
        <v>71</v>
      </c>
      <c r="Q3363" s="74" t="s">
        <v>71</v>
      </c>
      <c r="R3363" s="74" t="s">
        <v>71</v>
      </c>
      <c r="S3363" s="74" t="s">
        <v>71</v>
      </c>
      <c r="T3363" s="74" t="s">
        <v>71</v>
      </c>
      <c r="U3363" s="74" t="s">
        <v>71</v>
      </c>
      <c r="V3363" s="74" t="s">
        <v>71</v>
      </c>
      <c r="W3363" s="74" t="s">
        <v>71</v>
      </c>
      <c r="X3363" s="74" t="s">
        <v>71</v>
      </c>
      <c r="Y3363" s="74" t="s">
        <v>71</v>
      </c>
      <c r="Z3363" s="74" t="s">
        <v>71</v>
      </c>
      <c r="AA3363" s="74" t="s">
        <v>71</v>
      </c>
      <c r="AB3363" s="74" t="s">
        <v>71</v>
      </c>
      <c r="AC3363" s="74" t="s">
        <v>71</v>
      </c>
      <c r="AD3363" s="74" t="s">
        <v>71</v>
      </c>
    </row>
    <row r="3364" spans="1:30" x14ac:dyDescent="0.2">
      <c r="A3364" s="72" t="s">
        <v>55</v>
      </c>
      <c r="B3364" s="74" t="s">
        <v>71</v>
      </c>
      <c r="C3364" s="74" t="s">
        <v>71</v>
      </c>
      <c r="D3364" s="74" t="s">
        <v>71</v>
      </c>
      <c r="E3364" s="74" t="s">
        <v>71</v>
      </c>
      <c r="F3364" s="74" t="s">
        <v>71</v>
      </c>
      <c r="G3364" s="74" t="s">
        <v>71</v>
      </c>
      <c r="H3364" s="74" t="s">
        <v>71</v>
      </c>
      <c r="I3364" s="74" t="s">
        <v>71</v>
      </c>
      <c r="J3364" s="74" t="s">
        <v>71</v>
      </c>
      <c r="K3364" s="74" t="s">
        <v>71</v>
      </c>
      <c r="L3364" s="74" t="s">
        <v>71</v>
      </c>
      <c r="M3364" s="74" t="s">
        <v>71</v>
      </c>
      <c r="N3364" s="74" t="s">
        <v>71</v>
      </c>
      <c r="O3364" s="74" t="s">
        <v>71</v>
      </c>
      <c r="P3364" s="74" t="s">
        <v>71</v>
      </c>
      <c r="Q3364" s="74" t="s">
        <v>71</v>
      </c>
      <c r="R3364" s="74" t="s">
        <v>71</v>
      </c>
      <c r="S3364" s="74" t="s">
        <v>71</v>
      </c>
      <c r="T3364" s="74" t="s">
        <v>71</v>
      </c>
      <c r="U3364" s="74" t="s">
        <v>71</v>
      </c>
      <c r="V3364" s="74" t="s">
        <v>71</v>
      </c>
      <c r="W3364" s="74" t="s">
        <v>71</v>
      </c>
      <c r="X3364" s="74" t="s">
        <v>71</v>
      </c>
      <c r="Y3364" s="74" t="s">
        <v>71</v>
      </c>
      <c r="Z3364" s="74" t="s">
        <v>71</v>
      </c>
      <c r="AA3364" s="74" t="s">
        <v>71</v>
      </c>
      <c r="AB3364" s="74" t="s">
        <v>71</v>
      </c>
      <c r="AC3364" s="74" t="s">
        <v>71</v>
      </c>
      <c r="AD3364" s="74" t="s">
        <v>71</v>
      </c>
    </row>
    <row r="3365" spans="1:30" x14ac:dyDescent="0.2">
      <c r="A3365" s="72" t="s">
        <v>56</v>
      </c>
      <c r="B3365" s="74" t="s">
        <v>71</v>
      </c>
      <c r="C3365" s="74" t="s">
        <v>71</v>
      </c>
      <c r="D3365" s="74" t="s">
        <v>71</v>
      </c>
      <c r="E3365" s="74" t="s">
        <v>71</v>
      </c>
      <c r="F3365" s="74" t="s">
        <v>71</v>
      </c>
      <c r="G3365" s="74" t="s">
        <v>71</v>
      </c>
      <c r="H3365" s="74" t="s">
        <v>71</v>
      </c>
      <c r="I3365" s="74" t="s">
        <v>71</v>
      </c>
      <c r="J3365" s="74" t="s">
        <v>71</v>
      </c>
      <c r="K3365" s="74" t="s">
        <v>71</v>
      </c>
      <c r="L3365" s="74" t="s">
        <v>71</v>
      </c>
      <c r="M3365" s="74" t="s">
        <v>71</v>
      </c>
      <c r="N3365" s="74" t="s">
        <v>71</v>
      </c>
      <c r="O3365" s="74" t="s">
        <v>71</v>
      </c>
      <c r="P3365" s="74" t="s">
        <v>71</v>
      </c>
      <c r="Q3365" s="74" t="s">
        <v>71</v>
      </c>
      <c r="R3365" s="74" t="s">
        <v>71</v>
      </c>
      <c r="S3365" s="74" t="s">
        <v>71</v>
      </c>
      <c r="T3365" s="74" t="s">
        <v>71</v>
      </c>
      <c r="U3365" s="74" t="s">
        <v>71</v>
      </c>
      <c r="V3365" s="74" t="s">
        <v>71</v>
      </c>
      <c r="W3365" s="74" t="s">
        <v>71</v>
      </c>
      <c r="X3365" s="74" t="s">
        <v>71</v>
      </c>
      <c r="Y3365" s="74" t="s">
        <v>71</v>
      </c>
      <c r="Z3365" s="74" t="s">
        <v>71</v>
      </c>
      <c r="AA3365" s="74" t="s">
        <v>71</v>
      </c>
      <c r="AB3365" s="74" t="s">
        <v>71</v>
      </c>
      <c r="AC3365" s="74" t="s">
        <v>71</v>
      </c>
      <c r="AD3365" s="74" t="s">
        <v>71</v>
      </c>
    </row>
    <row r="3366" spans="1:30" x14ac:dyDescent="0.2">
      <c r="A3366" s="72" t="s">
        <v>57</v>
      </c>
      <c r="B3366" s="74" t="s">
        <v>71</v>
      </c>
      <c r="C3366" s="74" t="s">
        <v>71</v>
      </c>
      <c r="D3366" s="74" t="s">
        <v>71</v>
      </c>
      <c r="E3366" s="74" t="s">
        <v>71</v>
      </c>
      <c r="F3366" s="74" t="s">
        <v>71</v>
      </c>
      <c r="G3366" s="74" t="s">
        <v>71</v>
      </c>
      <c r="H3366" s="74" t="s">
        <v>71</v>
      </c>
      <c r="I3366" s="74" t="s">
        <v>71</v>
      </c>
      <c r="J3366" s="74" t="s">
        <v>71</v>
      </c>
      <c r="K3366" s="74" t="s">
        <v>71</v>
      </c>
      <c r="L3366" s="74" t="s">
        <v>71</v>
      </c>
      <c r="M3366" s="74" t="s">
        <v>71</v>
      </c>
      <c r="N3366" s="74" t="s">
        <v>71</v>
      </c>
      <c r="O3366" s="74" t="s">
        <v>71</v>
      </c>
      <c r="P3366" s="74" t="s">
        <v>71</v>
      </c>
      <c r="Q3366" s="74" t="s">
        <v>71</v>
      </c>
      <c r="R3366" s="74" t="s">
        <v>71</v>
      </c>
      <c r="S3366" s="74" t="s">
        <v>71</v>
      </c>
      <c r="T3366" s="74" t="s">
        <v>71</v>
      </c>
      <c r="U3366" s="74" t="s">
        <v>71</v>
      </c>
      <c r="V3366" s="74" t="s">
        <v>71</v>
      </c>
      <c r="W3366" s="74" t="s">
        <v>71</v>
      </c>
      <c r="X3366" s="74" t="s">
        <v>71</v>
      </c>
      <c r="Y3366" s="74" t="s">
        <v>71</v>
      </c>
      <c r="Z3366" s="74" t="s">
        <v>71</v>
      </c>
      <c r="AA3366" s="74" t="s">
        <v>71</v>
      </c>
      <c r="AB3366" s="74" t="s">
        <v>71</v>
      </c>
      <c r="AC3366" s="74" t="s">
        <v>71</v>
      </c>
      <c r="AD3366" s="74" t="s">
        <v>71</v>
      </c>
    </row>
    <row r="3367" spans="1:30" x14ac:dyDescent="0.2">
      <c r="A3367" s="72" t="s">
        <v>58</v>
      </c>
      <c r="B3367" s="74" t="s">
        <v>71</v>
      </c>
      <c r="C3367" s="74" t="s">
        <v>71</v>
      </c>
      <c r="D3367" s="74" t="s">
        <v>71</v>
      </c>
      <c r="E3367" s="74" t="s">
        <v>71</v>
      </c>
      <c r="F3367" s="74" t="s">
        <v>71</v>
      </c>
      <c r="G3367" s="74" t="s">
        <v>71</v>
      </c>
      <c r="H3367" s="74" t="s">
        <v>71</v>
      </c>
      <c r="I3367" s="74" t="s">
        <v>71</v>
      </c>
      <c r="J3367" s="74" t="s">
        <v>71</v>
      </c>
      <c r="K3367" s="74" t="s">
        <v>71</v>
      </c>
      <c r="L3367" s="74" t="s">
        <v>71</v>
      </c>
      <c r="M3367" s="74" t="s">
        <v>71</v>
      </c>
      <c r="N3367" s="74" t="s">
        <v>71</v>
      </c>
      <c r="O3367" s="74" t="s">
        <v>71</v>
      </c>
      <c r="P3367" s="74" t="s">
        <v>71</v>
      </c>
      <c r="Q3367" s="74" t="s">
        <v>71</v>
      </c>
      <c r="R3367" s="74" t="s">
        <v>71</v>
      </c>
      <c r="S3367" s="74" t="s">
        <v>71</v>
      </c>
      <c r="T3367" s="74" t="s">
        <v>71</v>
      </c>
      <c r="U3367" s="74" t="s">
        <v>71</v>
      </c>
      <c r="V3367" s="74" t="s">
        <v>71</v>
      </c>
      <c r="W3367" s="74" t="s">
        <v>71</v>
      </c>
      <c r="X3367" s="74" t="s">
        <v>71</v>
      </c>
      <c r="Y3367" s="74" t="s">
        <v>71</v>
      </c>
      <c r="Z3367" s="74" t="s">
        <v>71</v>
      </c>
      <c r="AA3367" s="74" t="s">
        <v>71</v>
      </c>
      <c r="AB3367" s="74" t="s">
        <v>71</v>
      </c>
      <c r="AC3367" s="74" t="s">
        <v>71</v>
      </c>
      <c r="AD3367" s="74" t="s">
        <v>71</v>
      </c>
    </row>
    <row r="3368" spans="1:30" x14ac:dyDescent="0.2">
      <c r="A3368" s="72" t="s">
        <v>59</v>
      </c>
      <c r="B3368" s="74" t="s">
        <v>71</v>
      </c>
      <c r="C3368" s="74" t="s">
        <v>71</v>
      </c>
      <c r="D3368" s="74" t="s">
        <v>71</v>
      </c>
      <c r="E3368" s="74" t="s">
        <v>71</v>
      </c>
      <c r="F3368" s="74" t="s">
        <v>71</v>
      </c>
      <c r="G3368" s="74" t="s">
        <v>71</v>
      </c>
      <c r="H3368" s="74" t="s">
        <v>71</v>
      </c>
      <c r="I3368" s="74" t="s">
        <v>71</v>
      </c>
      <c r="J3368" s="74" t="s">
        <v>71</v>
      </c>
      <c r="K3368" s="74" t="s">
        <v>71</v>
      </c>
      <c r="L3368" s="74" t="s">
        <v>71</v>
      </c>
      <c r="M3368" s="74" t="s">
        <v>71</v>
      </c>
      <c r="N3368" s="74" t="s">
        <v>71</v>
      </c>
      <c r="O3368" s="74" t="s">
        <v>71</v>
      </c>
      <c r="P3368" s="74" t="s">
        <v>71</v>
      </c>
      <c r="Q3368" s="74" t="s">
        <v>71</v>
      </c>
      <c r="R3368" s="74" t="s">
        <v>71</v>
      </c>
      <c r="S3368" s="74" t="s">
        <v>71</v>
      </c>
      <c r="T3368" s="74" t="s">
        <v>71</v>
      </c>
      <c r="U3368" s="74" t="s">
        <v>71</v>
      </c>
      <c r="V3368" s="74" t="s">
        <v>71</v>
      </c>
      <c r="W3368" s="74" t="s">
        <v>71</v>
      </c>
      <c r="X3368" s="74" t="s">
        <v>71</v>
      </c>
      <c r="Y3368" s="74" t="s">
        <v>71</v>
      </c>
      <c r="Z3368" s="74" t="s">
        <v>71</v>
      </c>
      <c r="AA3368" s="74" t="s">
        <v>71</v>
      </c>
      <c r="AB3368" s="74" t="s">
        <v>71</v>
      </c>
      <c r="AC3368" s="74" t="s">
        <v>71</v>
      </c>
      <c r="AD3368" s="74" t="s">
        <v>71</v>
      </c>
    </row>
    <row r="3369" spans="1:30" x14ac:dyDescent="0.2">
      <c r="A3369" s="72" t="s">
        <v>60</v>
      </c>
      <c r="B3369" s="74" t="s">
        <v>71</v>
      </c>
      <c r="C3369" s="74" t="s">
        <v>71</v>
      </c>
      <c r="D3369" s="74" t="s">
        <v>71</v>
      </c>
      <c r="E3369" s="74" t="s">
        <v>71</v>
      </c>
      <c r="F3369" s="74" t="s">
        <v>71</v>
      </c>
      <c r="G3369" s="74" t="s">
        <v>71</v>
      </c>
      <c r="H3369" s="74" t="s">
        <v>71</v>
      </c>
      <c r="I3369" s="74" t="s">
        <v>71</v>
      </c>
      <c r="J3369" s="74" t="s">
        <v>71</v>
      </c>
      <c r="K3369" s="74" t="s">
        <v>71</v>
      </c>
      <c r="L3369" s="74" t="s">
        <v>71</v>
      </c>
      <c r="M3369" s="74" t="s">
        <v>71</v>
      </c>
      <c r="N3369" s="74" t="s">
        <v>71</v>
      </c>
      <c r="O3369" s="74" t="s">
        <v>71</v>
      </c>
      <c r="P3369" s="74" t="s">
        <v>71</v>
      </c>
      <c r="Q3369" s="74" t="s">
        <v>71</v>
      </c>
      <c r="R3369" s="74" t="s">
        <v>71</v>
      </c>
      <c r="S3369" s="74" t="s">
        <v>71</v>
      </c>
      <c r="T3369" s="74" t="s">
        <v>71</v>
      </c>
      <c r="U3369" s="74" t="s">
        <v>71</v>
      </c>
      <c r="V3369" s="74" t="s">
        <v>71</v>
      </c>
      <c r="W3369" s="74" t="s">
        <v>71</v>
      </c>
      <c r="X3369" s="74" t="s">
        <v>71</v>
      </c>
      <c r="Y3369" s="74" t="s">
        <v>71</v>
      </c>
      <c r="Z3369" s="74" t="s">
        <v>71</v>
      </c>
      <c r="AA3369" s="74" t="s">
        <v>71</v>
      </c>
      <c r="AB3369" s="74" t="s">
        <v>71</v>
      </c>
      <c r="AC3369" s="74" t="s">
        <v>71</v>
      </c>
      <c r="AD3369" s="74" t="s">
        <v>71</v>
      </c>
    </row>
    <row r="3370" spans="1:30" x14ac:dyDescent="0.2">
      <c r="A3370" s="72" t="s">
        <v>61</v>
      </c>
      <c r="B3370" s="74" t="s">
        <v>71</v>
      </c>
      <c r="C3370" s="74" t="s">
        <v>71</v>
      </c>
      <c r="D3370" s="74" t="s">
        <v>71</v>
      </c>
      <c r="E3370" s="74" t="s">
        <v>71</v>
      </c>
      <c r="F3370" s="74" t="s">
        <v>71</v>
      </c>
      <c r="G3370" s="74" t="s">
        <v>71</v>
      </c>
      <c r="H3370" s="74" t="s">
        <v>71</v>
      </c>
      <c r="I3370" s="74" t="s">
        <v>71</v>
      </c>
      <c r="J3370" s="74" t="s">
        <v>71</v>
      </c>
      <c r="K3370" s="74" t="s">
        <v>71</v>
      </c>
      <c r="L3370" s="74" t="s">
        <v>71</v>
      </c>
      <c r="M3370" s="74" t="s">
        <v>71</v>
      </c>
      <c r="N3370" s="74" t="s">
        <v>71</v>
      </c>
      <c r="O3370" s="74" t="s">
        <v>71</v>
      </c>
      <c r="P3370" s="74" t="s">
        <v>71</v>
      </c>
      <c r="Q3370" s="74" t="s">
        <v>71</v>
      </c>
      <c r="R3370" s="74" t="s">
        <v>71</v>
      </c>
      <c r="S3370" s="74" t="s">
        <v>71</v>
      </c>
      <c r="T3370" s="74" t="s">
        <v>71</v>
      </c>
      <c r="U3370" s="74" t="s">
        <v>71</v>
      </c>
      <c r="V3370" s="74" t="s">
        <v>71</v>
      </c>
      <c r="W3370" s="74" t="s">
        <v>71</v>
      </c>
      <c r="X3370" s="74" t="s">
        <v>71</v>
      </c>
      <c r="Y3370" s="74" t="s">
        <v>71</v>
      </c>
      <c r="Z3370" s="74" t="s">
        <v>71</v>
      </c>
      <c r="AA3370" s="74" t="s">
        <v>71</v>
      </c>
      <c r="AB3370" s="74" t="s">
        <v>71</v>
      </c>
      <c r="AC3370" s="74" t="s">
        <v>71</v>
      </c>
      <c r="AD3370" s="74" t="s">
        <v>71</v>
      </c>
    </row>
    <row r="3371" spans="1:30" x14ac:dyDescent="0.2">
      <c r="A3371" s="72" t="s">
        <v>62</v>
      </c>
      <c r="B3371" s="74" t="s">
        <v>71</v>
      </c>
      <c r="C3371" s="74" t="s">
        <v>71</v>
      </c>
      <c r="D3371" s="74" t="s">
        <v>71</v>
      </c>
      <c r="E3371" s="74" t="s">
        <v>71</v>
      </c>
      <c r="F3371" s="74" t="s">
        <v>71</v>
      </c>
      <c r="G3371" s="74" t="s">
        <v>71</v>
      </c>
      <c r="H3371" s="74" t="s">
        <v>71</v>
      </c>
      <c r="I3371" s="74" t="s">
        <v>71</v>
      </c>
      <c r="J3371" s="74" t="s">
        <v>71</v>
      </c>
      <c r="K3371" s="74" t="s">
        <v>71</v>
      </c>
      <c r="L3371" s="74" t="s">
        <v>71</v>
      </c>
      <c r="M3371" s="74" t="s">
        <v>71</v>
      </c>
      <c r="N3371" s="74" t="s">
        <v>71</v>
      </c>
      <c r="O3371" s="74" t="s">
        <v>71</v>
      </c>
      <c r="P3371" s="74" t="s">
        <v>71</v>
      </c>
      <c r="Q3371" s="74" t="s">
        <v>71</v>
      </c>
      <c r="R3371" s="74" t="s">
        <v>71</v>
      </c>
      <c r="S3371" s="74" t="s">
        <v>71</v>
      </c>
      <c r="T3371" s="74" t="s">
        <v>71</v>
      </c>
      <c r="U3371" s="74" t="s">
        <v>71</v>
      </c>
      <c r="V3371" s="74" t="s">
        <v>71</v>
      </c>
      <c r="W3371" s="74" t="s">
        <v>71</v>
      </c>
      <c r="X3371" s="74" t="s">
        <v>71</v>
      </c>
      <c r="Y3371" s="74" t="s">
        <v>71</v>
      </c>
      <c r="Z3371" s="74" t="s">
        <v>71</v>
      </c>
      <c r="AA3371" s="74" t="s">
        <v>71</v>
      </c>
      <c r="AB3371" s="74" t="s">
        <v>71</v>
      </c>
      <c r="AC3371" s="74" t="s">
        <v>71</v>
      </c>
      <c r="AD3371" s="74" t="s">
        <v>71</v>
      </c>
    </row>
    <row r="3372" spans="1:30" x14ac:dyDescent="0.2">
      <c r="A3372" s="72" t="s">
        <v>63</v>
      </c>
      <c r="B3372" s="74" t="s">
        <v>71</v>
      </c>
      <c r="C3372" s="74" t="s">
        <v>71</v>
      </c>
      <c r="D3372" s="74" t="s">
        <v>71</v>
      </c>
      <c r="E3372" s="74" t="s">
        <v>71</v>
      </c>
      <c r="F3372" s="74" t="s">
        <v>71</v>
      </c>
      <c r="G3372" s="74" t="s">
        <v>71</v>
      </c>
      <c r="H3372" s="74" t="s">
        <v>71</v>
      </c>
      <c r="I3372" s="74" t="s">
        <v>71</v>
      </c>
      <c r="J3372" s="74" t="s">
        <v>71</v>
      </c>
      <c r="K3372" s="74" t="s">
        <v>71</v>
      </c>
      <c r="L3372" s="74" t="s">
        <v>71</v>
      </c>
      <c r="M3372" s="74" t="s">
        <v>71</v>
      </c>
      <c r="N3372" s="74" t="s">
        <v>71</v>
      </c>
      <c r="O3372" s="74" t="s">
        <v>71</v>
      </c>
      <c r="P3372" s="74" t="s">
        <v>71</v>
      </c>
      <c r="Q3372" s="74" t="s">
        <v>71</v>
      </c>
      <c r="R3372" s="74" t="s">
        <v>71</v>
      </c>
      <c r="S3372" s="74" t="s">
        <v>71</v>
      </c>
      <c r="T3372" s="74" t="s">
        <v>71</v>
      </c>
      <c r="U3372" s="74" t="s">
        <v>71</v>
      </c>
      <c r="V3372" s="74" t="s">
        <v>71</v>
      </c>
      <c r="W3372" s="74" t="s">
        <v>71</v>
      </c>
      <c r="X3372" s="74" t="s">
        <v>71</v>
      </c>
      <c r="Y3372" s="74" t="s">
        <v>71</v>
      </c>
      <c r="Z3372" s="74" t="s">
        <v>71</v>
      </c>
      <c r="AA3372" s="74" t="s">
        <v>71</v>
      </c>
      <c r="AB3372" s="74" t="s">
        <v>71</v>
      </c>
      <c r="AC3372" s="74" t="s">
        <v>71</v>
      </c>
      <c r="AD3372" s="74" t="s">
        <v>71</v>
      </c>
    </row>
    <row r="3373" spans="1:30" x14ac:dyDescent="0.2">
      <c r="A3373" s="72" t="s">
        <v>64</v>
      </c>
      <c r="B3373" s="74" t="s">
        <v>71</v>
      </c>
      <c r="C3373" s="74" t="s">
        <v>71</v>
      </c>
      <c r="D3373" s="74" t="s">
        <v>71</v>
      </c>
      <c r="E3373" s="74" t="s">
        <v>71</v>
      </c>
      <c r="F3373" s="74" t="s">
        <v>71</v>
      </c>
      <c r="G3373" s="74" t="s">
        <v>71</v>
      </c>
      <c r="H3373" s="74" t="s">
        <v>71</v>
      </c>
      <c r="I3373" s="74" t="s">
        <v>71</v>
      </c>
      <c r="J3373" s="74" t="s">
        <v>71</v>
      </c>
      <c r="K3373" s="74" t="s">
        <v>71</v>
      </c>
      <c r="L3373" s="74" t="s">
        <v>71</v>
      </c>
      <c r="M3373" s="74" t="s">
        <v>71</v>
      </c>
      <c r="N3373" s="74" t="s">
        <v>71</v>
      </c>
      <c r="O3373" s="74" t="s">
        <v>71</v>
      </c>
      <c r="P3373" s="74" t="s">
        <v>71</v>
      </c>
      <c r="Q3373" s="74" t="s">
        <v>71</v>
      </c>
      <c r="R3373" s="74" t="s">
        <v>71</v>
      </c>
      <c r="S3373" s="74" t="s">
        <v>71</v>
      </c>
      <c r="T3373" s="74" t="s">
        <v>71</v>
      </c>
      <c r="U3373" s="74" t="s">
        <v>71</v>
      </c>
      <c r="V3373" s="74" t="s">
        <v>71</v>
      </c>
      <c r="W3373" s="74" t="s">
        <v>71</v>
      </c>
      <c r="X3373" s="74" t="s">
        <v>71</v>
      </c>
      <c r="Y3373" s="74" t="s">
        <v>71</v>
      </c>
      <c r="Z3373" s="74" t="s">
        <v>71</v>
      </c>
      <c r="AA3373" s="74" t="s">
        <v>71</v>
      </c>
      <c r="AB3373" s="74" t="s">
        <v>71</v>
      </c>
      <c r="AC3373" s="74" t="s">
        <v>71</v>
      </c>
      <c r="AD3373" s="74" t="s">
        <v>71</v>
      </c>
    </row>
    <row r="3374" spans="1:30" x14ac:dyDescent="0.2">
      <c r="A3374" s="72" t="s">
        <v>65</v>
      </c>
      <c r="B3374" s="74" t="s">
        <v>71</v>
      </c>
      <c r="C3374" s="74" t="s">
        <v>71</v>
      </c>
      <c r="D3374" s="74" t="s">
        <v>71</v>
      </c>
      <c r="E3374" s="74" t="s">
        <v>71</v>
      </c>
      <c r="F3374" s="74" t="s">
        <v>71</v>
      </c>
      <c r="G3374" s="74" t="s">
        <v>71</v>
      </c>
      <c r="H3374" s="74" t="s">
        <v>71</v>
      </c>
      <c r="I3374" s="74" t="s">
        <v>71</v>
      </c>
      <c r="J3374" s="74" t="s">
        <v>71</v>
      </c>
      <c r="K3374" s="74" t="s">
        <v>71</v>
      </c>
      <c r="L3374" s="74" t="s">
        <v>71</v>
      </c>
      <c r="M3374" s="74" t="s">
        <v>71</v>
      </c>
      <c r="N3374" s="74" t="s">
        <v>71</v>
      </c>
      <c r="O3374" s="74" t="s">
        <v>71</v>
      </c>
      <c r="P3374" s="74" t="s">
        <v>71</v>
      </c>
      <c r="Q3374" s="74" t="s">
        <v>71</v>
      </c>
      <c r="R3374" s="74" t="s">
        <v>71</v>
      </c>
      <c r="S3374" s="74" t="s">
        <v>71</v>
      </c>
      <c r="T3374" s="74" t="s">
        <v>71</v>
      </c>
      <c r="U3374" s="74" t="s">
        <v>71</v>
      </c>
      <c r="V3374" s="74" t="s">
        <v>71</v>
      </c>
      <c r="W3374" s="74" t="s">
        <v>71</v>
      </c>
      <c r="X3374" s="74" t="s">
        <v>71</v>
      </c>
      <c r="Y3374" s="74" t="s">
        <v>71</v>
      </c>
      <c r="Z3374" s="74" t="s">
        <v>71</v>
      </c>
      <c r="AA3374" s="74" t="s">
        <v>71</v>
      </c>
      <c r="AB3374" s="74" t="s">
        <v>71</v>
      </c>
      <c r="AC3374" s="74" t="s">
        <v>71</v>
      </c>
      <c r="AD3374" s="74" t="s">
        <v>71</v>
      </c>
    </row>
    <row r="3375" spans="1:30" x14ac:dyDescent="0.2">
      <c r="A3375" s="72" t="s">
        <v>66</v>
      </c>
      <c r="B3375" s="74" t="s">
        <v>71</v>
      </c>
      <c r="C3375" s="74" t="s">
        <v>71</v>
      </c>
      <c r="D3375" s="74" t="s">
        <v>71</v>
      </c>
      <c r="E3375" s="74" t="s">
        <v>71</v>
      </c>
      <c r="F3375" s="74" t="s">
        <v>71</v>
      </c>
      <c r="G3375" s="74" t="s">
        <v>71</v>
      </c>
      <c r="H3375" s="74" t="s">
        <v>71</v>
      </c>
      <c r="I3375" s="74" t="s">
        <v>71</v>
      </c>
      <c r="J3375" s="74" t="s">
        <v>71</v>
      </c>
      <c r="K3375" s="74" t="s">
        <v>71</v>
      </c>
      <c r="L3375" s="74" t="s">
        <v>71</v>
      </c>
      <c r="M3375" s="74" t="s">
        <v>71</v>
      </c>
      <c r="N3375" s="74" t="s">
        <v>71</v>
      </c>
      <c r="O3375" s="74" t="s">
        <v>71</v>
      </c>
      <c r="P3375" s="74" t="s">
        <v>71</v>
      </c>
      <c r="Q3375" s="74" t="s">
        <v>71</v>
      </c>
      <c r="R3375" s="74" t="s">
        <v>71</v>
      </c>
      <c r="S3375" s="74" t="s">
        <v>71</v>
      </c>
      <c r="T3375" s="74" t="s">
        <v>71</v>
      </c>
      <c r="U3375" s="74" t="s">
        <v>71</v>
      </c>
      <c r="V3375" s="74" t="s">
        <v>71</v>
      </c>
      <c r="W3375" s="74" t="s">
        <v>71</v>
      </c>
      <c r="X3375" s="74" t="s">
        <v>71</v>
      </c>
      <c r="Y3375" s="74" t="s">
        <v>71</v>
      </c>
      <c r="Z3375" s="74" t="s">
        <v>71</v>
      </c>
      <c r="AA3375" s="74" t="s">
        <v>71</v>
      </c>
      <c r="AB3375" s="74" t="s">
        <v>71</v>
      </c>
      <c r="AC3375" s="74" t="s">
        <v>71</v>
      </c>
      <c r="AD3375" s="74" t="s">
        <v>71</v>
      </c>
    </row>
    <row r="3376" spans="1:30" x14ac:dyDescent="0.2">
      <c r="A3376" s="72" t="s">
        <v>67</v>
      </c>
      <c r="B3376" s="74" t="s">
        <v>71</v>
      </c>
      <c r="C3376" s="74" t="s">
        <v>71</v>
      </c>
      <c r="D3376" s="74" t="s">
        <v>71</v>
      </c>
      <c r="E3376" s="74" t="s">
        <v>71</v>
      </c>
      <c r="F3376" s="74" t="s">
        <v>71</v>
      </c>
      <c r="G3376" s="74" t="s">
        <v>71</v>
      </c>
      <c r="H3376" s="74" t="s">
        <v>71</v>
      </c>
      <c r="I3376" s="74" t="s">
        <v>71</v>
      </c>
      <c r="J3376" s="74" t="s">
        <v>71</v>
      </c>
      <c r="K3376" s="74" t="s">
        <v>71</v>
      </c>
      <c r="L3376" s="74" t="s">
        <v>71</v>
      </c>
      <c r="M3376" s="74" t="s">
        <v>71</v>
      </c>
      <c r="N3376" s="74" t="s">
        <v>71</v>
      </c>
      <c r="O3376" s="74" t="s">
        <v>71</v>
      </c>
      <c r="P3376" s="74" t="s">
        <v>71</v>
      </c>
      <c r="Q3376" s="74" t="s">
        <v>71</v>
      </c>
      <c r="R3376" s="74" t="s">
        <v>71</v>
      </c>
      <c r="S3376" s="74" t="s">
        <v>71</v>
      </c>
      <c r="T3376" s="74" t="s">
        <v>71</v>
      </c>
      <c r="U3376" s="74" t="s">
        <v>71</v>
      </c>
      <c r="V3376" s="74" t="s">
        <v>71</v>
      </c>
      <c r="W3376" s="74" t="s">
        <v>71</v>
      </c>
      <c r="X3376" s="74" t="s">
        <v>71</v>
      </c>
      <c r="Y3376" s="74" t="s">
        <v>71</v>
      </c>
      <c r="Z3376" s="74" t="s">
        <v>71</v>
      </c>
      <c r="AA3376" s="74" t="s">
        <v>71</v>
      </c>
      <c r="AB3376" s="74" t="s">
        <v>71</v>
      </c>
      <c r="AC3376" s="74" t="s">
        <v>71</v>
      </c>
      <c r="AD3376" s="74" t="s">
        <v>71</v>
      </c>
    </row>
    <row r="3377" spans="1:30" x14ac:dyDescent="0.2">
      <c r="A3377" s="72" t="s">
        <v>68</v>
      </c>
      <c r="B3377" s="74" t="s">
        <v>71</v>
      </c>
      <c r="C3377" s="74" t="s">
        <v>71</v>
      </c>
      <c r="D3377" s="74" t="s">
        <v>71</v>
      </c>
      <c r="E3377" s="74" t="s">
        <v>71</v>
      </c>
      <c r="F3377" s="74" t="s">
        <v>71</v>
      </c>
      <c r="G3377" s="74" t="s">
        <v>71</v>
      </c>
      <c r="H3377" s="74" t="s">
        <v>71</v>
      </c>
      <c r="I3377" s="74" t="s">
        <v>71</v>
      </c>
      <c r="J3377" s="74" t="s">
        <v>71</v>
      </c>
      <c r="K3377" s="74" t="s">
        <v>71</v>
      </c>
      <c r="L3377" s="74" t="s">
        <v>71</v>
      </c>
      <c r="M3377" s="74" t="s">
        <v>71</v>
      </c>
      <c r="N3377" s="74" t="s">
        <v>71</v>
      </c>
      <c r="O3377" s="74" t="s">
        <v>71</v>
      </c>
      <c r="P3377" s="74" t="s">
        <v>71</v>
      </c>
      <c r="Q3377" s="74" t="s">
        <v>71</v>
      </c>
      <c r="R3377" s="74" t="s">
        <v>71</v>
      </c>
      <c r="S3377" s="74" t="s">
        <v>71</v>
      </c>
      <c r="T3377" s="74" t="s">
        <v>71</v>
      </c>
      <c r="U3377" s="74" t="s">
        <v>71</v>
      </c>
      <c r="V3377" s="74" t="s">
        <v>71</v>
      </c>
      <c r="W3377" s="74" t="s">
        <v>71</v>
      </c>
      <c r="X3377" s="74" t="s">
        <v>71</v>
      </c>
      <c r="Y3377" s="74" t="s">
        <v>71</v>
      </c>
      <c r="Z3377" s="74" t="s">
        <v>71</v>
      </c>
      <c r="AA3377" s="74" t="s">
        <v>71</v>
      </c>
      <c r="AB3377" s="74" t="s">
        <v>71</v>
      </c>
      <c r="AC3377" s="74" t="s">
        <v>71</v>
      </c>
      <c r="AD3377" s="74" t="s">
        <v>71</v>
      </c>
    </row>
    <row r="3378" spans="1:30" x14ac:dyDescent="0.2">
      <c r="A3378" s="72" t="s">
        <v>69</v>
      </c>
      <c r="B3378" s="74" t="s">
        <v>71</v>
      </c>
      <c r="C3378" s="74" t="s">
        <v>71</v>
      </c>
      <c r="D3378" s="74" t="s">
        <v>71</v>
      </c>
      <c r="E3378" s="74" t="s">
        <v>71</v>
      </c>
      <c r="F3378" s="74" t="s">
        <v>71</v>
      </c>
      <c r="G3378" s="74" t="s">
        <v>71</v>
      </c>
      <c r="H3378" s="74" t="s">
        <v>71</v>
      </c>
      <c r="I3378" s="74" t="s">
        <v>71</v>
      </c>
      <c r="J3378" s="74" t="s">
        <v>71</v>
      </c>
      <c r="K3378" s="74" t="s">
        <v>71</v>
      </c>
      <c r="L3378" s="74" t="s">
        <v>71</v>
      </c>
      <c r="M3378" s="74" t="s">
        <v>71</v>
      </c>
      <c r="N3378" s="74" t="s">
        <v>71</v>
      </c>
      <c r="O3378" s="74" t="s">
        <v>71</v>
      </c>
      <c r="P3378" s="74" t="s">
        <v>71</v>
      </c>
      <c r="Q3378" s="74" t="s">
        <v>71</v>
      </c>
      <c r="R3378" s="74" t="s">
        <v>71</v>
      </c>
      <c r="S3378" s="74" t="s">
        <v>71</v>
      </c>
      <c r="T3378" s="74" t="s">
        <v>71</v>
      </c>
      <c r="U3378" s="74" t="s">
        <v>71</v>
      </c>
      <c r="V3378" s="74" t="s">
        <v>71</v>
      </c>
      <c r="W3378" s="74" t="s">
        <v>71</v>
      </c>
      <c r="X3378" s="74" t="s">
        <v>71</v>
      </c>
      <c r="Y3378" s="74" t="s">
        <v>71</v>
      </c>
      <c r="Z3378" s="74" t="s">
        <v>71</v>
      </c>
      <c r="AA3378" s="74" t="s">
        <v>71</v>
      </c>
      <c r="AB3378" s="74" t="s">
        <v>71</v>
      </c>
      <c r="AC3378" s="74" t="s">
        <v>71</v>
      </c>
      <c r="AD3378" s="74" t="s">
        <v>71</v>
      </c>
    </row>
    <row r="3380" spans="1:30" x14ac:dyDescent="0.2">
      <c r="A3380" s="72" t="s">
        <v>70</v>
      </c>
    </row>
    <row r="3381" spans="1:30" x14ac:dyDescent="0.2">
      <c r="A3381" s="72" t="s">
        <v>71</v>
      </c>
      <c r="B3381" s="74" t="s">
        <v>72</v>
      </c>
    </row>
    <row r="3383" spans="1:30" x14ac:dyDescent="0.2">
      <c r="A3383" s="72" t="s">
        <v>5</v>
      </c>
      <c r="B3383" s="74" t="s">
        <v>6</v>
      </c>
    </row>
    <row r="3384" spans="1:30" x14ac:dyDescent="0.2">
      <c r="A3384" s="72" t="s">
        <v>7</v>
      </c>
      <c r="B3384" s="74" t="s">
        <v>89</v>
      </c>
    </row>
    <row r="3385" spans="1:30" x14ac:dyDescent="0.2">
      <c r="A3385" s="72" t="s">
        <v>9</v>
      </c>
      <c r="B3385" s="74" t="s">
        <v>79</v>
      </c>
    </row>
    <row r="3387" spans="1:30" x14ac:dyDescent="0.2">
      <c r="A3387" s="72" t="s">
        <v>11</v>
      </c>
      <c r="B3387" s="74" t="s">
        <v>12</v>
      </c>
      <c r="C3387" s="74" t="s">
        <v>13</v>
      </c>
      <c r="D3387" s="74" t="s">
        <v>14</v>
      </c>
      <c r="E3387" s="74" t="s">
        <v>15</v>
      </c>
      <c r="F3387" s="74" t="s">
        <v>16</v>
      </c>
      <c r="G3387" s="74" t="s">
        <v>17</v>
      </c>
      <c r="H3387" s="74" t="s">
        <v>18</v>
      </c>
      <c r="I3387" s="74" t="s">
        <v>19</v>
      </c>
      <c r="J3387" s="74" t="s">
        <v>20</v>
      </c>
      <c r="K3387" s="74" t="s">
        <v>21</v>
      </c>
      <c r="L3387" s="74" t="s">
        <v>22</v>
      </c>
      <c r="M3387" s="74" t="s">
        <v>23</v>
      </c>
      <c r="N3387" s="74" t="s">
        <v>24</v>
      </c>
      <c r="O3387" s="74" t="s">
        <v>25</v>
      </c>
      <c r="P3387" s="74" t="s">
        <v>26</v>
      </c>
      <c r="Q3387" s="74" t="s">
        <v>27</v>
      </c>
      <c r="R3387" s="74" t="s">
        <v>28</v>
      </c>
      <c r="S3387" s="74" t="s">
        <v>29</v>
      </c>
      <c r="T3387" s="74" t="s">
        <v>30</v>
      </c>
      <c r="U3387" s="74" t="s">
        <v>31</v>
      </c>
      <c r="V3387" s="74" t="s">
        <v>32</v>
      </c>
      <c r="W3387" s="74" t="s">
        <v>33</v>
      </c>
      <c r="X3387" s="74" t="s">
        <v>34</v>
      </c>
      <c r="Y3387" s="74" t="s">
        <v>35</v>
      </c>
      <c r="Z3387" s="74" t="s">
        <v>36</v>
      </c>
      <c r="AA3387" s="74" t="s">
        <v>37</v>
      </c>
      <c r="AB3387" s="74" t="s">
        <v>38</v>
      </c>
      <c r="AC3387" s="74" t="s">
        <v>39</v>
      </c>
      <c r="AD3387" s="74" t="s">
        <v>40</v>
      </c>
    </row>
    <row r="3388" spans="1:30" x14ac:dyDescent="0.2">
      <c r="A3388" s="72" t="s">
        <v>41</v>
      </c>
      <c r="B3388" s="74" t="s">
        <v>71</v>
      </c>
      <c r="C3388" s="74" t="s">
        <v>71</v>
      </c>
      <c r="D3388" s="74" t="s">
        <v>71</v>
      </c>
      <c r="E3388" s="74" t="s">
        <v>71</v>
      </c>
      <c r="F3388" s="74" t="s">
        <v>71</v>
      </c>
      <c r="G3388" s="74" t="s">
        <v>71</v>
      </c>
      <c r="H3388" s="74" t="s">
        <v>71</v>
      </c>
      <c r="I3388" s="74" t="s">
        <v>71</v>
      </c>
      <c r="J3388" s="74" t="s">
        <v>71</v>
      </c>
      <c r="K3388" s="74" t="s">
        <v>71</v>
      </c>
      <c r="L3388" s="74" t="s">
        <v>71</v>
      </c>
      <c r="M3388" s="74" t="s">
        <v>71</v>
      </c>
      <c r="N3388" s="74" t="s">
        <v>71</v>
      </c>
      <c r="O3388" s="74" t="s">
        <v>71</v>
      </c>
      <c r="P3388" s="74" t="s">
        <v>71</v>
      </c>
      <c r="Q3388" s="74" t="s">
        <v>71</v>
      </c>
      <c r="R3388" s="74" t="s">
        <v>71</v>
      </c>
      <c r="S3388" s="74" t="s">
        <v>71</v>
      </c>
      <c r="T3388" s="74" t="s">
        <v>71</v>
      </c>
      <c r="U3388" s="74" t="s">
        <v>71</v>
      </c>
      <c r="V3388" s="74" t="s">
        <v>71</v>
      </c>
      <c r="W3388" s="74" t="s">
        <v>71</v>
      </c>
      <c r="X3388" s="74" t="s">
        <v>71</v>
      </c>
      <c r="Y3388" s="74" t="s">
        <v>71</v>
      </c>
      <c r="Z3388" s="74" t="s">
        <v>71</v>
      </c>
      <c r="AA3388" s="74" t="s">
        <v>71</v>
      </c>
      <c r="AB3388" s="74" t="s">
        <v>71</v>
      </c>
      <c r="AC3388" s="74" t="s">
        <v>71</v>
      </c>
      <c r="AD3388" s="74" t="s">
        <v>71</v>
      </c>
    </row>
    <row r="3389" spans="1:30" x14ac:dyDescent="0.2">
      <c r="A3389" s="72" t="s">
        <v>42</v>
      </c>
      <c r="B3389" s="74" t="s">
        <v>71</v>
      </c>
      <c r="C3389" s="74" t="s">
        <v>71</v>
      </c>
      <c r="D3389" s="74" t="s">
        <v>71</v>
      </c>
      <c r="E3389" s="74" t="s">
        <v>71</v>
      </c>
      <c r="F3389" s="74" t="s">
        <v>71</v>
      </c>
      <c r="G3389" s="74" t="s">
        <v>71</v>
      </c>
      <c r="H3389" s="74" t="s">
        <v>71</v>
      </c>
      <c r="I3389" s="74" t="s">
        <v>71</v>
      </c>
      <c r="J3389" s="74" t="s">
        <v>71</v>
      </c>
      <c r="K3389" s="74" t="s">
        <v>71</v>
      </c>
      <c r="L3389" s="74" t="s">
        <v>71</v>
      </c>
      <c r="M3389" s="74" t="s">
        <v>71</v>
      </c>
      <c r="N3389" s="74" t="s">
        <v>71</v>
      </c>
      <c r="O3389" s="74" t="s">
        <v>71</v>
      </c>
      <c r="P3389" s="74" t="s">
        <v>71</v>
      </c>
      <c r="Q3389" s="74" t="s">
        <v>71</v>
      </c>
      <c r="R3389" s="74" t="s">
        <v>71</v>
      </c>
      <c r="S3389" s="74" t="s">
        <v>71</v>
      </c>
      <c r="T3389" s="74" t="s">
        <v>71</v>
      </c>
      <c r="U3389" s="74" t="s">
        <v>71</v>
      </c>
      <c r="V3389" s="74" t="s">
        <v>71</v>
      </c>
      <c r="W3389" s="74" t="s">
        <v>71</v>
      </c>
      <c r="X3389" s="74" t="s">
        <v>71</v>
      </c>
      <c r="Y3389" s="74" t="s">
        <v>71</v>
      </c>
      <c r="Z3389" s="74" t="s">
        <v>71</v>
      </c>
      <c r="AA3389" s="74" t="s">
        <v>71</v>
      </c>
      <c r="AB3389" s="74" t="s">
        <v>71</v>
      </c>
      <c r="AC3389" s="74" t="s">
        <v>71</v>
      </c>
      <c r="AD3389" s="74" t="s">
        <v>71</v>
      </c>
    </row>
    <row r="3390" spans="1:30" x14ac:dyDescent="0.2">
      <c r="A3390" s="72" t="s">
        <v>43</v>
      </c>
      <c r="B3390" s="74" t="s">
        <v>71</v>
      </c>
      <c r="C3390" s="74" t="s">
        <v>71</v>
      </c>
      <c r="D3390" s="74" t="s">
        <v>71</v>
      </c>
      <c r="E3390" s="74" t="s">
        <v>71</v>
      </c>
      <c r="F3390" s="74" t="s">
        <v>71</v>
      </c>
      <c r="G3390" s="74" t="s">
        <v>71</v>
      </c>
      <c r="H3390" s="74" t="s">
        <v>71</v>
      </c>
      <c r="I3390" s="74" t="s">
        <v>71</v>
      </c>
      <c r="J3390" s="74" t="s">
        <v>71</v>
      </c>
      <c r="K3390" s="74" t="s">
        <v>71</v>
      </c>
      <c r="L3390" s="74" t="s">
        <v>71</v>
      </c>
      <c r="M3390" s="74" t="s">
        <v>71</v>
      </c>
      <c r="N3390" s="74" t="s">
        <v>71</v>
      </c>
      <c r="O3390" s="74" t="s">
        <v>71</v>
      </c>
      <c r="P3390" s="74" t="s">
        <v>71</v>
      </c>
      <c r="Q3390" s="74" t="s">
        <v>71</v>
      </c>
      <c r="R3390" s="74" t="s">
        <v>71</v>
      </c>
      <c r="S3390" s="74" t="s">
        <v>71</v>
      </c>
      <c r="T3390" s="74" t="s">
        <v>71</v>
      </c>
      <c r="U3390" s="74" t="s">
        <v>71</v>
      </c>
      <c r="V3390" s="74" t="s">
        <v>71</v>
      </c>
      <c r="W3390" s="74" t="s">
        <v>71</v>
      </c>
      <c r="X3390" s="74" t="s">
        <v>71</v>
      </c>
      <c r="Y3390" s="74" t="s">
        <v>71</v>
      </c>
      <c r="Z3390" s="74" t="s">
        <v>71</v>
      </c>
      <c r="AA3390" s="74" t="s">
        <v>71</v>
      </c>
      <c r="AB3390" s="74" t="s">
        <v>71</v>
      </c>
      <c r="AC3390" s="74" t="s">
        <v>71</v>
      </c>
      <c r="AD3390" s="74" t="s">
        <v>71</v>
      </c>
    </row>
    <row r="3391" spans="1:30" x14ac:dyDescent="0.2">
      <c r="A3391" s="72" t="s">
        <v>44</v>
      </c>
      <c r="B3391" s="74" t="s">
        <v>71</v>
      </c>
      <c r="C3391" s="74" t="s">
        <v>71</v>
      </c>
      <c r="D3391" s="74" t="s">
        <v>71</v>
      </c>
      <c r="E3391" s="74" t="s">
        <v>71</v>
      </c>
      <c r="F3391" s="74" t="s">
        <v>71</v>
      </c>
      <c r="G3391" s="74" t="s">
        <v>71</v>
      </c>
      <c r="H3391" s="74" t="s">
        <v>71</v>
      </c>
      <c r="I3391" s="74" t="s">
        <v>71</v>
      </c>
      <c r="J3391" s="74" t="s">
        <v>71</v>
      </c>
      <c r="K3391" s="74" t="s">
        <v>71</v>
      </c>
      <c r="L3391" s="74" t="s">
        <v>71</v>
      </c>
      <c r="M3391" s="74" t="s">
        <v>71</v>
      </c>
      <c r="N3391" s="74" t="s">
        <v>71</v>
      </c>
      <c r="O3391" s="74" t="s">
        <v>71</v>
      </c>
      <c r="P3391" s="74" t="s">
        <v>71</v>
      </c>
      <c r="Q3391" s="74" t="s">
        <v>71</v>
      </c>
      <c r="R3391" s="74" t="s">
        <v>71</v>
      </c>
      <c r="S3391" s="74" t="s">
        <v>71</v>
      </c>
      <c r="T3391" s="74" t="s">
        <v>71</v>
      </c>
      <c r="U3391" s="74" t="s">
        <v>71</v>
      </c>
      <c r="V3391" s="74" t="s">
        <v>71</v>
      </c>
      <c r="W3391" s="74" t="s">
        <v>71</v>
      </c>
      <c r="X3391" s="74" t="s">
        <v>71</v>
      </c>
      <c r="Y3391" s="74" t="s">
        <v>71</v>
      </c>
      <c r="Z3391" s="74" t="s">
        <v>71</v>
      </c>
      <c r="AA3391" s="74" t="s">
        <v>71</v>
      </c>
      <c r="AB3391" s="74" t="s">
        <v>71</v>
      </c>
      <c r="AC3391" s="74" t="s">
        <v>71</v>
      </c>
      <c r="AD3391" s="74" t="s">
        <v>71</v>
      </c>
    </row>
    <row r="3392" spans="1:30" x14ac:dyDescent="0.2">
      <c r="A3392" s="72" t="s">
        <v>45</v>
      </c>
      <c r="B3392" s="74" t="s">
        <v>71</v>
      </c>
      <c r="C3392" s="74" t="s">
        <v>71</v>
      </c>
      <c r="D3392" s="74" t="s">
        <v>71</v>
      </c>
      <c r="E3392" s="74" t="s">
        <v>71</v>
      </c>
      <c r="F3392" s="74" t="s">
        <v>71</v>
      </c>
      <c r="G3392" s="74" t="s">
        <v>71</v>
      </c>
      <c r="H3392" s="74" t="s">
        <v>71</v>
      </c>
      <c r="I3392" s="74" t="s">
        <v>71</v>
      </c>
      <c r="J3392" s="74" t="s">
        <v>71</v>
      </c>
      <c r="K3392" s="74" t="s">
        <v>71</v>
      </c>
      <c r="L3392" s="74" t="s">
        <v>71</v>
      </c>
      <c r="M3392" s="74" t="s">
        <v>71</v>
      </c>
      <c r="N3392" s="74" t="s">
        <v>71</v>
      </c>
      <c r="O3392" s="74" t="s">
        <v>71</v>
      </c>
      <c r="P3392" s="74" t="s">
        <v>71</v>
      </c>
      <c r="Q3392" s="74" t="s">
        <v>71</v>
      </c>
      <c r="R3392" s="74" t="s">
        <v>71</v>
      </c>
      <c r="S3392" s="74" t="s">
        <v>71</v>
      </c>
      <c r="T3392" s="74" t="s">
        <v>71</v>
      </c>
      <c r="U3392" s="74" t="s">
        <v>71</v>
      </c>
      <c r="V3392" s="74" t="s">
        <v>71</v>
      </c>
      <c r="W3392" s="74" t="s">
        <v>71</v>
      </c>
      <c r="X3392" s="74" t="s">
        <v>71</v>
      </c>
      <c r="Y3392" s="74" t="s">
        <v>71</v>
      </c>
      <c r="Z3392" s="74" t="s">
        <v>71</v>
      </c>
      <c r="AA3392" s="74" t="s">
        <v>71</v>
      </c>
      <c r="AB3392" s="74" t="s">
        <v>71</v>
      </c>
      <c r="AC3392" s="74" t="s">
        <v>71</v>
      </c>
      <c r="AD3392" s="74" t="s">
        <v>71</v>
      </c>
    </row>
    <row r="3393" spans="1:30" x14ac:dyDescent="0.2">
      <c r="A3393" s="72" t="s">
        <v>46</v>
      </c>
      <c r="B3393" s="74" t="s">
        <v>71</v>
      </c>
      <c r="C3393" s="74" t="s">
        <v>71</v>
      </c>
      <c r="D3393" s="74" t="s">
        <v>71</v>
      </c>
      <c r="E3393" s="74" t="s">
        <v>71</v>
      </c>
      <c r="F3393" s="74" t="s">
        <v>71</v>
      </c>
      <c r="G3393" s="74" t="s">
        <v>71</v>
      </c>
      <c r="H3393" s="74" t="s">
        <v>71</v>
      </c>
      <c r="I3393" s="74" t="s">
        <v>71</v>
      </c>
      <c r="J3393" s="74" t="s">
        <v>71</v>
      </c>
      <c r="K3393" s="74" t="s">
        <v>71</v>
      </c>
      <c r="L3393" s="74" t="s">
        <v>71</v>
      </c>
      <c r="M3393" s="74" t="s">
        <v>71</v>
      </c>
      <c r="N3393" s="74" t="s">
        <v>71</v>
      </c>
      <c r="O3393" s="74" t="s">
        <v>71</v>
      </c>
      <c r="P3393" s="74" t="s">
        <v>71</v>
      </c>
      <c r="Q3393" s="74" t="s">
        <v>71</v>
      </c>
      <c r="R3393" s="74" t="s">
        <v>71</v>
      </c>
      <c r="S3393" s="74" t="s">
        <v>71</v>
      </c>
      <c r="T3393" s="74" t="s">
        <v>71</v>
      </c>
      <c r="U3393" s="74" t="s">
        <v>71</v>
      </c>
      <c r="V3393" s="74" t="s">
        <v>71</v>
      </c>
      <c r="W3393" s="74" t="s">
        <v>71</v>
      </c>
      <c r="X3393" s="74" t="s">
        <v>71</v>
      </c>
      <c r="Y3393" s="74" t="s">
        <v>71</v>
      </c>
      <c r="Z3393" s="74" t="s">
        <v>71</v>
      </c>
      <c r="AA3393" s="74" t="s">
        <v>71</v>
      </c>
      <c r="AB3393" s="74" t="s">
        <v>71</v>
      </c>
      <c r="AC3393" s="74" t="s">
        <v>71</v>
      </c>
      <c r="AD3393" s="74" t="s">
        <v>71</v>
      </c>
    </row>
    <row r="3394" spans="1:30" x14ac:dyDescent="0.2">
      <c r="A3394" s="72" t="s">
        <v>47</v>
      </c>
      <c r="B3394" s="74" t="s">
        <v>71</v>
      </c>
      <c r="C3394" s="74" t="s">
        <v>71</v>
      </c>
      <c r="D3394" s="74" t="s">
        <v>71</v>
      </c>
      <c r="E3394" s="74" t="s">
        <v>71</v>
      </c>
      <c r="F3394" s="74" t="s">
        <v>71</v>
      </c>
      <c r="G3394" s="74" t="s">
        <v>71</v>
      </c>
      <c r="H3394" s="74" t="s">
        <v>71</v>
      </c>
      <c r="I3394" s="74" t="s">
        <v>71</v>
      </c>
      <c r="J3394" s="74" t="s">
        <v>71</v>
      </c>
      <c r="K3394" s="74" t="s">
        <v>71</v>
      </c>
      <c r="L3394" s="74" t="s">
        <v>71</v>
      </c>
      <c r="M3394" s="74" t="s">
        <v>71</v>
      </c>
      <c r="N3394" s="74" t="s">
        <v>71</v>
      </c>
      <c r="O3394" s="74" t="s">
        <v>71</v>
      </c>
      <c r="P3394" s="74" t="s">
        <v>71</v>
      </c>
      <c r="Q3394" s="74" t="s">
        <v>71</v>
      </c>
      <c r="R3394" s="74" t="s">
        <v>71</v>
      </c>
      <c r="S3394" s="74" t="s">
        <v>71</v>
      </c>
      <c r="T3394" s="74" t="s">
        <v>71</v>
      </c>
      <c r="U3394" s="74" t="s">
        <v>71</v>
      </c>
      <c r="V3394" s="74" t="s">
        <v>71</v>
      </c>
      <c r="W3394" s="74" t="s">
        <v>71</v>
      </c>
      <c r="X3394" s="74" t="s">
        <v>71</v>
      </c>
      <c r="Y3394" s="74" t="s">
        <v>71</v>
      </c>
      <c r="Z3394" s="74" t="s">
        <v>71</v>
      </c>
      <c r="AA3394" s="74" t="s">
        <v>71</v>
      </c>
      <c r="AB3394" s="74" t="s">
        <v>71</v>
      </c>
      <c r="AC3394" s="74" t="s">
        <v>71</v>
      </c>
      <c r="AD3394" s="74" t="s">
        <v>71</v>
      </c>
    </row>
    <row r="3395" spans="1:30" x14ac:dyDescent="0.2">
      <c r="A3395" s="72" t="s">
        <v>48</v>
      </c>
      <c r="B3395" s="74" t="s">
        <v>71</v>
      </c>
      <c r="C3395" s="74" t="s">
        <v>71</v>
      </c>
      <c r="D3395" s="74" t="s">
        <v>71</v>
      </c>
      <c r="E3395" s="74" t="s">
        <v>71</v>
      </c>
      <c r="F3395" s="74" t="s">
        <v>71</v>
      </c>
      <c r="G3395" s="74" t="s">
        <v>71</v>
      </c>
      <c r="H3395" s="74" t="s">
        <v>71</v>
      </c>
      <c r="I3395" s="74" t="s">
        <v>71</v>
      </c>
      <c r="J3395" s="74" t="s">
        <v>71</v>
      </c>
      <c r="K3395" s="74" t="s">
        <v>71</v>
      </c>
      <c r="L3395" s="74" t="s">
        <v>71</v>
      </c>
      <c r="M3395" s="74" t="s">
        <v>71</v>
      </c>
      <c r="N3395" s="74" t="s">
        <v>71</v>
      </c>
      <c r="O3395" s="74" t="s">
        <v>71</v>
      </c>
      <c r="P3395" s="74" t="s">
        <v>71</v>
      </c>
      <c r="Q3395" s="74" t="s">
        <v>71</v>
      </c>
      <c r="R3395" s="74" t="s">
        <v>71</v>
      </c>
      <c r="S3395" s="74" t="s">
        <v>71</v>
      </c>
      <c r="T3395" s="74" t="s">
        <v>71</v>
      </c>
      <c r="U3395" s="74" t="s">
        <v>71</v>
      </c>
      <c r="V3395" s="74" t="s">
        <v>71</v>
      </c>
      <c r="W3395" s="74" t="s">
        <v>71</v>
      </c>
      <c r="X3395" s="74" t="s">
        <v>71</v>
      </c>
      <c r="Y3395" s="74" t="s">
        <v>71</v>
      </c>
      <c r="Z3395" s="74" t="s">
        <v>71</v>
      </c>
      <c r="AA3395" s="74" t="s">
        <v>71</v>
      </c>
      <c r="AB3395" s="74" t="s">
        <v>71</v>
      </c>
      <c r="AC3395" s="74" t="s">
        <v>71</v>
      </c>
      <c r="AD3395" s="74" t="s">
        <v>71</v>
      </c>
    </row>
    <row r="3396" spans="1:30" x14ac:dyDescent="0.2">
      <c r="A3396" s="72" t="s">
        <v>49</v>
      </c>
      <c r="B3396" s="74" t="s">
        <v>71</v>
      </c>
      <c r="C3396" s="74" t="s">
        <v>71</v>
      </c>
      <c r="D3396" s="74" t="s">
        <v>71</v>
      </c>
      <c r="E3396" s="74" t="s">
        <v>71</v>
      </c>
      <c r="F3396" s="74" t="s">
        <v>71</v>
      </c>
      <c r="G3396" s="74" t="s">
        <v>71</v>
      </c>
      <c r="H3396" s="74" t="s">
        <v>71</v>
      </c>
      <c r="I3396" s="74" t="s">
        <v>71</v>
      </c>
      <c r="J3396" s="74" t="s">
        <v>71</v>
      </c>
      <c r="K3396" s="74" t="s">
        <v>71</v>
      </c>
      <c r="L3396" s="74" t="s">
        <v>71</v>
      </c>
      <c r="M3396" s="74" t="s">
        <v>71</v>
      </c>
      <c r="N3396" s="74" t="s">
        <v>71</v>
      </c>
      <c r="O3396" s="74" t="s">
        <v>71</v>
      </c>
      <c r="P3396" s="74" t="s">
        <v>71</v>
      </c>
      <c r="Q3396" s="74" t="s">
        <v>71</v>
      </c>
      <c r="R3396" s="74" t="s">
        <v>71</v>
      </c>
      <c r="S3396" s="74" t="s">
        <v>71</v>
      </c>
      <c r="T3396" s="74" t="s">
        <v>71</v>
      </c>
      <c r="U3396" s="74" t="s">
        <v>71</v>
      </c>
      <c r="V3396" s="74" t="s">
        <v>71</v>
      </c>
      <c r="W3396" s="74" t="s">
        <v>71</v>
      </c>
      <c r="X3396" s="74" t="s">
        <v>71</v>
      </c>
      <c r="Y3396" s="74" t="s">
        <v>71</v>
      </c>
      <c r="Z3396" s="74" t="s">
        <v>71</v>
      </c>
      <c r="AA3396" s="74" t="s">
        <v>71</v>
      </c>
      <c r="AB3396" s="74" t="s">
        <v>71</v>
      </c>
      <c r="AC3396" s="74" t="s">
        <v>71</v>
      </c>
      <c r="AD3396" s="74" t="s">
        <v>71</v>
      </c>
    </row>
    <row r="3397" spans="1:30" x14ac:dyDescent="0.2">
      <c r="A3397" s="72" t="s">
        <v>50</v>
      </c>
      <c r="B3397" s="74" t="s">
        <v>71</v>
      </c>
      <c r="C3397" s="74" t="s">
        <v>71</v>
      </c>
      <c r="D3397" s="74" t="s">
        <v>71</v>
      </c>
      <c r="E3397" s="74" t="s">
        <v>71</v>
      </c>
      <c r="F3397" s="74" t="s">
        <v>71</v>
      </c>
      <c r="G3397" s="74" t="s">
        <v>71</v>
      </c>
      <c r="H3397" s="74" t="s">
        <v>71</v>
      </c>
      <c r="I3397" s="74" t="s">
        <v>71</v>
      </c>
      <c r="J3397" s="74" t="s">
        <v>71</v>
      </c>
      <c r="K3397" s="74" t="s">
        <v>71</v>
      </c>
      <c r="L3397" s="74" t="s">
        <v>71</v>
      </c>
      <c r="M3397" s="74" t="s">
        <v>71</v>
      </c>
      <c r="N3397" s="74" t="s">
        <v>71</v>
      </c>
      <c r="O3397" s="74" t="s">
        <v>71</v>
      </c>
      <c r="P3397" s="74" t="s">
        <v>71</v>
      </c>
      <c r="Q3397" s="74" t="s">
        <v>71</v>
      </c>
      <c r="R3397" s="74" t="s">
        <v>71</v>
      </c>
      <c r="S3397" s="74" t="s">
        <v>71</v>
      </c>
      <c r="T3397" s="74" t="s">
        <v>71</v>
      </c>
      <c r="U3397" s="74" t="s">
        <v>71</v>
      </c>
      <c r="V3397" s="74" t="s">
        <v>71</v>
      </c>
      <c r="W3397" s="74" t="s">
        <v>71</v>
      </c>
      <c r="X3397" s="74" t="s">
        <v>71</v>
      </c>
      <c r="Y3397" s="74" t="s">
        <v>71</v>
      </c>
      <c r="Z3397" s="74" t="s">
        <v>71</v>
      </c>
      <c r="AA3397" s="74" t="s">
        <v>71</v>
      </c>
      <c r="AB3397" s="74" t="s">
        <v>71</v>
      </c>
      <c r="AC3397" s="74" t="s">
        <v>71</v>
      </c>
      <c r="AD3397" s="74" t="s">
        <v>71</v>
      </c>
    </row>
    <row r="3398" spans="1:30" x14ac:dyDescent="0.2">
      <c r="A3398" s="72" t="s">
        <v>51</v>
      </c>
      <c r="B3398" s="74" t="s">
        <v>71</v>
      </c>
      <c r="C3398" s="74" t="s">
        <v>71</v>
      </c>
      <c r="D3398" s="74" t="s">
        <v>71</v>
      </c>
      <c r="E3398" s="74" t="s">
        <v>71</v>
      </c>
      <c r="F3398" s="74" t="s">
        <v>71</v>
      </c>
      <c r="G3398" s="74" t="s">
        <v>71</v>
      </c>
      <c r="H3398" s="74" t="s">
        <v>71</v>
      </c>
      <c r="I3398" s="74" t="s">
        <v>71</v>
      </c>
      <c r="J3398" s="74" t="s">
        <v>71</v>
      </c>
      <c r="K3398" s="74" t="s">
        <v>71</v>
      </c>
      <c r="L3398" s="74" t="s">
        <v>71</v>
      </c>
      <c r="M3398" s="74" t="s">
        <v>71</v>
      </c>
      <c r="N3398" s="74" t="s">
        <v>71</v>
      </c>
      <c r="O3398" s="74" t="s">
        <v>71</v>
      </c>
      <c r="P3398" s="74" t="s">
        <v>71</v>
      </c>
      <c r="Q3398" s="74" t="s">
        <v>71</v>
      </c>
      <c r="R3398" s="74" t="s">
        <v>71</v>
      </c>
      <c r="S3398" s="74" t="s">
        <v>71</v>
      </c>
      <c r="T3398" s="74" t="s">
        <v>71</v>
      </c>
      <c r="U3398" s="74" t="s">
        <v>71</v>
      </c>
      <c r="V3398" s="74" t="s">
        <v>71</v>
      </c>
      <c r="W3398" s="74" t="s">
        <v>71</v>
      </c>
      <c r="X3398" s="74" t="s">
        <v>71</v>
      </c>
      <c r="Y3398" s="74" t="s">
        <v>71</v>
      </c>
      <c r="Z3398" s="74" t="s">
        <v>71</v>
      </c>
      <c r="AA3398" s="74" t="s">
        <v>71</v>
      </c>
      <c r="AB3398" s="74" t="s">
        <v>71</v>
      </c>
      <c r="AC3398" s="74" t="s">
        <v>71</v>
      </c>
      <c r="AD3398" s="74" t="s">
        <v>71</v>
      </c>
    </row>
    <row r="3399" spans="1:30" x14ac:dyDescent="0.2">
      <c r="A3399" s="72" t="s">
        <v>52</v>
      </c>
      <c r="B3399" s="74" t="s">
        <v>71</v>
      </c>
      <c r="C3399" s="74" t="s">
        <v>71</v>
      </c>
      <c r="D3399" s="74" t="s">
        <v>71</v>
      </c>
      <c r="E3399" s="74" t="s">
        <v>71</v>
      </c>
      <c r="F3399" s="74" t="s">
        <v>71</v>
      </c>
      <c r="G3399" s="74" t="s">
        <v>71</v>
      </c>
      <c r="H3399" s="74" t="s">
        <v>71</v>
      </c>
      <c r="I3399" s="74" t="s">
        <v>71</v>
      </c>
      <c r="J3399" s="74" t="s">
        <v>71</v>
      </c>
      <c r="K3399" s="74" t="s">
        <v>71</v>
      </c>
      <c r="L3399" s="74" t="s">
        <v>71</v>
      </c>
      <c r="M3399" s="74" t="s">
        <v>71</v>
      </c>
      <c r="N3399" s="74" t="s">
        <v>71</v>
      </c>
      <c r="O3399" s="74" t="s">
        <v>71</v>
      </c>
      <c r="P3399" s="74" t="s">
        <v>71</v>
      </c>
      <c r="Q3399" s="74" t="s">
        <v>71</v>
      </c>
      <c r="R3399" s="74" t="s">
        <v>71</v>
      </c>
      <c r="S3399" s="74" t="s">
        <v>71</v>
      </c>
      <c r="T3399" s="74" t="s">
        <v>71</v>
      </c>
      <c r="U3399" s="74" t="s">
        <v>71</v>
      </c>
      <c r="V3399" s="74" t="s">
        <v>71</v>
      </c>
      <c r="W3399" s="74" t="s">
        <v>71</v>
      </c>
      <c r="X3399" s="74" t="s">
        <v>71</v>
      </c>
      <c r="Y3399" s="74" t="s">
        <v>71</v>
      </c>
      <c r="Z3399" s="74" t="s">
        <v>71</v>
      </c>
      <c r="AA3399" s="74" t="s">
        <v>71</v>
      </c>
      <c r="AB3399" s="74" t="s">
        <v>71</v>
      </c>
      <c r="AC3399" s="74" t="s">
        <v>71</v>
      </c>
      <c r="AD3399" s="74" t="s">
        <v>71</v>
      </c>
    </row>
    <row r="3400" spans="1:30" x14ac:dyDescent="0.2">
      <c r="A3400" s="72" t="s">
        <v>53</v>
      </c>
      <c r="B3400" s="74" t="s">
        <v>71</v>
      </c>
      <c r="C3400" s="74" t="s">
        <v>71</v>
      </c>
      <c r="D3400" s="74" t="s">
        <v>71</v>
      </c>
      <c r="E3400" s="74" t="s">
        <v>71</v>
      </c>
      <c r="F3400" s="74" t="s">
        <v>71</v>
      </c>
      <c r="G3400" s="74" t="s">
        <v>71</v>
      </c>
      <c r="H3400" s="74" t="s">
        <v>71</v>
      </c>
      <c r="I3400" s="74" t="s">
        <v>71</v>
      </c>
      <c r="J3400" s="74" t="s">
        <v>71</v>
      </c>
      <c r="K3400" s="74" t="s">
        <v>71</v>
      </c>
      <c r="L3400" s="74" t="s">
        <v>71</v>
      </c>
      <c r="M3400" s="74" t="s">
        <v>71</v>
      </c>
      <c r="N3400" s="74" t="s">
        <v>71</v>
      </c>
      <c r="O3400" s="74" t="s">
        <v>71</v>
      </c>
      <c r="P3400" s="74" t="s">
        <v>71</v>
      </c>
      <c r="Q3400" s="74" t="s">
        <v>71</v>
      </c>
      <c r="R3400" s="74" t="s">
        <v>71</v>
      </c>
      <c r="S3400" s="74" t="s">
        <v>71</v>
      </c>
      <c r="T3400" s="74" t="s">
        <v>71</v>
      </c>
      <c r="U3400" s="74" t="s">
        <v>71</v>
      </c>
      <c r="V3400" s="74" t="s">
        <v>71</v>
      </c>
      <c r="W3400" s="74" t="s">
        <v>71</v>
      </c>
      <c r="X3400" s="74" t="s">
        <v>71</v>
      </c>
      <c r="Y3400" s="74" t="s">
        <v>71</v>
      </c>
      <c r="Z3400" s="74" t="s">
        <v>71</v>
      </c>
      <c r="AA3400" s="74" t="s">
        <v>71</v>
      </c>
      <c r="AB3400" s="74" t="s">
        <v>71</v>
      </c>
      <c r="AC3400" s="74" t="s">
        <v>71</v>
      </c>
      <c r="AD3400" s="74" t="s">
        <v>71</v>
      </c>
    </row>
    <row r="3401" spans="1:30" x14ac:dyDescent="0.2">
      <c r="A3401" s="72" t="s">
        <v>54</v>
      </c>
      <c r="B3401" s="74" t="s">
        <v>71</v>
      </c>
      <c r="C3401" s="74" t="s">
        <v>71</v>
      </c>
      <c r="D3401" s="74" t="s">
        <v>71</v>
      </c>
      <c r="E3401" s="74" t="s">
        <v>71</v>
      </c>
      <c r="F3401" s="74" t="s">
        <v>71</v>
      </c>
      <c r="G3401" s="74" t="s">
        <v>71</v>
      </c>
      <c r="H3401" s="74" t="s">
        <v>71</v>
      </c>
      <c r="I3401" s="74" t="s">
        <v>71</v>
      </c>
      <c r="J3401" s="74" t="s">
        <v>71</v>
      </c>
      <c r="K3401" s="74" t="s">
        <v>71</v>
      </c>
      <c r="L3401" s="74" t="s">
        <v>71</v>
      </c>
      <c r="M3401" s="74" t="s">
        <v>71</v>
      </c>
      <c r="N3401" s="74" t="s">
        <v>71</v>
      </c>
      <c r="O3401" s="74" t="s">
        <v>71</v>
      </c>
      <c r="P3401" s="74" t="s">
        <v>71</v>
      </c>
      <c r="Q3401" s="74" t="s">
        <v>71</v>
      </c>
      <c r="R3401" s="74" t="s">
        <v>71</v>
      </c>
      <c r="S3401" s="74" t="s">
        <v>71</v>
      </c>
      <c r="T3401" s="74" t="s">
        <v>71</v>
      </c>
      <c r="U3401" s="74" t="s">
        <v>71</v>
      </c>
      <c r="V3401" s="74" t="s">
        <v>71</v>
      </c>
      <c r="W3401" s="74" t="s">
        <v>71</v>
      </c>
      <c r="X3401" s="74" t="s">
        <v>71</v>
      </c>
      <c r="Y3401" s="74" t="s">
        <v>71</v>
      </c>
      <c r="Z3401" s="74" t="s">
        <v>71</v>
      </c>
      <c r="AA3401" s="74" t="s">
        <v>71</v>
      </c>
      <c r="AB3401" s="74" t="s">
        <v>71</v>
      </c>
      <c r="AC3401" s="74" t="s">
        <v>71</v>
      </c>
      <c r="AD3401" s="74" t="s">
        <v>71</v>
      </c>
    </row>
    <row r="3402" spans="1:30" x14ac:dyDescent="0.2">
      <c r="A3402" s="72" t="s">
        <v>55</v>
      </c>
      <c r="B3402" s="74" t="s">
        <v>71</v>
      </c>
      <c r="C3402" s="74" t="s">
        <v>71</v>
      </c>
      <c r="D3402" s="74" t="s">
        <v>71</v>
      </c>
      <c r="E3402" s="74" t="s">
        <v>71</v>
      </c>
      <c r="F3402" s="74" t="s">
        <v>71</v>
      </c>
      <c r="G3402" s="74" t="s">
        <v>71</v>
      </c>
      <c r="H3402" s="74" t="s">
        <v>71</v>
      </c>
      <c r="I3402" s="74" t="s">
        <v>71</v>
      </c>
      <c r="J3402" s="74" t="s">
        <v>71</v>
      </c>
      <c r="K3402" s="74" t="s">
        <v>71</v>
      </c>
      <c r="L3402" s="74" t="s">
        <v>71</v>
      </c>
      <c r="M3402" s="74" t="s">
        <v>71</v>
      </c>
      <c r="N3402" s="74" t="s">
        <v>71</v>
      </c>
      <c r="O3402" s="74" t="s">
        <v>71</v>
      </c>
      <c r="P3402" s="74" t="s">
        <v>71</v>
      </c>
      <c r="Q3402" s="74" t="s">
        <v>71</v>
      </c>
      <c r="R3402" s="74" t="s">
        <v>71</v>
      </c>
      <c r="S3402" s="74" t="s">
        <v>71</v>
      </c>
      <c r="T3402" s="74" t="s">
        <v>71</v>
      </c>
      <c r="U3402" s="74" t="s">
        <v>71</v>
      </c>
      <c r="V3402" s="74" t="s">
        <v>71</v>
      </c>
      <c r="W3402" s="74" t="s">
        <v>71</v>
      </c>
      <c r="X3402" s="74" t="s">
        <v>71</v>
      </c>
      <c r="Y3402" s="74" t="s">
        <v>71</v>
      </c>
      <c r="Z3402" s="74" t="s">
        <v>71</v>
      </c>
      <c r="AA3402" s="74" t="s">
        <v>71</v>
      </c>
      <c r="AB3402" s="74" t="s">
        <v>71</v>
      </c>
      <c r="AC3402" s="74" t="s">
        <v>71</v>
      </c>
      <c r="AD3402" s="74" t="s">
        <v>71</v>
      </c>
    </row>
    <row r="3403" spans="1:30" x14ac:dyDescent="0.2">
      <c r="A3403" s="72" t="s">
        <v>56</v>
      </c>
      <c r="B3403" s="74" t="s">
        <v>71</v>
      </c>
      <c r="C3403" s="74" t="s">
        <v>71</v>
      </c>
      <c r="D3403" s="74" t="s">
        <v>71</v>
      </c>
      <c r="E3403" s="74" t="s">
        <v>71</v>
      </c>
      <c r="F3403" s="74" t="s">
        <v>71</v>
      </c>
      <c r="G3403" s="74" t="s">
        <v>71</v>
      </c>
      <c r="H3403" s="74" t="s">
        <v>71</v>
      </c>
      <c r="I3403" s="74" t="s">
        <v>71</v>
      </c>
      <c r="J3403" s="74" t="s">
        <v>71</v>
      </c>
      <c r="K3403" s="74" t="s">
        <v>71</v>
      </c>
      <c r="L3403" s="74" t="s">
        <v>71</v>
      </c>
      <c r="M3403" s="74" t="s">
        <v>71</v>
      </c>
      <c r="N3403" s="74" t="s">
        <v>71</v>
      </c>
      <c r="O3403" s="74" t="s">
        <v>71</v>
      </c>
      <c r="P3403" s="74" t="s">
        <v>71</v>
      </c>
      <c r="Q3403" s="74" t="s">
        <v>71</v>
      </c>
      <c r="R3403" s="74" t="s">
        <v>71</v>
      </c>
      <c r="S3403" s="74" t="s">
        <v>71</v>
      </c>
      <c r="T3403" s="74" t="s">
        <v>71</v>
      </c>
      <c r="U3403" s="74" t="s">
        <v>71</v>
      </c>
      <c r="V3403" s="74" t="s">
        <v>71</v>
      </c>
      <c r="W3403" s="74" t="s">
        <v>71</v>
      </c>
      <c r="X3403" s="74" t="s">
        <v>71</v>
      </c>
      <c r="Y3403" s="74" t="s">
        <v>71</v>
      </c>
      <c r="Z3403" s="74" t="s">
        <v>71</v>
      </c>
      <c r="AA3403" s="74" t="s">
        <v>71</v>
      </c>
      <c r="AB3403" s="74" t="s">
        <v>71</v>
      </c>
      <c r="AC3403" s="74" t="s">
        <v>71</v>
      </c>
      <c r="AD3403" s="74" t="s">
        <v>71</v>
      </c>
    </row>
    <row r="3404" spans="1:30" x14ac:dyDescent="0.2">
      <c r="A3404" s="72" t="s">
        <v>57</v>
      </c>
      <c r="B3404" s="74" t="s">
        <v>71</v>
      </c>
      <c r="C3404" s="74" t="s">
        <v>71</v>
      </c>
      <c r="D3404" s="74" t="s">
        <v>71</v>
      </c>
      <c r="E3404" s="74" t="s">
        <v>71</v>
      </c>
      <c r="F3404" s="74" t="s">
        <v>71</v>
      </c>
      <c r="G3404" s="74" t="s">
        <v>71</v>
      </c>
      <c r="H3404" s="74" t="s">
        <v>71</v>
      </c>
      <c r="I3404" s="74" t="s">
        <v>71</v>
      </c>
      <c r="J3404" s="74" t="s">
        <v>71</v>
      </c>
      <c r="K3404" s="74" t="s">
        <v>71</v>
      </c>
      <c r="L3404" s="74" t="s">
        <v>71</v>
      </c>
      <c r="M3404" s="74" t="s">
        <v>71</v>
      </c>
      <c r="N3404" s="74" t="s">
        <v>71</v>
      </c>
      <c r="O3404" s="74" t="s">
        <v>71</v>
      </c>
      <c r="P3404" s="74" t="s">
        <v>71</v>
      </c>
      <c r="Q3404" s="74" t="s">
        <v>71</v>
      </c>
      <c r="R3404" s="74" t="s">
        <v>71</v>
      </c>
      <c r="S3404" s="74" t="s">
        <v>71</v>
      </c>
      <c r="T3404" s="74" t="s">
        <v>71</v>
      </c>
      <c r="U3404" s="74" t="s">
        <v>71</v>
      </c>
      <c r="V3404" s="74" t="s">
        <v>71</v>
      </c>
      <c r="W3404" s="74" t="s">
        <v>71</v>
      </c>
      <c r="X3404" s="74" t="s">
        <v>71</v>
      </c>
      <c r="Y3404" s="74" t="s">
        <v>71</v>
      </c>
      <c r="Z3404" s="74" t="s">
        <v>71</v>
      </c>
      <c r="AA3404" s="74" t="s">
        <v>71</v>
      </c>
      <c r="AB3404" s="74" t="s">
        <v>71</v>
      </c>
      <c r="AC3404" s="74" t="s">
        <v>71</v>
      </c>
      <c r="AD3404" s="74" t="s">
        <v>71</v>
      </c>
    </row>
    <row r="3405" spans="1:30" x14ac:dyDescent="0.2">
      <c r="A3405" s="72" t="s">
        <v>58</v>
      </c>
      <c r="B3405" s="74" t="s">
        <v>71</v>
      </c>
      <c r="C3405" s="74" t="s">
        <v>71</v>
      </c>
      <c r="D3405" s="74" t="s">
        <v>71</v>
      </c>
      <c r="E3405" s="74" t="s">
        <v>71</v>
      </c>
      <c r="F3405" s="74" t="s">
        <v>71</v>
      </c>
      <c r="G3405" s="74" t="s">
        <v>71</v>
      </c>
      <c r="H3405" s="74" t="s">
        <v>71</v>
      </c>
      <c r="I3405" s="74" t="s">
        <v>71</v>
      </c>
      <c r="J3405" s="74" t="s">
        <v>71</v>
      </c>
      <c r="K3405" s="74" t="s">
        <v>71</v>
      </c>
      <c r="L3405" s="74" t="s">
        <v>71</v>
      </c>
      <c r="M3405" s="74" t="s">
        <v>71</v>
      </c>
      <c r="N3405" s="74" t="s">
        <v>71</v>
      </c>
      <c r="O3405" s="74" t="s">
        <v>71</v>
      </c>
      <c r="P3405" s="74" t="s">
        <v>71</v>
      </c>
      <c r="Q3405" s="74" t="s">
        <v>71</v>
      </c>
      <c r="R3405" s="74" t="s">
        <v>71</v>
      </c>
      <c r="S3405" s="74" t="s">
        <v>71</v>
      </c>
      <c r="T3405" s="74" t="s">
        <v>71</v>
      </c>
      <c r="U3405" s="74" t="s">
        <v>71</v>
      </c>
      <c r="V3405" s="74" t="s">
        <v>71</v>
      </c>
      <c r="W3405" s="74" t="s">
        <v>71</v>
      </c>
      <c r="X3405" s="74" t="s">
        <v>71</v>
      </c>
      <c r="Y3405" s="74" t="s">
        <v>71</v>
      </c>
      <c r="Z3405" s="74" t="s">
        <v>71</v>
      </c>
      <c r="AA3405" s="74" t="s">
        <v>71</v>
      </c>
      <c r="AB3405" s="74" t="s">
        <v>71</v>
      </c>
      <c r="AC3405" s="74" t="s">
        <v>71</v>
      </c>
      <c r="AD3405" s="74" t="s">
        <v>71</v>
      </c>
    </row>
    <row r="3406" spans="1:30" x14ac:dyDescent="0.2">
      <c r="A3406" s="72" t="s">
        <v>59</v>
      </c>
      <c r="B3406" s="74" t="s">
        <v>71</v>
      </c>
      <c r="C3406" s="74" t="s">
        <v>71</v>
      </c>
      <c r="D3406" s="74" t="s">
        <v>71</v>
      </c>
      <c r="E3406" s="74" t="s">
        <v>71</v>
      </c>
      <c r="F3406" s="74" t="s">
        <v>71</v>
      </c>
      <c r="G3406" s="74" t="s">
        <v>71</v>
      </c>
      <c r="H3406" s="74" t="s">
        <v>71</v>
      </c>
      <c r="I3406" s="74" t="s">
        <v>71</v>
      </c>
      <c r="J3406" s="74" t="s">
        <v>71</v>
      </c>
      <c r="K3406" s="74" t="s">
        <v>71</v>
      </c>
      <c r="L3406" s="74" t="s">
        <v>71</v>
      </c>
      <c r="M3406" s="74" t="s">
        <v>71</v>
      </c>
      <c r="N3406" s="74" t="s">
        <v>71</v>
      </c>
      <c r="O3406" s="74" t="s">
        <v>71</v>
      </c>
      <c r="P3406" s="74" t="s">
        <v>71</v>
      </c>
      <c r="Q3406" s="74" t="s">
        <v>71</v>
      </c>
      <c r="R3406" s="74" t="s">
        <v>71</v>
      </c>
      <c r="S3406" s="74" t="s">
        <v>71</v>
      </c>
      <c r="T3406" s="74" t="s">
        <v>71</v>
      </c>
      <c r="U3406" s="74" t="s">
        <v>71</v>
      </c>
      <c r="V3406" s="74" t="s">
        <v>71</v>
      </c>
      <c r="W3406" s="74" t="s">
        <v>71</v>
      </c>
      <c r="X3406" s="74" t="s">
        <v>71</v>
      </c>
      <c r="Y3406" s="74" t="s">
        <v>71</v>
      </c>
      <c r="Z3406" s="74" t="s">
        <v>71</v>
      </c>
      <c r="AA3406" s="74" t="s">
        <v>71</v>
      </c>
      <c r="AB3406" s="74" t="s">
        <v>71</v>
      </c>
      <c r="AC3406" s="74" t="s">
        <v>71</v>
      </c>
      <c r="AD3406" s="74" t="s">
        <v>71</v>
      </c>
    </row>
    <row r="3407" spans="1:30" x14ac:dyDescent="0.2">
      <c r="A3407" s="72" t="s">
        <v>60</v>
      </c>
      <c r="B3407" s="74" t="s">
        <v>71</v>
      </c>
      <c r="C3407" s="74" t="s">
        <v>71</v>
      </c>
      <c r="D3407" s="74" t="s">
        <v>71</v>
      </c>
      <c r="E3407" s="74" t="s">
        <v>71</v>
      </c>
      <c r="F3407" s="74" t="s">
        <v>71</v>
      </c>
      <c r="G3407" s="74" t="s">
        <v>71</v>
      </c>
      <c r="H3407" s="74" t="s">
        <v>71</v>
      </c>
      <c r="I3407" s="74" t="s">
        <v>71</v>
      </c>
      <c r="J3407" s="74" t="s">
        <v>71</v>
      </c>
      <c r="K3407" s="74" t="s">
        <v>71</v>
      </c>
      <c r="L3407" s="74" t="s">
        <v>71</v>
      </c>
      <c r="M3407" s="74" t="s">
        <v>71</v>
      </c>
      <c r="N3407" s="74" t="s">
        <v>71</v>
      </c>
      <c r="O3407" s="74" t="s">
        <v>71</v>
      </c>
      <c r="P3407" s="74" t="s">
        <v>71</v>
      </c>
      <c r="Q3407" s="74" t="s">
        <v>71</v>
      </c>
      <c r="R3407" s="74" t="s">
        <v>71</v>
      </c>
      <c r="S3407" s="74" t="s">
        <v>71</v>
      </c>
      <c r="T3407" s="74" t="s">
        <v>71</v>
      </c>
      <c r="U3407" s="74" t="s">
        <v>71</v>
      </c>
      <c r="V3407" s="74" t="s">
        <v>71</v>
      </c>
      <c r="W3407" s="74" t="s">
        <v>71</v>
      </c>
      <c r="X3407" s="74" t="s">
        <v>71</v>
      </c>
      <c r="Y3407" s="74" t="s">
        <v>71</v>
      </c>
      <c r="Z3407" s="74" t="s">
        <v>71</v>
      </c>
      <c r="AA3407" s="74" t="s">
        <v>71</v>
      </c>
      <c r="AB3407" s="74" t="s">
        <v>71</v>
      </c>
      <c r="AC3407" s="74" t="s">
        <v>71</v>
      </c>
      <c r="AD3407" s="74" t="s">
        <v>71</v>
      </c>
    </row>
    <row r="3408" spans="1:30" x14ac:dyDescent="0.2">
      <c r="A3408" s="72" t="s">
        <v>61</v>
      </c>
      <c r="B3408" s="74" t="s">
        <v>71</v>
      </c>
      <c r="C3408" s="74" t="s">
        <v>71</v>
      </c>
      <c r="D3408" s="74" t="s">
        <v>71</v>
      </c>
      <c r="E3408" s="74" t="s">
        <v>71</v>
      </c>
      <c r="F3408" s="74" t="s">
        <v>71</v>
      </c>
      <c r="G3408" s="74" t="s">
        <v>71</v>
      </c>
      <c r="H3408" s="74" t="s">
        <v>71</v>
      </c>
      <c r="I3408" s="74" t="s">
        <v>71</v>
      </c>
      <c r="J3408" s="74" t="s">
        <v>71</v>
      </c>
      <c r="K3408" s="74" t="s">
        <v>71</v>
      </c>
      <c r="L3408" s="74" t="s">
        <v>71</v>
      </c>
      <c r="M3408" s="74" t="s">
        <v>71</v>
      </c>
      <c r="N3408" s="74" t="s">
        <v>71</v>
      </c>
      <c r="O3408" s="74" t="s">
        <v>71</v>
      </c>
      <c r="P3408" s="74" t="s">
        <v>71</v>
      </c>
      <c r="Q3408" s="74" t="s">
        <v>71</v>
      </c>
      <c r="R3408" s="74" t="s">
        <v>71</v>
      </c>
      <c r="S3408" s="74" t="s">
        <v>71</v>
      </c>
      <c r="T3408" s="74" t="s">
        <v>71</v>
      </c>
      <c r="U3408" s="74" t="s">
        <v>71</v>
      </c>
      <c r="V3408" s="74" t="s">
        <v>71</v>
      </c>
      <c r="W3408" s="74" t="s">
        <v>71</v>
      </c>
      <c r="X3408" s="74" t="s">
        <v>71</v>
      </c>
      <c r="Y3408" s="74" t="s">
        <v>71</v>
      </c>
      <c r="Z3408" s="74" t="s">
        <v>71</v>
      </c>
      <c r="AA3408" s="74" t="s">
        <v>71</v>
      </c>
      <c r="AB3408" s="74" t="s">
        <v>71</v>
      </c>
      <c r="AC3408" s="74" t="s">
        <v>71</v>
      </c>
      <c r="AD3408" s="74" t="s">
        <v>71</v>
      </c>
    </row>
    <row r="3409" spans="1:30" x14ac:dyDescent="0.2">
      <c r="A3409" s="72" t="s">
        <v>62</v>
      </c>
      <c r="B3409" s="74" t="s">
        <v>71</v>
      </c>
      <c r="C3409" s="74" t="s">
        <v>71</v>
      </c>
      <c r="D3409" s="74" t="s">
        <v>71</v>
      </c>
      <c r="E3409" s="74" t="s">
        <v>71</v>
      </c>
      <c r="F3409" s="74" t="s">
        <v>71</v>
      </c>
      <c r="G3409" s="74" t="s">
        <v>71</v>
      </c>
      <c r="H3409" s="74" t="s">
        <v>71</v>
      </c>
      <c r="I3409" s="74" t="s">
        <v>71</v>
      </c>
      <c r="J3409" s="74" t="s">
        <v>71</v>
      </c>
      <c r="K3409" s="74" t="s">
        <v>71</v>
      </c>
      <c r="L3409" s="74" t="s">
        <v>71</v>
      </c>
      <c r="M3409" s="74" t="s">
        <v>71</v>
      </c>
      <c r="N3409" s="74" t="s">
        <v>71</v>
      </c>
      <c r="O3409" s="74" t="s">
        <v>71</v>
      </c>
      <c r="P3409" s="74" t="s">
        <v>71</v>
      </c>
      <c r="Q3409" s="74" t="s">
        <v>71</v>
      </c>
      <c r="R3409" s="74" t="s">
        <v>71</v>
      </c>
      <c r="S3409" s="74" t="s">
        <v>71</v>
      </c>
      <c r="T3409" s="74" t="s">
        <v>71</v>
      </c>
      <c r="U3409" s="74" t="s">
        <v>71</v>
      </c>
      <c r="V3409" s="74" t="s">
        <v>71</v>
      </c>
      <c r="W3409" s="74" t="s">
        <v>71</v>
      </c>
      <c r="X3409" s="74" t="s">
        <v>71</v>
      </c>
      <c r="Y3409" s="74" t="s">
        <v>71</v>
      </c>
      <c r="Z3409" s="74" t="s">
        <v>71</v>
      </c>
      <c r="AA3409" s="74" t="s">
        <v>71</v>
      </c>
      <c r="AB3409" s="74" t="s">
        <v>71</v>
      </c>
      <c r="AC3409" s="74" t="s">
        <v>71</v>
      </c>
      <c r="AD3409" s="74" t="s">
        <v>71</v>
      </c>
    </row>
    <row r="3410" spans="1:30" x14ac:dyDescent="0.2">
      <c r="A3410" s="72" t="s">
        <v>63</v>
      </c>
      <c r="B3410" s="74" t="s">
        <v>71</v>
      </c>
      <c r="C3410" s="74" t="s">
        <v>71</v>
      </c>
      <c r="D3410" s="74" t="s">
        <v>71</v>
      </c>
      <c r="E3410" s="74" t="s">
        <v>71</v>
      </c>
      <c r="F3410" s="74" t="s">
        <v>71</v>
      </c>
      <c r="G3410" s="74" t="s">
        <v>71</v>
      </c>
      <c r="H3410" s="74" t="s">
        <v>71</v>
      </c>
      <c r="I3410" s="74" t="s">
        <v>71</v>
      </c>
      <c r="J3410" s="74" t="s">
        <v>71</v>
      </c>
      <c r="K3410" s="74" t="s">
        <v>71</v>
      </c>
      <c r="L3410" s="74" t="s">
        <v>71</v>
      </c>
      <c r="M3410" s="74" t="s">
        <v>71</v>
      </c>
      <c r="N3410" s="74" t="s">
        <v>71</v>
      </c>
      <c r="O3410" s="74" t="s">
        <v>71</v>
      </c>
      <c r="P3410" s="74" t="s">
        <v>71</v>
      </c>
      <c r="Q3410" s="74" t="s">
        <v>71</v>
      </c>
      <c r="R3410" s="74" t="s">
        <v>71</v>
      </c>
      <c r="S3410" s="74" t="s">
        <v>71</v>
      </c>
      <c r="T3410" s="74" t="s">
        <v>71</v>
      </c>
      <c r="U3410" s="74" t="s">
        <v>71</v>
      </c>
      <c r="V3410" s="74" t="s">
        <v>71</v>
      </c>
      <c r="W3410" s="74" t="s">
        <v>71</v>
      </c>
      <c r="X3410" s="74" t="s">
        <v>71</v>
      </c>
      <c r="Y3410" s="74" t="s">
        <v>71</v>
      </c>
      <c r="Z3410" s="74" t="s">
        <v>71</v>
      </c>
      <c r="AA3410" s="74" t="s">
        <v>71</v>
      </c>
      <c r="AB3410" s="74" t="s">
        <v>71</v>
      </c>
      <c r="AC3410" s="74" t="s">
        <v>71</v>
      </c>
      <c r="AD3410" s="74" t="s">
        <v>71</v>
      </c>
    </row>
    <row r="3411" spans="1:30" x14ac:dyDescent="0.2">
      <c r="A3411" s="72" t="s">
        <v>64</v>
      </c>
      <c r="B3411" s="74" t="s">
        <v>71</v>
      </c>
      <c r="C3411" s="74" t="s">
        <v>71</v>
      </c>
      <c r="D3411" s="74" t="s">
        <v>71</v>
      </c>
      <c r="E3411" s="74" t="s">
        <v>71</v>
      </c>
      <c r="F3411" s="74" t="s">
        <v>71</v>
      </c>
      <c r="G3411" s="74" t="s">
        <v>71</v>
      </c>
      <c r="H3411" s="74" t="s">
        <v>71</v>
      </c>
      <c r="I3411" s="74" t="s">
        <v>71</v>
      </c>
      <c r="J3411" s="74" t="s">
        <v>71</v>
      </c>
      <c r="K3411" s="74" t="s">
        <v>71</v>
      </c>
      <c r="L3411" s="74" t="s">
        <v>71</v>
      </c>
      <c r="M3411" s="74" t="s">
        <v>71</v>
      </c>
      <c r="N3411" s="74" t="s">
        <v>71</v>
      </c>
      <c r="O3411" s="74" t="s">
        <v>71</v>
      </c>
      <c r="P3411" s="74" t="s">
        <v>71</v>
      </c>
      <c r="Q3411" s="74" t="s">
        <v>71</v>
      </c>
      <c r="R3411" s="74" t="s">
        <v>71</v>
      </c>
      <c r="S3411" s="74" t="s">
        <v>71</v>
      </c>
      <c r="T3411" s="74" t="s">
        <v>71</v>
      </c>
      <c r="U3411" s="74" t="s">
        <v>71</v>
      </c>
      <c r="V3411" s="74" t="s">
        <v>71</v>
      </c>
      <c r="W3411" s="74" t="s">
        <v>71</v>
      </c>
      <c r="X3411" s="74" t="s">
        <v>71</v>
      </c>
      <c r="Y3411" s="74" t="s">
        <v>71</v>
      </c>
      <c r="Z3411" s="74" t="s">
        <v>71</v>
      </c>
      <c r="AA3411" s="74" t="s">
        <v>71</v>
      </c>
      <c r="AB3411" s="74" t="s">
        <v>71</v>
      </c>
      <c r="AC3411" s="74" t="s">
        <v>71</v>
      </c>
      <c r="AD3411" s="74" t="s">
        <v>71</v>
      </c>
    </row>
    <row r="3412" spans="1:30" x14ac:dyDescent="0.2">
      <c r="A3412" s="72" t="s">
        <v>65</v>
      </c>
      <c r="B3412" s="74" t="s">
        <v>71</v>
      </c>
      <c r="C3412" s="74" t="s">
        <v>71</v>
      </c>
      <c r="D3412" s="74" t="s">
        <v>71</v>
      </c>
      <c r="E3412" s="74" t="s">
        <v>71</v>
      </c>
      <c r="F3412" s="74" t="s">
        <v>71</v>
      </c>
      <c r="G3412" s="74" t="s">
        <v>71</v>
      </c>
      <c r="H3412" s="74" t="s">
        <v>71</v>
      </c>
      <c r="I3412" s="74" t="s">
        <v>71</v>
      </c>
      <c r="J3412" s="74" t="s">
        <v>71</v>
      </c>
      <c r="K3412" s="74" t="s">
        <v>71</v>
      </c>
      <c r="L3412" s="74" t="s">
        <v>71</v>
      </c>
      <c r="M3412" s="74" t="s">
        <v>71</v>
      </c>
      <c r="N3412" s="74" t="s">
        <v>71</v>
      </c>
      <c r="O3412" s="74" t="s">
        <v>71</v>
      </c>
      <c r="P3412" s="74" t="s">
        <v>71</v>
      </c>
      <c r="Q3412" s="74" t="s">
        <v>71</v>
      </c>
      <c r="R3412" s="74" t="s">
        <v>71</v>
      </c>
      <c r="S3412" s="74" t="s">
        <v>71</v>
      </c>
      <c r="T3412" s="74" t="s">
        <v>71</v>
      </c>
      <c r="U3412" s="74" t="s">
        <v>71</v>
      </c>
      <c r="V3412" s="74" t="s">
        <v>71</v>
      </c>
      <c r="W3412" s="74" t="s">
        <v>71</v>
      </c>
      <c r="X3412" s="74" t="s">
        <v>71</v>
      </c>
      <c r="Y3412" s="74" t="s">
        <v>71</v>
      </c>
      <c r="Z3412" s="74" t="s">
        <v>71</v>
      </c>
      <c r="AA3412" s="74" t="s">
        <v>71</v>
      </c>
      <c r="AB3412" s="74" t="s">
        <v>71</v>
      </c>
      <c r="AC3412" s="74" t="s">
        <v>71</v>
      </c>
      <c r="AD3412" s="74" t="s">
        <v>71</v>
      </c>
    </row>
    <row r="3413" spans="1:30" x14ac:dyDescent="0.2">
      <c r="A3413" s="72" t="s">
        <v>66</v>
      </c>
      <c r="B3413" s="74" t="s">
        <v>71</v>
      </c>
      <c r="C3413" s="74" t="s">
        <v>71</v>
      </c>
      <c r="D3413" s="74" t="s">
        <v>71</v>
      </c>
      <c r="E3413" s="74" t="s">
        <v>71</v>
      </c>
      <c r="F3413" s="74" t="s">
        <v>71</v>
      </c>
      <c r="G3413" s="74" t="s">
        <v>71</v>
      </c>
      <c r="H3413" s="74" t="s">
        <v>71</v>
      </c>
      <c r="I3413" s="74" t="s">
        <v>71</v>
      </c>
      <c r="J3413" s="74" t="s">
        <v>71</v>
      </c>
      <c r="K3413" s="74" t="s">
        <v>71</v>
      </c>
      <c r="L3413" s="74" t="s">
        <v>71</v>
      </c>
      <c r="M3413" s="74" t="s">
        <v>71</v>
      </c>
      <c r="N3413" s="74" t="s">
        <v>71</v>
      </c>
      <c r="O3413" s="74" t="s">
        <v>71</v>
      </c>
      <c r="P3413" s="74" t="s">
        <v>71</v>
      </c>
      <c r="Q3413" s="74" t="s">
        <v>71</v>
      </c>
      <c r="R3413" s="74" t="s">
        <v>71</v>
      </c>
      <c r="S3413" s="74" t="s">
        <v>71</v>
      </c>
      <c r="T3413" s="74" t="s">
        <v>71</v>
      </c>
      <c r="U3413" s="74" t="s">
        <v>71</v>
      </c>
      <c r="V3413" s="74" t="s">
        <v>71</v>
      </c>
      <c r="W3413" s="74" t="s">
        <v>71</v>
      </c>
      <c r="X3413" s="74" t="s">
        <v>71</v>
      </c>
      <c r="Y3413" s="74" t="s">
        <v>71</v>
      </c>
      <c r="Z3413" s="74" t="s">
        <v>71</v>
      </c>
      <c r="AA3413" s="74" t="s">
        <v>71</v>
      </c>
      <c r="AB3413" s="74" t="s">
        <v>71</v>
      </c>
      <c r="AC3413" s="74" t="s">
        <v>71</v>
      </c>
      <c r="AD3413" s="74" t="s">
        <v>71</v>
      </c>
    </row>
    <row r="3414" spans="1:30" x14ac:dyDescent="0.2">
      <c r="A3414" s="72" t="s">
        <v>67</v>
      </c>
      <c r="B3414" s="74" t="s">
        <v>71</v>
      </c>
      <c r="C3414" s="74" t="s">
        <v>71</v>
      </c>
      <c r="D3414" s="74" t="s">
        <v>71</v>
      </c>
      <c r="E3414" s="74" t="s">
        <v>71</v>
      </c>
      <c r="F3414" s="74" t="s">
        <v>71</v>
      </c>
      <c r="G3414" s="74" t="s">
        <v>71</v>
      </c>
      <c r="H3414" s="74" t="s">
        <v>71</v>
      </c>
      <c r="I3414" s="74" t="s">
        <v>71</v>
      </c>
      <c r="J3414" s="74" t="s">
        <v>71</v>
      </c>
      <c r="K3414" s="74" t="s">
        <v>71</v>
      </c>
      <c r="L3414" s="74" t="s">
        <v>71</v>
      </c>
      <c r="M3414" s="74" t="s">
        <v>71</v>
      </c>
      <c r="N3414" s="74" t="s">
        <v>71</v>
      </c>
      <c r="O3414" s="74" t="s">
        <v>71</v>
      </c>
      <c r="P3414" s="74" t="s">
        <v>71</v>
      </c>
      <c r="Q3414" s="74" t="s">
        <v>71</v>
      </c>
      <c r="R3414" s="74" t="s">
        <v>71</v>
      </c>
      <c r="S3414" s="74" t="s">
        <v>71</v>
      </c>
      <c r="T3414" s="74" t="s">
        <v>71</v>
      </c>
      <c r="U3414" s="74" t="s">
        <v>71</v>
      </c>
      <c r="V3414" s="74" t="s">
        <v>71</v>
      </c>
      <c r="W3414" s="74" t="s">
        <v>71</v>
      </c>
      <c r="X3414" s="74" t="s">
        <v>71</v>
      </c>
      <c r="Y3414" s="74" t="s">
        <v>71</v>
      </c>
      <c r="Z3414" s="74" t="s">
        <v>71</v>
      </c>
      <c r="AA3414" s="74" t="s">
        <v>71</v>
      </c>
      <c r="AB3414" s="74" t="s">
        <v>71</v>
      </c>
      <c r="AC3414" s="74" t="s">
        <v>71</v>
      </c>
      <c r="AD3414" s="74" t="s">
        <v>71</v>
      </c>
    </row>
    <row r="3415" spans="1:30" x14ac:dyDescent="0.2">
      <c r="A3415" s="72" t="s">
        <v>68</v>
      </c>
      <c r="B3415" s="74" t="s">
        <v>71</v>
      </c>
      <c r="C3415" s="74" t="s">
        <v>71</v>
      </c>
      <c r="D3415" s="74" t="s">
        <v>71</v>
      </c>
      <c r="E3415" s="74" t="s">
        <v>71</v>
      </c>
      <c r="F3415" s="74" t="s">
        <v>71</v>
      </c>
      <c r="G3415" s="74" t="s">
        <v>71</v>
      </c>
      <c r="H3415" s="74" t="s">
        <v>71</v>
      </c>
      <c r="I3415" s="74" t="s">
        <v>71</v>
      </c>
      <c r="J3415" s="74" t="s">
        <v>71</v>
      </c>
      <c r="K3415" s="74" t="s">
        <v>71</v>
      </c>
      <c r="L3415" s="74" t="s">
        <v>71</v>
      </c>
      <c r="M3415" s="74" t="s">
        <v>71</v>
      </c>
      <c r="N3415" s="74" t="s">
        <v>71</v>
      </c>
      <c r="O3415" s="74" t="s">
        <v>71</v>
      </c>
      <c r="P3415" s="74" t="s">
        <v>71</v>
      </c>
      <c r="Q3415" s="74" t="s">
        <v>71</v>
      </c>
      <c r="R3415" s="74" t="s">
        <v>71</v>
      </c>
      <c r="S3415" s="74" t="s">
        <v>71</v>
      </c>
      <c r="T3415" s="74" t="s">
        <v>71</v>
      </c>
      <c r="U3415" s="74" t="s">
        <v>71</v>
      </c>
      <c r="V3415" s="74" t="s">
        <v>71</v>
      </c>
      <c r="W3415" s="74" t="s">
        <v>71</v>
      </c>
      <c r="X3415" s="74" t="s">
        <v>71</v>
      </c>
      <c r="Y3415" s="74" t="s">
        <v>71</v>
      </c>
      <c r="Z3415" s="74" t="s">
        <v>71</v>
      </c>
      <c r="AA3415" s="74" t="s">
        <v>71</v>
      </c>
      <c r="AB3415" s="74" t="s">
        <v>71</v>
      </c>
      <c r="AC3415" s="74" t="s">
        <v>71</v>
      </c>
      <c r="AD3415" s="74" t="s">
        <v>71</v>
      </c>
    </row>
    <row r="3416" spans="1:30" x14ac:dyDescent="0.2">
      <c r="A3416" s="72" t="s">
        <v>69</v>
      </c>
      <c r="B3416" s="74" t="s">
        <v>71</v>
      </c>
      <c r="C3416" s="74" t="s">
        <v>71</v>
      </c>
      <c r="D3416" s="74" t="s">
        <v>71</v>
      </c>
      <c r="E3416" s="74" t="s">
        <v>71</v>
      </c>
      <c r="F3416" s="74" t="s">
        <v>71</v>
      </c>
      <c r="G3416" s="74" t="s">
        <v>71</v>
      </c>
      <c r="H3416" s="74" t="s">
        <v>71</v>
      </c>
      <c r="I3416" s="74" t="s">
        <v>71</v>
      </c>
      <c r="J3416" s="74" t="s">
        <v>71</v>
      </c>
      <c r="K3416" s="74" t="s">
        <v>71</v>
      </c>
      <c r="L3416" s="74" t="s">
        <v>71</v>
      </c>
      <c r="M3416" s="74" t="s">
        <v>71</v>
      </c>
      <c r="N3416" s="74" t="s">
        <v>71</v>
      </c>
      <c r="O3416" s="74" t="s">
        <v>71</v>
      </c>
      <c r="P3416" s="74" t="s">
        <v>71</v>
      </c>
      <c r="Q3416" s="74" t="s">
        <v>71</v>
      </c>
      <c r="R3416" s="74" t="s">
        <v>71</v>
      </c>
      <c r="S3416" s="74" t="s">
        <v>71</v>
      </c>
      <c r="T3416" s="74" t="s">
        <v>71</v>
      </c>
      <c r="U3416" s="74" t="s">
        <v>71</v>
      </c>
      <c r="V3416" s="74" t="s">
        <v>71</v>
      </c>
      <c r="W3416" s="74" t="s">
        <v>71</v>
      </c>
      <c r="X3416" s="74" t="s">
        <v>71</v>
      </c>
      <c r="Y3416" s="74" t="s">
        <v>71</v>
      </c>
      <c r="Z3416" s="74" t="s">
        <v>71</v>
      </c>
      <c r="AA3416" s="74" t="s">
        <v>71</v>
      </c>
      <c r="AB3416" s="74" t="s">
        <v>71</v>
      </c>
      <c r="AC3416" s="74" t="s">
        <v>71</v>
      </c>
      <c r="AD3416" s="74" t="s">
        <v>71</v>
      </c>
    </row>
    <row r="3418" spans="1:30" x14ac:dyDescent="0.2">
      <c r="A3418" s="72" t="s">
        <v>70</v>
      </c>
    </row>
    <row r="3419" spans="1:30" x14ac:dyDescent="0.2">
      <c r="A3419" s="72" t="s">
        <v>71</v>
      </c>
      <c r="B3419" s="74" t="s">
        <v>72</v>
      </c>
    </row>
    <row r="3421" spans="1:30" x14ac:dyDescent="0.2">
      <c r="A3421" s="72" t="s">
        <v>5</v>
      </c>
      <c r="B3421" s="74" t="s">
        <v>6</v>
      </c>
    </row>
    <row r="3422" spans="1:30" x14ac:dyDescent="0.2">
      <c r="A3422" s="72" t="s">
        <v>7</v>
      </c>
      <c r="B3422" s="74" t="s">
        <v>89</v>
      </c>
    </row>
    <row r="3423" spans="1:30" x14ac:dyDescent="0.2">
      <c r="A3423" s="72" t="s">
        <v>9</v>
      </c>
      <c r="B3423" s="74" t="s">
        <v>80</v>
      </c>
    </row>
    <row r="3425" spans="1:30" x14ac:dyDescent="0.2">
      <c r="A3425" s="72" t="s">
        <v>11</v>
      </c>
      <c r="B3425" s="74" t="s">
        <v>12</v>
      </c>
      <c r="C3425" s="74" t="s">
        <v>13</v>
      </c>
      <c r="D3425" s="74" t="s">
        <v>14</v>
      </c>
      <c r="E3425" s="74" t="s">
        <v>15</v>
      </c>
      <c r="F3425" s="74" t="s">
        <v>16</v>
      </c>
      <c r="G3425" s="74" t="s">
        <v>17</v>
      </c>
      <c r="H3425" s="74" t="s">
        <v>18</v>
      </c>
      <c r="I3425" s="74" t="s">
        <v>19</v>
      </c>
      <c r="J3425" s="74" t="s">
        <v>20</v>
      </c>
      <c r="K3425" s="74" t="s">
        <v>21</v>
      </c>
      <c r="L3425" s="74" t="s">
        <v>22</v>
      </c>
      <c r="M3425" s="74" t="s">
        <v>23</v>
      </c>
      <c r="N3425" s="74" t="s">
        <v>24</v>
      </c>
      <c r="O3425" s="74" t="s">
        <v>25</v>
      </c>
      <c r="P3425" s="74" t="s">
        <v>26</v>
      </c>
      <c r="Q3425" s="74" t="s">
        <v>27</v>
      </c>
      <c r="R3425" s="74" t="s">
        <v>28</v>
      </c>
      <c r="S3425" s="74" t="s">
        <v>29</v>
      </c>
      <c r="T3425" s="74" t="s">
        <v>30</v>
      </c>
      <c r="U3425" s="74" t="s">
        <v>31</v>
      </c>
      <c r="V3425" s="74" t="s">
        <v>32</v>
      </c>
      <c r="W3425" s="74" t="s">
        <v>33</v>
      </c>
      <c r="X3425" s="74" t="s">
        <v>34</v>
      </c>
      <c r="Y3425" s="74" t="s">
        <v>35</v>
      </c>
      <c r="Z3425" s="74" t="s">
        <v>36</v>
      </c>
      <c r="AA3425" s="74" t="s">
        <v>37</v>
      </c>
      <c r="AB3425" s="74" t="s">
        <v>38</v>
      </c>
      <c r="AC3425" s="74" t="s">
        <v>39</v>
      </c>
      <c r="AD3425" s="74" t="s">
        <v>40</v>
      </c>
    </row>
    <row r="3426" spans="1:30" x14ac:dyDescent="0.2">
      <c r="A3426" s="72" t="s">
        <v>41</v>
      </c>
      <c r="B3426" s="74" t="s">
        <v>71</v>
      </c>
      <c r="C3426" s="74" t="s">
        <v>71</v>
      </c>
      <c r="D3426" s="74" t="s">
        <v>71</v>
      </c>
      <c r="E3426" s="74" t="s">
        <v>71</v>
      </c>
      <c r="F3426" s="74" t="s">
        <v>71</v>
      </c>
      <c r="G3426" s="74" t="s">
        <v>71</v>
      </c>
      <c r="H3426" s="74" t="s">
        <v>71</v>
      </c>
      <c r="I3426" s="74" t="s">
        <v>71</v>
      </c>
      <c r="J3426" s="74" t="s">
        <v>71</v>
      </c>
      <c r="K3426" s="74" t="s">
        <v>71</v>
      </c>
      <c r="L3426" s="74" t="s">
        <v>71</v>
      </c>
      <c r="M3426" s="74" t="s">
        <v>71</v>
      </c>
      <c r="N3426" s="74" t="s">
        <v>71</v>
      </c>
      <c r="O3426" s="74" t="s">
        <v>71</v>
      </c>
      <c r="P3426" s="74" t="s">
        <v>71</v>
      </c>
      <c r="Q3426" s="74" t="s">
        <v>71</v>
      </c>
      <c r="R3426" s="74" t="s">
        <v>71</v>
      </c>
      <c r="S3426" s="74" t="s">
        <v>71</v>
      </c>
      <c r="T3426" s="74" t="s">
        <v>71</v>
      </c>
      <c r="U3426" s="74" t="s">
        <v>71</v>
      </c>
      <c r="V3426" s="74" t="s">
        <v>71</v>
      </c>
      <c r="W3426" s="74" t="s">
        <v>71</v>
      </c>
      <c r="X3426" s="74" t="s">
        <v>71</v>
      </c>
      <c r="Y3426" s="74" t="s">
        <v>71</v>
      </c>
      <c r="Z3426" s="74" t="s">
        <v>71</v>
      </c>
      <c r="AA3426" s="74" t="s">
        <v>71</v>
      </c>
      <c r="AB3426" s="74" t="s">
        <v>71</v>
      </c>
      <c r="AC3426" s="74" t="s">
        <v>71</v>
      </c>
      <c r="AD3426" s="74" t="s">
        <v>71</v>
      </c>
    </row>
    <row r="3427" spans="1:30" x14ac:dyDescent="0.2">
      <c r="A3427" s="72" t="s">
        <v>42</v>
      </c>
      <c r="B3427" s="74">
        <v>0</v>
      </c>
      <c r="C3427" s="74">
        <v>0</v>
      </c>
      <c r="D3427" s="74">
        <v>0</v>
      </c>
      <c r="E3427" s="74">
        <v>0</v>
      </c>
      <c r="F3427" s="74">
        <v>0</v>
      </c>
      <c r="G3427" s="74">
        <v>0</v>
      </c>
      <c r="H3427" s="74">
        <v>0</v>
      </c>
      <c r="I3427" s="74">
        <v>0</v>
      </c>
      <c r="J3427" s="74">
        <v>0</v>
      </c>
      <c r="K3427" s="74">
        <v>0</v>
      </c>
      <c r="L3427" s="74">
        <v>0</v>
      </c>
      <c r="M3427" s="74">
        <v>0</v>
      </c>
      <c r="N3427" s="74">
        <v>0</v>
      </c>
      <c r="O3427" s="74">
        <v>0</v>
      </c>
      <c r="P3427" s="74">
        <v>0</v>
      </c>
      <c r="Q3427" s="74">
        <v>0</v>
      </c>
      <c r="R3427" s="74">
        <v>0</v>
      </c>
      <c r="S3427" s="74">
        <v>0</v>
      </c>
      <c r="T3427" s="74">
        <v>0</v>
      </c>
      <c r="U3427" s="74">
        <v>0</v>
      </c>
      <c r="V3427" s="74">
        <v>0</v>
      </c>
      <c r="W3427" s="74">
        <v>0</v>
      </c>
      <c r="X3427" s="74">
        <v>0</v>
      </c>
      <c r="Y3427" s="74">
        <v>0</v>
      </c>
      <c r="Z3427" s="74">
        <v>0</v>
      </c>
      <c r="AA3427" s="74">
        <v>0</v>
      </c>
      <c r="AB3427" s="74">
        <v>0</v>
      </c>
      <c r="AC3427" s="74">
        <v>0</v>
      </c>
      <c r="AD3427" s="74">
        <v>0</v>
      </c>
    </row>
    <row r="3428" spans="1:30" x14ac:dyDescent="0.2">
      <c r="A3428" s="72" t="s">
        <v>43</v>
      </c>
      <c r="B3428" s="74">
        <v>0</v>
      </c>
      <c r="C3428" s="74">
        <v>0</v>
      </c>
      <c r="D3428" s="74">
        <v>0</v>
      </c>
      <c r="E3428" s="74">
        <v>0</v>
      </c>
      <c r="F3428" s="74">
        <v>0</v>
      </c>
      <c r="G3428" s="74">
        <v>0</v>
      </c>
      <c r="H3428" s="74">
        <v>0</v>
      </c>
      <c r="I3428" s="74">
        <v>0</v>
      </c>
      <c r="J3428" s="74">
        <v>0</v>
      </c>
      <c r="K3428" s="74">
        <v>0</v>
      </c>
      <c r="L3428" s="74">
        <v>0</v>
      </c>
      <c r="M3428" s="74">
        <v>0</v>
      </c>
      <c r="N3428" s="74">
        <v>0</v>
      </c>
      <c r="O3428" s="74">
        <v>0</v>
      </c>
      <c r="P3428" s="74">
        <v>0</v>
      </c>
      <c r="Q3428" s="74">
        <v>0</v>
      </c>
      <c r="R3428" s="74">
        <v>0</v>
      </c>
      <c r="S3428" s="74">
        <v>0</v>
      </c>
      <c r="T3428" s="74">
        <v>0</v>
      </c>
      <c r="U3428" s="74">
        <v>0</v>
      </c>
      <c r="V3428" s="74">
        <v>0</v>
      </c>
      <c r="W3428" s="74">
        <v>0</v>
      </c>
      <c r="X3428" s="74">
        <v>0</v>
      </c>
      <c r="Y3428" s="74">
        <v>0</v>
      </c>
      <c r="Z3428" s="74">
        <v>0</v>
      </c>
      <c r="AA3428" s="74">
        <v>0</v>
      </c>
      <c r="AB3428" s="74">
        <v>0</v>
      </c>
      <c r="AC3428" s="74">
        <v>0</v>
      </c>
      <c r="AD3428" s="74">
        <v>0</v>
      </c>
    </row>
    <row r="3429" spans="1:30" x14ac:dyDescent="0.2">
      <c r="A3429" s="72" t="s">
        <v>44</v>
      </c>
      <c r="B3429" s="74">
        <v>0</v>
      </c>
      <c r="C3429" s="74">
        <v>0</v>
      </c>
      <c r="D3429" s="74">
        <v>0</v>
      </c>
      <c r="E3429" s="74">
        <v>0</v>
      </c>
      <c r="F3429" s="74">
        <v>0</v>
      </c>
      <c r="G3429" s="74">
        <v>0</v>
      </c>
      <c r="H3429" s="74">
        <v>0</v>
      </c>
      <c r="I3429" s="74">
        <v>0</v>
      </c>
      <c r="J3429" s="74">
        <v>0</v>
      </c>
      <c r="K3429" s="74">
        <v>0</v>
      </c>
      <c r="L3429" s="74">
        <v>0</v>
      </c>
      <c r="M3429" s="74">
        <v>0</v>
      </c>
      <c r="N3429" s="74">
        <v>0</v>
      </c>
      <c r="O3429" s="74">
        <v>0</v>
      </c>
      <c r="P3429" s="74">
        <v>0</v>
      </c>
      <c r="Q3429" s="74">
        <v>0</v>
      </c>
      <c r="R3429" s="74">
        <v>0</v>
      </c>
      <c r="S3429" s="74">
        <v>0</v>
      </c>
      <c r="T3429" s="74">
        <v>0</v>
      </c>
      <c r="U3429" s="74">
        <v>0</v>
      </c>
      <c r="V3429" s="74">
        <v>0</v>
      </c>
      <c r="W3429" s="74">
        <v>0</v>
      </c>
      <c r="X3429" s="74">
        <v>0</v>
      </c>
      <c r="Y3429" s="74">
        <v>0</v>
      </c>
      <c r="Z3429" s="74">
        <v>0</v>
      </c>
      <c r="AA3429" s="74">
        <v>0</v>
      </c>
      <c r="AB3429" s="74">
        <v>0</v>
      </c>
      <c r="AC3429" s="74">
        <v>0</v>
      </c>
      <c r="AD3429" s="74">
        <v>0</v>
      </c>
    </row>
    <row r="3430" spans="1:30" x14ac:dyDescent="0.2">
      <c r="A3430" s="72" t="s">
        <v>45</v>
      </c>
      <c r="B3430" s="74">
        <v>0</v>
      </c>
      <c r="C3430" s="74">
        <v>0</v>
      </c>
      <c r="D3430" s="74">
        <v>0</v>
      </c>
      <c r="E3430" s="74">
        <v>0</v>
      </c>
      <c r="F3430" s="74">
        <v>0</v>
      </c>
      <c r="G3430" s="74">
        <v>0</v>
      </c>
      <c r="H3430" s="74">
        <v>0</v>
      </c>
      <c r="I3430" s="74">
        <v>0</v>
      </c>
      <c r="J3430" s="74">
        <v>0</v>
      </c>
      <c r="K3430" s="74">
        <v>0</v>
      </c>
      <c r="L3430" s="74">
        <v>0</v>
      </c>
      <c r="M3430" s="74">
        <v>0</v>
      </c>
      <c r="N3430" s="74">
        <v>0</v>
      </c>
      <c r="O3430" s="74">
        <v>0</v>
      </c>
      <c r="P3430" s="74">
        <v>0</v>
      </c>
      <c r="Q3430" s="74">
        <v>0</v>
      </c>
      <c r="R3430" s="74">
        <v>0</v>
      </c>
      <c r="S3430" s="74">
        <v>0</v>
      </c>
      <c r="T3430" s="74">
        <v>0</v>
      </c>
      <c r="U3430" s="74">
        <v>0</v>
      </c>
      <c r="V3430" s="74">
        <v>0</v>
      </c>
      <c r="W3430" s="74">
        <v>0</v>
      </c>
      <c r="X3430" s="74">
        <v>0</v>
      </c>
      <c r="Y3430" s="74">
        <v>0</v>
      </c>
      <c r="Z3430" s="74">
        <v>0</v>
      </c>
      <c r="AA3430" s="74">
        <v>0</v>
      </c>
      <c r="AB3430" s="74">
        <v>0</v>
      </c>
      <c r="AC3430" s="74">
        <v>0</v>
      </c>
      <c r="AD3430" s="74">
        <v>0</v>
      </c>
    </row>
    <row r="3431" spans="1:30" x14ac:dyDescent="0.2">
      <c r="A3431" s="72" t="s">
        <v>46</v>
      </c>
      <c r="B3431" s="74">
        <v>0</v>
      </c>
      <c r="C3431" s="74">
        <v>0</v>
      </c>
      <c r="D3431" s="74">
        <v>0</v>
      </c>
      <c r="E3431" s="74">
        <v>0</v>
      </c>
      <c r="F3431" s="74">
        <v>0</v>
      </c>
      <c r="G3431" s="74">
        <v>0</v>
      </c>
      <c r="H3431" s="74">
        <v>0</v>
      </c>
      <c r="I3431" s="74">
        <v>0</v>
      </c>
      <c r="J3431" s="74">
        <v>0</v>
      </c>
      <c r="K3431" s="74">
        <v>0</v>
      </c>
      <c r="L3431" s="74">
        <v>0</v>
      </c>
      <c r="M3431" s="74">
        <v>0</v>
      </c>
      <c r="N3431" s="74">
        <v>0</v>
      </c>
      <c r="O3431" s="74">
        <v>0</v>
      </c>
      <c r="P3431" s="74">
        <v>0</v>
      </c>
      <c r="Q3431" s="74">
        <v>0</v>
      </c>
      <c r="R3431" s="74">
        <v>0</v>
      </c>
      <c r="S3431" s="74">
        <v>0</v>
      </c>
      <c r="T3431" s="74">
        <v>0</v>
      </c>
      <c r="U3431" s="74">
        <v>0</v>
      </c>
      <c r="V3431" s="74">
        <v>0</v>
      </c>
      <c r="W3431" s="74">
        <v>0</v>
      </c>
      <c r="X3431" s="74">
        <v>0</v>
      </c>
      <c r="Y3431" s="74">
        <v>0</v>
      </c>
      <c r="Z3431" s="74">
        <v>0</v>
      </c>
      <c r="AA3431" s="74">
        <v>0</v>
      </c>
      <c r="AB3431" s="74">
        <v>0</v>
      </c>
      <c r="AC3431" s="74">
        <v>0</v>
      </c>
      <c r="AD3431" s="74">
        <v>0</v>
      </c>
    </row>
    <row r="3432" spans="1:30" x14ac:dyDescent="0.2">
      <c r="A3432" s="72" t="s">
        <v>47</v>
      </c>
      <c r="B3432" s="74">
        <v>0</v>
      </c>
      <c r="C3432" s="74">
        <v>0</v>
      </c>
      <c r="D3432" s="74">
        <v>0</v>
      </c>
      <c r="E3432" s="74">
        <v>0</v>
      </c>
      <c r="F3432" s="74">
        <v>0</v>
      </c>
      <c r="G3432" s="74">
        <v>0</v>
      </c>
      <c r="H3432" s="74">
        <v>0</v>
      </c>
      <c r="I3432" s="74">
        <v>0</v>
      </c>
      <c r="J3432" s="74">
        <v>0</v>
      </c>
      <c r="K3432" s="74">
        <v>0</v>
      </c>
      <c r="L3432" s="74">
        <v>0</v>
      </c>
      <c r="M3432" s="74">
        <v>0</v>
      </c>
      <c r="N3432" s="74">
        <v>0</v>
      </c>
      <c r="O3432" s="74">
        <v>0</v>
      </c>
      <c r="P3432" s="74">
        <v>0</v>
      </c>
      <c r="Q3432" s="74">
        <v>0</v>
      </c>
      <c r="R3432" s="74">
        <v>0</v>
      </c>
      <c r="S3432" s="74">
        <v>0</v>
      </c>
      <c r="T3432" s="74">
        <v>0</v>
      </c>
      <c r="U3432" s="74">
        <v>0</v>
      </c>
      <c r="V3432" s="74">
        <v>0</v>
      </c>
      <c r="W3432" s="74">
        <v>0</v>
      </c>
      <c r="X3432" s="74">
        <v>0</v>
      </c>
      <c r="Y3432" s="74">
        <v>0</v>
      </c>
      <c r="Z3432" s="74">
        <v>0</v>
      </c>
      <c r="AA3432" s="74">
        <v>0</v>
      </c>
      <c r="AB3432" s="74">
        <v>0</v>
      </c>
      <c r="AC3432" s="74">
        <v>0</v>
      </c>
      <c r="AD3432" s="74">
        <v>0</v>
      </c>
    </row>
    <row r="3433" spans="1:30" x14ac:dyDescent="0.2">
      <c r="A3433" s="72" t="s">
        <v>48</v>
      </c>
      <c r="B3433" s="74">
        <v>0</v>
      </c>
      <c r="C3433" s="74">
        <v>0</v>
      </c>
      <c r="D3433" s="74">
        <v>0</v>
      </c>
      <c r="E3433" s="74">
        <v>0</v>
      </c>
      <c r="F3433" s="74">
        <v>0</v>
      </c>
      <c r="G3433" s="74">
        <v>0</v>
      </c>
      <c r="H3433" s="74">
        <v>0</v>
      </c>
      <c r="I3433" s="74">
        <v>0</v>
      </c>
      <c r="J3433" s="74">
        <v>0</v>
      </c>
      <c r="K3433" s="74">
        <v>0</v>
      </c>
      <c r="L3433" s="74">
        <v>0</v>
      </c>
      <c r="M3433" s="74">
        <v>0</v>
      </c>
      <c r="N3433" s="74">
        <v>0</v>
      </c>
      <c r="O3433" s="74">
        <v>0</v>
      </c>
      <c r="P3433" s="74">
        <v>0</v>
      </c>
      <c r="Q3433" s="74">
        <v>0</v>
      </c>
      <c r="R3433" s="74">
        <v>0</v>
      </c>
      <c r="S3433" s="74">
        <v>0</v>
      </c>
      <c r="T3433" s="74">
        <v>0</v>
      </c>
      <c r="U3433" s="74">
        <v>0</v>
      </c>
      <c r="V3433" s="74">
        <v>0</v>
      </c>
      <c r="W3433" s="74">
        <v>0</v>
      </c>
      <c r="X3433" s="74">
        <v>0</v>
      </c>
      <c r="Y3433" s="74">
        <v>0</v>
      </c>
      <c r="Z3433" s="74">
        <v>0</v>
      </c>
      <c r="AA3433" s="74">
        <v>0</v>
      </c>
      <c r="AB3433" s="74">
        <v>0</v>
      </c>
      <c r="AC3433" s="74">
        <v>0</v>
      </c>
      <c r="AD3433" s="74">
        <v>0</v>
      </c>
    </row>
    <row r="3434" spans="1:30" x14ac:dyDescent="0.2">
      <c r="A3434" s="72" t="s">
        <v>49</v>
      </c>
      <c r="B3434" s="74">
        <v>0</v>
      </c>
      <c r="C3434" s="74">
        <v>0</v>
      </c>
      <c r="D3434" s="74">
        <v>0</v>
      </c>
      <c r="E3434" s="74">
        <v>0</v>
      </c>
      <c r="F3434" s="74">
        <v>0</v>
      </c>
      <c r="G3434" s="74">
        <v>0</v>
      </c>
      <c r="H3434" s="74">
        <v>0</v>
      </c>
      <c r="I3434" s="74">
        <v>0</v>
      </c>
      <c r="J3434" s="74">
        <v>0</v>
      </c>
      <c r="K3434" s="74">
        <v>0</v>
      </c>
      <c r="L3434" s="74">
        <v>0</v>
      </c>
      <c r="M3434" s="74">
        <v>0</v>
      </c>
      <c r="N3434" s="74">
        <v>0</v>
      </c>
      <c r="O3434" s="74">
        <v>0</v>
      </c>
      <c r="P3434" s="74">
        <v>0</v>
      </c>
      <c r="Q3434" s="74">
        <v>0</v>
      </c>
      <c r="R3434" s="74">
        <v>0</v>
      </c>
      <c r="S3434" s="74">
        <v>0</v>
      </c>
      <c r="T3434" s="74">
        <v>0</v>
      </c>
      <c r="U3434" s="74">
        <v>0</v>
      </c>
      <c r="V3434" s="74">
        <v>0</v>
      </c>
      <c r="W3434" s="74">
        <v>0</v>
      </c>
      <c r="X3434" s="74">
        <v>0</v>
      </c>
      <c r="Y3434" s="74">
        <v>0</v>
      </c>
      <c r="Z3434" s="74">
        <v>0</v>
      </c>
      <c r="AA3434" s="74">
        <v>0</v>
      </c>
      <c r="AB3434" s="74">
        <v>0</v>
      </c>
      <c r="AC3434" s="74">
        <v>0</v>
      </c>
      <c r="AD3434" s="74">
        <v>0</v>
      </c>
    </row>
    <row r="3435" spans="1:30" x14ac:dyDescent="0.2">
      <c r="A3435" s="72" t="s">
        <v>50</v>
      </c>
      <c r="B3435" s="74" t="s">
        <v>71</v>
      </c>
      <c r="C3435" s="74" t="s">
        <v>71</v>
      </c>
      <c r="D3435" s="74" t="s">
        <v>71</v>
      </c>
      <c r="E3435" s="74" t="s">
        <v>71</v>
      </c>
      <c r="F3435" s="74" t="s">
        <v>71</v>
      </c>
      <c r="G3435" s="74" t="s">
        <v>71</v>
      </c>
      <c r="H3435" s="74" t="s">
        <v>71</v>
      </c>
      <c r="I3435" s="74" t="s">
        <v>71</v>
      </c>
      <c r="J3435" s="74" t="s">
        <v>71</v>
      </c>
      <c r="K3435" s="74" t="s">
        <v>71</v>
      </c>
      <c r="L3435" s="74" t="s">
        <v>71</v>
      </c>
      <c r="M3435" s="74" t="s">
        <v>71</v>
      </c>
      <c r="N3435" s="74" t="s">
        <v>71</v>
      </c>
      <c r="O3435" s="74" t="s">
        <v>71</v>
      </c>
      <c r="P3435" s="74" t="s">
        <v>71</v>
      </c>
      <c r="Q3435" s="74" t="s">
        <v>71</v>
      </c>
      <c r="R3435" s="74" t="s">
        <v>71</v>
      </c>
      <c r="S3435" s="74" t="s">
        <v>71</v>
      </c>
      <c r="T3435" s="74" t="s">
        <v>71</v>
      </c>
      <c r="U3435" s="74" t="s">
        <v>71</v>
      </c>
      <c r="V3435" s="74" t="s">
        <v>71</v>
      </c>
      <c r="W3435" s="74" t="s">
        <v>71</v>
      </c>
      <c r="X3435" s="74" t="s">
        <v>71</v>
      </c>
      <c r="Y3435" s="74" t="s">
        <v>71</v>
      </c>
      <c r="Z3435" s="74" t="s">
        <v>71</v>
      </c>
      <c r="AA3435" s="74" t="s">
        <v>71</v>
      </c>
      <c r="AB3435" s="74" t="s">
        <v>71</v>
      </c>
      <c r="AC3435" s="74" t="s">
        <v>71</v>
      </c>
      <c r="AD3435" s="74" t="s">
        <v>71</v>
      </c>
    </row>
    <row r="3436" spans="1:30" x14ac:dyDescent="0.2">
      <c r="A3436" s="72" t="s">
        <v>51</v>
      </c>
      <c r="B3436" s="74">
        <v>0</v>
      </c>
      <c r="C3436" s="74">
        <v>0</v>
      </c>
      <c r="D3436" s="74">
        <v>0</v>
      </c>
      <c r="E3436" s="74">
        <v>0</v>
      </c>
      <c r="F3436" s="74">
        <v>0</v>
      </c>
      <c r="G3436" s="74">
        <v>0</v>
      </c>
      <c r="H3436" s="74">
        <v>0</v>
      </c>
      <c r="I3436" s="74">
        <v>0</v>
      </c>
      <c r="J3436" s="74">
        <v>0</v>
      </c>
      <c r="K3436" s="74">
        <v>0</v>
      </c>
      <c r="L3436" s="74">
        <v>0</v>
      </c>
      <c r="M3436" s="74">
        <v>0</v>
      </c>
      <c r="N3436" s="74">
        <v>0</v>
      </c>
      <c r="O3436" s="74">
        <v>0</v>
      </c>
      <c r="P3436" s="74">
        <v>0</v>
      </c>
      <c r="Q3436" s="74">
        <v>0</v>
      </c>
      <c r="R3436" s="74">
        <v>0</v>
      </c>
      <c r="S3436" s="74">
        <v>0</v>
      </c>
      <c r="T3436" s="74">
        <v>0</v>
      </c>
      <c r="U3436" s="74">
        <v>0</v>
      </c>
      <c r="V3436" s="74">
        <v>0</v>
      </c>
      <c r="W3436" s="74">
        <v>0</v>
      </c>
      <c r="X3436" s="74">
        <v>0</v>
      </c>
      <c r="Y3436" s="74">
        <v>0</v>
      </c>
      <c r="Z3436" s="74">
        <v>0</v>
      </c>
      <c r="AA3436" s="74">
        <v>0</v>
      </c>
      <c r="AB3436" s="74">
        <v>0</v>
      </c>
      <c r="AC3436" s="74">
        <v>0</v>
      </c>
      <c r="AD3436" s="74">
        <v>0</v>
      </c>
    </row>
    <row r="3437" spans="1:30" x14ac:dyDescent="0.2">
      <c r="A3437" s="72" t="s">
        <v>52</v>
      </c>
      <c r="B3437" s="74">
        <v>0</v>
      </c>
      <c r="C3437" s="74">
        <v>0</v>
      </c>
      <c r="D3437" s="74">
        <v>0</v>
      </c>
      <c r="E3437" s="74">
        <v>0</v>
      </c>
      <c r="F3437" s="74">
        <v>0</v>
      </c>
      <c r="G3437" s="74">
        <v>0</v>
      </c>
      <c r="H3437" s="74">
        <v>0</v>
      </c>
      <c r="I3437" s="74">
        <v>0</v>
      </c>
      <c r="J3437" s="74">
        <v>0</v>
      </c>
      <c r="K3437" s="74">
        <v>0</v>
      </c>
      <c r="L3437" s="74">
        <v>0</v>
      </c>
      <c r="M3437" s="74">
        <v>0</v>
      </c>
      <c r="N3437" s="74">
        <v>0</v>
      </c>
      <c r="O3437" s="74">
        <v>0</v>
      </c>
      <c r="P3437" s="74">
        <v>0</v>
      </c>
      <c r="Q3437" s="74">
        <v>0</v>
      </c>
      <c r="R3437" s="74">
        <v>0</v>
      </c>
      <c r="S3437" s="74">
        <v>0</v>
      </c>
      <c r="T3437" s="74">
        <v>0</v>
      </c>
      <c r="U3437" s="74">
        <v>0</v>
      </c>
      <c r="V3437" s="74">
        <v>0</v>
      </c>
      <c r="W3437" s="74">
        <v>0</v>
      </c>
      <c r="X3437" s="74">
        <v>0</v>
      </c>
      <c r="Y3437" s="74">
        <v>0</v>
      </c>
      <c r="Z3437" s="74">
        <v>0</v>
      </c>
      <c r="AA3437" s="74">
        <v>0</v>
      </c>
      <c r="AB3437" s="74">
        <v>0</v>
      </c>
      <c r="AC3437" s="74">
        <v>0</v>
      </c>
      <c r="AD3437" s="74">
        <v>0</v>
      </c>
    </row>
    <row r="3438" spans="1:30" x14ac:dyDescent="0.2">
      <c r="A3438" s="72" t="s">
        <v>53</v>
      </c>
      <c r="B3438" s="74">
        <v>0</v>
      </c>
      <c r="C3438" s="74">
        <v>0</v>
      </c>
      <c r="D3438" s="74">
        <v>0</v>
      </c>
      <c r="E3438" s="74">
        <v>0</v>
      </c>
      <c r="F3438" s="74">
        <v>0</v>
      </c>
      <c r="G3438" s="74">
        <v>0</v>
      </c>
      <c r="H3438" s="74">
        <v>0</v>
      </c>
      <c r="I3438" s="74">
        <v>0</v>
      </c>
      <c r="J3438" s="74">
        <v>0</v>
      </c>
      <c r="K3438" s="74">
        <v>0</v>
      </c>
      <c r="L3438" s="74">
        <v>0</v>
      </c>
      <c r="M3438" s="74">
        <v>0</v>
      </c>
      <c r="N3438" s="74">
        <v>0</v>
      </c>
      <c r="O3438" s="74">
        <v>0</v>
      </c>
      <c r="P3438" s="74">
        <v>0</v>
      </c>
      <c r="Q3438" s="74">
        <v>0</v>
      </c>
      <c r="R3438" s="74">
        <v>0</v>
      </c>
      <c r="S3438" s="74">
        <v>0</v>
      </c>
      <c r="T3438" s="74">
        <v>0</v>
      </c>
      <c r="U3438" s="74">
        <v>0</v>
      </c>
      <c r="V3438" s="74">
        <v>0</v>
      </c>
      <c r="W3438" s="74">
        <v>0</v>
      </c>
      <c r="X3438" s="74">
        <v>0</v>
      </c>
      <c r="Y3438" s="74">
        <v>0</v>
      </c>
      <c r="Z3438" s="74">
        <v>0</v>
      </c>
      <c r="AA3438" s="74">
        <v>0</v>
      </c>
      <c r="AB3438" s="74">
        <v>0</v>
      </c>
      <c r="AC3438" s="74">
        <v>0</v>
      </c>
      <c r="AD3438" s="74">
        <v>0</v>
      </c>
    </row>
    <row r="3439" spans="1:30" x14ac:dyDescent="0.2">
      <c r="A3439" s="72" t="s">
        <v>54</v>
      </c>
      <c r="B3439" s="74" t="s">
        <v>71</v>
      </c>
      <c r="C3439" s="74" t="s">
        <v>71</v>
      </c>
      <c r="D3439" s="74" t="s">
        <v>71</v>
      </c>
      <c r="E3439" s="74" t="s">
        <v>71</v>
      </c>
      <c r="F3439" s="74" t="s">
        <v>71</v>
      </c>
      <c r="G3439" s="74" t="s">
        <v>71</v>
      </c>
      <c r="H3439" s="74" t="s">
        <v>71</v>
      </c>
      <c r="I3439" s="74" t="s">
        <v>71</v>
      </c>
      <c r="J3439" s="74" t="s">
        <v>71</v>
      </c>
      <c r="K3439" s="74" t="s">
        <v>71</v>
      </c>
      <c r="L3439" s="74" t="s">
        <v>71</v>
      </c>
      <c r="M3439" s="74" t="s">
        <v>71</v>
      </c>
      <c r="N3439" s="74" t="s">
        <v>71</v>
      </c>
      <c r="O3439" s="74" t="s">
        <v>71</v>
      </c>
      <c r="P3439" s="74" t="s">
        <v>71</v>
      </c>
      <c r="Q3439" s="74" t="s">
        <v>71</v>
      </c>
      <c r="R3439" s="74" t="s">
        <v>71</v>
      </c>
      <c r="S3439" s="74" t="s">
        <v>71</v>
      </c>
      <c r="T3439" s="74" t="s">
        <v>71</v>
      </c>
      <c r="U3439" s="74" t="s">
        <v>71</v>
      </c>
      <c r="V3439" s="74" t="s">
        <v>71</v>
      </c>
      <c r="W3439" s="74" t="s">
        <v>71</v>
      </c>
      <c r="X3439" s="74" t="s">
        <v>71</v>
      </c>
      <c r="Y3439" s="74" t="s">
        <v>71</v>
      </c>
      <c r="Z3439" s="74" t="s">
        <v>71</v>
      </c>
      <c r="AA3439" s="74" t="s">
        <v>71</v>
      </c>
      <c r="AB3439" s="74" t="s">
        <v>71</v>
      </c>
      <c r="AC3439" s="74" t="s">
        <v>71</v>
      </c>
      <c r="AD3439" s="74" t="s">
        <v>71</v>
      </c>
    </row>
    <row r="3440" spans="1:30" x14ac:dyDescent="0.2">
      <c r="A3440" s="72" t="s">
        <v>55</v>
      </c>
      <c r="B3440" s="74">
        <v>0</v>
      </c>
      <c r="C3440" s="74">
        <v>0</v>
      </c>
      <c r="D3440" s="74">
        <v>0</v>
      </c>
      <c r="E3440" s="74">
        <v>0</v>
      </c>
      <c r="F3440" s="74">
        <v>0</v>
      </c>
      <c r="G3440" s="74">
        <v>0</v>
      </c>
      <c r="H3440" s="74">
        <v>0</v>
      </c>
      <c r="I3440" s="74">
        <v>0</v>
      </c>
      <c r="J3440" s="74">
        <v>0</v>
      </c>
      <c r="K3440" s="74">
        <v>0</v>
      </c>
      <c r="L3440" s="74">
        <v>0</v>
      </c>
      <c r="M3440" s="74">
        <v>0</v>
      </c>
      <c r="N3440" s="74">
        <v>0</v>
      </c>
      <c r="O3440" s="74">
        <v>0</v>
      </c>
      <c r="P3440" s="74">
        <v>0</v>
      </c>
      <c r="Q3440" s="74">
        <v>0</v>
      </c>
      <c r="R3440" s="74">
        <v>0</v>
      </c>
      <c r="S3440" s="74">
        <v>0</v>
      </c>
      <c r="T3440" s="74">
        <v>0</v>
      </c>
      <c r="U3440" s="74">
        <v>0</v>
      </c>
      <c r="V3440" s="74">
        <v>0</v>
      </c>
      <c r="W3440" s="74">
        <v>0</v>
      </c>
      <c r="X3440" s="74">
        <v>0</v>
      </c>
      <c r="Y3440" s="74">
        <v>0</v>
      </c>
      <c r="Z3440" s="74">
        <v>0</v>
      </c>
      <c r="AA3440" s="74">
        <v>0</v>
      </c>
      <c r="AB3440" s="74">
        <v>0</v>
      </c>
      <c r="AC3440" s="74">
        <v>0</v>
      </c>
      <c r="AD3440" s="74">
        <v>0</v>
      </c>
    </row>
    <row r="3441" spans="1:30" x14ac:dyDescent="0.2">
      <c r="A3441" s="72" t="s">
        <v>56</v>
      </c>
      <c r="B3441" s="74">
        <v>0</v>
      </c>
      <c r="C3441" s="74">
        <v>0</v>
      </c>
      <c r="D3441" s="74">
        <v>0</v>
      </c>
      <c r="E3441" s="74">
        <v>0</v>
      </c>
      <c r="F3441" s="74">
        <v>0</v>
      </c>
      <c r="G3441" s="74">
        <v>0</v>
      </c>
      <c r="H3441" s="74">
        <v>0</v>
      </c>
      <c r="I3441" s="74">
        <v>0</v>
      </c>
      <c r="J3441" s="74">
        <v>0</v>
      </c>
      <c r="K3441" s="74">
        <v>0</v>
      </c>
      <c r="L3441" s="74">
        <v>0</v>
      </c>
      <c r="M3441" s="74">
        <v>0</v>
      </c>
      <c r="N3441" s="74">
        <v>0</v>
      </c>
      <c r="O3441" s="74">
        <v>0</v>
      </c>
      <c r="P3441" s="74">
        <v>0</v>
      </c>
      <c r="Q3441" s="74">
        <v>0</v>
      </c>
      <c r="R3441" s="74">
        <v>0</v>
      </c>
      <c r="S3441" s="74">
        <v>0</v>
      </c>
      <c r="T3441" s="74">
        <v>0</v>
      </c>
      <c r="U3441" s="74">
        <v>0</v>
      </c>
      <c r="V3441" s="74">
        <v>0</v>
      </c>
      <c r="W3441" s="74">
        <v>0</v>
      </c>
      <c r="X3441" s="74">
        <v>0</v>
      </c>
      <c r="Y3441" s="74">
        <v>0</v>
      </c>
      <c r="Z3441" s="74">
        <v>0</v>
      </c>
      <c r="AA3441" s="74">
        <v>0</v>
      </c>
      <c r="AB3441" s="74">
        <v>0</v>
      </c>
      <c r="AC3441" s="74">
        <v>0</v>
      </c>
      <c r="AD3441" s="74">
        <v>0</v>
      </c>
    </row>
    <row r="3442" spans="1:30" x14ac:dyDescent="0.2">
      <c r="A3442" s="72" t="s">
        <v>57</v>
      </c>
      <c r="B3442" s="74">
        <v>0</v>
      </c>
      <c r="C3442" s="74">
        <v>0</v>
      </c>
      <c r="D3442" s="74">
        <v>0</v>
      </c>
      <c r="E3442" s="74">
        <v>0</v>
      </c>
      <c r="F3442" s="74">
        <v>0</v>
      </c>
      <c r="G3442" s="74">
        <v>0</v>
      </c>
      <c r="H3442" s="74">
        <v>0</v>
      </c>
      <c r="I3442" s="74">
        <v>0</v>
      </c>
      <c r="J3442" s="74">
        <v>0</v>
      </c>
      <c r="K3442" s="74">
        <v>0</v>
      </c>
      <c r="L3442" s="74">
        <v>0</v>
      </c>
      <c r="M3442" s="74">
        <v>0</v>
      </c>
      <c r="N3442" s="74">
        <v>0</v>
      </c>
      <c r="O3442" s="74">
        <v>0</v>
      </c>
      <c r="P3442" s="74">
        <v>0</v>
      </c>
      <c r="Q3442" s="74">
        <v>0</v>
      </c>
      <c r="R3442" s="74">
        <v>0</v>
      </c>
      <c r="S3442" s="74">
        <v>0</v>
      </c>
      <c r="T3442" s="74">
        <v>0</v>
      </c>
      <c r="U3442" s="74">
        <v>0</v>
      </c>
      <c r="V3442" s="74">
        <v>0</v>
      </c>
      <c r="W3442" s="74">
        <v>0</v>
      </c>
      <c r="X3442" s="74">
        <v>0</v>
      </c>
      <c r="Y3442" s="74">
        <v>0</v>
      </c>
      <c r="Z3442" s="74">
        <v>0</v>
      </c>
      <c r="AA3442" s="74">
        <v>0</v>
      </c>
      <c r="AB3442" s="74">
        <v>0</v>
      </c>
      <c r="AC3442" s="74">
        <v>0</v>
      </c>
      <c r="AD3442" s="74">
        <v>0</v>
      </c>
    </row>
    <row r="3443" spans="1:30" x14ac:dyDescent="0.2">
      <c r="A3443" s="72" t="s">
        <v>58</v>
      </c>
      <c r="B3443" s="74">
        <v>0</v>
      </c>
      <c r="C3443" s="74">
        <v>0</v>
      </c>
      <c r="D3443" s="74">
        <v>0</v>
      </c>
      <c r="E3443" s="74">
        <v>0</v>
      </c>
      <c r="F3443" s="74">
        <v>0</v>
      </c>
      <c r="G3443" s="74">
        <v>0</v>
      </c>
      <c r="H3443" s="74">
        <v>0</v>
      </c>
      <c r="I3443" s="74">
        <v>0</v>
      </c>
      <c r="J3443" s="74">
        <v>0</v>
      </c>
      <c r="K3443" s="74">
        <v>0</v>
      </c>
      <c r="L3443" s="74">
        <v>0</v>
      </c>
      <c r="M3443" s="74">
        <v>0</v>
      </c>
      <c r="N3443" s="74">
        <v>0</v>
      </c>
      <c r="O3443" s="74">
        <v>0</v>
      </c>
      <c r="P3443" s="74">
        <v>0</v>
      </c>
      <c r="Q3443" s="74">
        <v>0</v>
      </c>
      <c r="R3443" s="74">
        <v>0</v>
      </c>
      <c r="S3443" s="74">
        <v>0</v>
      </c>
      <c r="T3443" s="74">
        <v>0</v>
      </c>
      <c r="U3443" s="74">
        <v>0</v>
      </c>
      <c r="V3443" s="74">
        <v>0</v>
      </c>
      <c r="W3443" s="74">
        <v>0</v>
      </c>
      <c r="X3443" s="74">
        <v>0</v>
      </c>
      <c r="Y3443" s="74">
        <v>0</v>
      </c>
      <c r="Z3443" s="74">
        <v>0</v>
      </c>
      <c r="AA3443" s="74">
        <v>0</v>
      </c>
      <c r="AB3443" s="74">
        <v>0</v>
      </c>
      <c r="AC3443" s="74">
        <v>0</v>
      </c>
      <c r="AD3443" s="74">
        <v>0</v>
      </c>
    </row>
    <row r="3444" spans="1:30" x14ac:dyDescent="0.2">
      <c r="A3444" s="72" t="s">
        <v>59</v>
      </c>
      <c r="B3444" s="74" t="s">
        <v>71</v>
      </c>
      <c r="C3444" s="74" t="s">
        <v>71</v>
      </c>
      <c r="D3444" s="74" t="s">
        <v>71</v>
      </c>
      <c r="E3444" s="74" t="s">
        <v>71</v>
      </c>
      <c r="F3444" s="74" t="s">
        <v>71</v>
      </c>
      <c r="G3444" s="74" t="s">
        <v>71</v>
      </c>
      <c r="H3444" s="74" t="s">
        <v>71</v>
      </c>
      <c r="I3444" s="74" t="s">
        <v>71</v>
      </c>
      <c r="J3444" s="74" t="s">
        <v>71</v>
      </c>
      <c r="K3444" s="74" t="s">
        <v>71</v>
      </c>
      <c r="L3444" s="74" t="s">
        <v>71</v>
      </c>
      <c r="M3444" s="74" t="s">
        <v>71</v>
      </c>
      <c r="N3444" s="74" t="s">
        <v>71</v>
      </c>
      <c r="O3444" s="74" t="s">
        <v>71</v>
      </c>
      <c r="P3444" s="74" t="s">
        <v>71</v>
      </c>
      <c r="Q3444" s="74" t="s">
        <v>71</v>
      </c>
      <c r="R3444" s="74" t="s">
        <v>71</v>
      </c>
      <c r="S3444" s="74" t="s">
        <v>71</v>
      </c>
      <c r="T3444" s="74" t="s">
        <v>71</v>
      </c>
      <c r="U3444" s="74" t="s">
        <v>71</v>
      </c>
      <c r="V3444" s="74" t="s">
        <v>71</v>
      </c>
      <c r="W3444" s="74" t="s">
        <v>71</v>
      </c>
      <c r="X3444" s="74" t="s">
        <v>71</v>
      </c>
      <c r="Y3444" s="74" t="s">
        <v>71</v>
      </c>
      <c r="Z3444" s="74" t="s">
        <v>71</v>
      </c>
      <c r="AA3444" s="74" t="s">
        <v>71</v>
      </c>
      <c r="AB3444" s="74" t="s">
        <v>71</v>
      </c>
      <c r="AC3444" s="74" t="s">
        <v>71</v>
      </c>
      <c r="AD3444" s="74" t="s">
        <v>71</v>
      </c>
    </row>
    <row r="3445" spans="1:30" x14ac:dyDescent="0.2">
      <c r="A3445" s="72" t="s">
        <v>60</v>
      </c>
      <c r="B3445" s="74">
        <v>0</v>
      </c>
      <c r="C3445" s="74">
        <v>0</v>
      </c>
      <c r="D3445" s="74">
        <v>0</v>
      </c>
      <c r="E3445" s="74">
        <v>0</v>
      </c>
      <c r="F3445" s="74">
        <v>0</v>
      </c>
      <c r="G3445" s="74">
        <v>0</v>
      </c>
      <c r="H3445" s="74">
        <v>0</v>
      </c>
      <c r="I3445" s="74">
        <v>0</v>
      </c>
      <c r="J3445" s="74">
        <v>0</v>
      </c>
      <c r="K3445" s="74">
        <v>0</v>
      </c>
      <c r="L3445" s="74">
        <v>0</v>
      </c>
      <c r="M3445" s="74">
        <v>0</v>
      </c>
      <c r="N3445" s="74">
        <v>0</v>
      </c>
      <c r="O3445" s="74">
        <v>0</v>
      </c>
      <c r="P3445" s="74">
        <v>0</v>
      </c>
      <c r="Q3445" s="74">
        <v>0</v>
      </c>
      <c r="R3445" s="74">
        <v>0</v>
      </c>
      <c r="S3445" s="74">
        <v>0</v>
      </c>
      <c r="T3445" s="74">
        <v>0</v>
      </c>
      <c r="U3445" s="74">
        <v>0</v>
      </c>
      <c r="V3445" s="74">
        <v>0</v>
      </c>
      <c r="W3445" s="74">
        <v>0</v>
      </c>
      <c r="X3445" s="74">
        <v>0</v>
      </c>
      <c r="Y3445" s="74">
        <v>0</v>
      </c>
      <c r="Z3445" s="74">
        <v>0</v>
      </c>
      <c r="AA3445" s="74">
        <v>0</v>
      </c>
      <c r="AB3445" s="74">
        <v>0</v>
      </c>
      <c r="AC3445" s="74">
        <v>0</v>
      </c>
      <c r="AD3445" s="74">
        <v>0</v>
      </c>
    </row>
    <row r="3446" spans="1:30" x14ac:dyDescent="0.2">
      <c r="A3446" s="72" t="s">
        <v>61</v>
      </c>
      <c r="B3446" s="74">
        <v>0</v>
      </c>
      <c r="C3446" s="74">
        <v>0</v>
      </c>
      <c r="D3446" s="74">
        <v>0</v>
      </c>
      <c r="E3446" s="74">
        <v>0</v>
      </c>
      <c r="F3446" s="74">
        <v>0</v>
      </c>
      <c r="G3446" s="74">
        <v>0</v>
      </c>
      <c r="H3446" s="74">
        <v>0</v>
      </c>
      <c r="I3446" s="74">
        <v>0</v>
      </c>
      <c r="J3446" s="74">
        <v>0</v>
      </c>
      <c r="K3446" s="74">
        <v>0</v>
      </c>
      <c r="L3446" s="74">
        <v>0</v>
      </c>
      <c r="M3446" s="74">
        <v>0</v>
      </c>
      <c r="N3446" s="74">
        <v>0</v>
      </c>
      <c r="O3446" s="74">
        <v>0</v>
      </c>
      <c r="P3446" s="74">
        <v>0</v>
      </c>
      <c r="Q3446" s="74">
        <v>0</v>
      </c>
      <c r="R3446" s="74">
        <v>0</v>
      </c>
      <c r="S3446" s="74">
        <v>0</v>
      </c>
      <c r="T3446" s="74">
        <v>0</v>
      </c>
      <c r="U3446" s="74">
        <v>0</v>
      </c>
      <c r="V3446" s="74">
        <v>0</v>
      </c>
      <c r="W3446" s="74">
        <v>0</v>
      </c>
      <c r="X3446" s="74">
        <v>0</v>
      </c>
      <c r="Y3446" s="74">
        <v>0</v>
      </c>
      <c r="Z3446" s="74">
        <v>0</v>
      </c>
      <c r="AA3446" s="74">
        <v>0</v>
      </c>
      <c r="AB3446" s="74">
        <v>0</v>
      </c>
      <c r="AC3446" s="74">
        <v>0</v>
      </c>
      <c r="AD3446" s="74">
        <v>0</v>
      </c>
    </row>
    <row r="3447" spans="1:30" x14ac:dyDescent="0.2">
      <c r="A3447" s="72" t="s">
        <v>62</v>
      </c>
      <c r="B3447" s="74">
        <v>0</v>
      </c>
      <c r="C3447" s="74">
        <v>0</v>
      </c>
      <c r="D3447" s="74">
        <v>0</v>
      </c>
      <c r="E3447" s="74">
        <v>0</v>
      </c>
      <c r="F3447" s="74">
        <v>0</v>
      </c>
      <c r="G3447" s="74">
        <v>0</v>
      </c>
      <c r="H3447" s="74">
        <v>0</v>
      </c>
      <c r="I3447" s="74">
        <v>0</v>
      </c>
      <c r="J3447" s="74">
        <v>0</v>
      </c>
      <c r="K3447" s="74">
        <v>0</v>
      </c>
      <c r="L3447" s="74">
        <v>0</v>
      </c>
      <c r="M3447" s="74">
        <v>0</v>
      </c>
      <c r="N3447" s="74">
        <v>0</v>
      </c>
      <c r="O3447" s="74">
        <v>0</v>
      </c>
      <c r="P3447" s="74">
        <v>0</v>
      </c>
      <c r="Q3447" s="74">
        <v>0</v>
      </c>
      <c r="R3447" s="74">
        <v>0</v>
      </c>
      <c r="S3447" s="74">
        <v>0</v>
      </c>
      <c r="T3447" s="74">
        <v>0</v>
      </c>
      <c r="U3447" s="74">
        <v>0</v>
      </c>
      <c r="V3447" s="74">
        <v>0</v>
      </c>
      <c r="W3447" s="74">
        <v>0</v>
      </c>
      <c r="X3447" s="74">
        <v>0</v>
      </c>
      <c r="Y3447" s="74">
        <v>0</v>
      </c>
      <c r="Z3447" s="74">
        <v>0</v>
      </c>
      <c r="AA3447" s="74">
        <v>0</v>
      </c>
      <c r="AB3447" s="74">
        <v>0</v>
      </c>
      <c r="AC3447" s="74">
        <v>0</v>
      </c>
      <c r="AD3447" s="74">
        <v>0</v>
      </c>
    </row>
    <row r="3448" spans="1:30" x14ac:dyDescent="0.2">
      <c r="A3448" s="72" t="s">
        <v>63</v>
      </c>
      <c r="B3448" s="74">
        <v>0</v>
      </c>
      <c r="C3448" s="74">
        <v>0</v>
      </c>
      <c r="D3448" s="74">
        <v>0</v>
      </c>
      <c r="E3448" s="74">
        <v>0</v>
      </c>
      <c r="F3448" s="74">
        <v>0</v>
      </c>
      <c r="G3448" s="74">
        <v>0</v>
      </c>
      <c r="H3448" s="74">
        <v>0</v>
      </c>
      <c r="I3448" s="74">
        <v>0</v>
      </c>
      <c r="J3448" s="74">
        <v>0</v>
      </c>
      <c r="K3448" s="74">
        <v>0</v>
      </c>
      <c r="L3448" s="74">
        <v>0</v>
      </c>
      <c r="M3448" s="74">
        <v>0</v>
      </c>
      <c r="N3448" s="74">
        <v>0</v>
      </c>
      <c r="O3448" s="74">
        <v>0</v>
      </c>
      <c r="P3448" s="74">
        <v>0</v>
      </c>
      <c r="Q3448" s="74">
        <v>0</v>
      </c>
      <c r="R3448" s="74">
        <v>0</v>
      </c>
      <c r="S3448" s="74">
        <v>0</v>
      </c>
      <c r="T3448" s="74">
        <v>0</v>
      </c>
      <c r="U3448" s="74">
        <v>0</v>
      </c>
      <c r="V3448" s="74">
        <v>0</v>
      </c>
      <c r="W3448" s="74">
        <v>0</v>
      </c>
      <c r="X3448" s="74">
        <v>0</v>
      </c>
      <c r="Y3448" s="74">
        <v>0</v>
      </c>
      <c r="Z3448" s="74">
        <v>0</v>
      </c>
      <c r="AA3448" s="74">
        <v>0</v>
      </c>
      <c r="AB3448" s="74">
        <v>0</v>
      </c>
      <c r="AC3448" s="74">
        <v>0</v>
      </c>
      <c r="AD3448" s="74">
        <v>0</v>
      </c>
    </row>
    <row r="3449" spans="1:30" x14ac:dyDescent="0.2">
      <c r="A3449" s="72" t="s">
        <v>64</v>
      </c>
      <c r="B3449" s="74" t="s">
        <v>71</v>
      </c>
      <c r="C3449" s="74" t="s">
        <v>71</v>
      </c>
      <c r="D3449" s="74" t="s">
        <v>71</v>
      </c>
      <c r="E3449" s="74" t="s">
        <v>71</v>
      </c>
      <c r="F3449" s="74" t="s">
        <v>71</v>
      </c>
      <c r="G3449" s="74" t="s">
        <v>71</v>
      </c>
      <c r="H3449" s="74" t="s">
        <v>71</v>
      </c>
      <c r="I3449" s="74" t="s">
        <v>71</v>
      </c>
      <c r="J3449" s="74" t="s">
        <v>71</v>
      </c>
      <c r="K3449" s="74" t="s">
        <v>71</v>
      </c>
      <c r="L3449" s="74" t="s">
        <v>71</v>
      </c>
      <c r="M3449" s="74" t="s">
        <v>71</v>
      </c>
      <c r="N3449" s="74" t="s">
        <v>71</v>
      </c>
      <c r="O3449" s="74" t="s">
        <v>71</v>
      </c>
      <c r="P3449" s="74" t="s">
        <v>71</v>
      </c>
      <c r="Q3449" s="74" t="s">
        <v>71</v>
      </c>
      <c r="R3449" s="74" t="s">
        <v>71</v>
      </c>
      <c r="S3449" s="74" t="s">
        <v>71</v>
      </c>
      <c r="T3449" s="74" t="s">
        <v>71</v>
      </c>
      <c r="U3449" s="74" t="s">
        <v>71</v>
      </c>
      <c r="V3449" s="74" t="s">
        <v>71</v>
      </c>
      <c r="W3449" s="74" t="s">
        <v>71</v>
      </c>
      <c r="X3449" s="74" t="s">
        <v>71</v>
      </c>
      <c r="Y3449" s="74" t="s">
        <v>71</v>
      </c>
      <c r="Z3449" s="74" t="s">
        <v>71</v>
      </c>
      <c r="AA3449" s="74" t="s">
        <v>71</v>
      </c>
      <c r="AB3449" s="74" t="s">
        <v>71</v>
      </c>
      <c r="AC3449" s="74" t="s">
        <v>71</v>
      </c>
      <c r="AD3449" s="74" t="s">
        <v>71</v>
      </c>
    </row>
    <row r="3450" spans="1:30" x14ac:dyDescent="0.2">
      <c r="A3450" s="72" t="s">
        <v>65</v>
      </c>
      <c r="B3450" s="74">
        <v>0</v>
      </c>
      <c r="C3450" s="74">
        <v>0</v>
      </c>
      <c r="D3450" s="74">
        <v>0</v>
      </c>
      <c r="E3450" s="74">
        <v>0</v>
      </c>
      <c r="F3450" s="74">
        <v>0</v>
      </c>
      <c r="G3450" s="74">
        <v>0</v>
      </c>
      <c r="H3450" s="74">
        <v>0</v>
      </c>
      <c r="I3450" s="74">
        <v>0</v>
      </c>
      <c r="J3450" s="74">
        <v>0</v>
      </c>
      <c r="K3450" s="74">
        <v>0</v>
      </c>
      <c r="L3450" s="74">
        <v>0</v>
      </c>
      <c r="M3450" s="74">
        <v>0</v>
      </c>
      <c r="N3450" s="74">
        <v>0</v>
      </c>
      <c r="O3450" s="74">
        <v>0</v>
      </c>
      <c r="P3450" s="74">
        <v>0</v>
      </c>
      <c r="Q3450" s="74">
        <v>0</v>
      </c>
      <c r="R3450" s="74">
        <v>0</v>
      </c>
      <c r="S3450" s="74">
        <v>0</v>
      </c>
      <c r="T3450" s="74">
        <v>0</v>
      </c>
      <c r="U3450" s="74">
        <v>0</v>
      </c>
      <c r="V3450" s="74">
        <v>0</v>
      </c>
      <c r="W3450" s="74">
        <v>0</v>
      </c>
      <c r="X3450" s="74">
        <v>0</v>
      </c>
      <c r="Y3450" s="74">
        <v>0</v>
      </c>
      <c r="Z3450" s="74">
        <v>0</v>
      </c>
      <c r="AA3450" s="74">
        <v>0</v>
      </c>
      <c r="AB3450" s="74">
        <v>0</v>
      </c>
      <c r="AC3450" s="74">
        <v>0</v>
      </c>
      <c r="AD3450" s="74">
        <v>0</v>
      </c>
    </row>
    <row r="3451" spans="1:30" x14ac:dyDescent="0.2">
      <c r="A3451" s="72" t="s">
        <v>66</v>
      </c>
      <c r="B3451" s="74">
        <v>0</v>
      </c>
      <c r="C3451" s="74">
        <v>0</v>
      </c>
      <c r="D3451" s="74">
        <v>0</v>
      </c>
      <c r="E3451" s="74">
        <v>0</v>
      </c>
      <c r="F3451" s="74">
        <v>0</v>
      </c>
      <c r="G3451" s="74">
        <v>0</v>
      </c>
      <c r="H3451" s="74">
        <v>0</v>
      </c>
      <c r="I3451" s="74">
        <v>0</v>
      </c>
      <c r="J3451" s="74">
        <v>0</v>
      </c>
      <c r="K3451" s="74">
        <v>0</v>
      </c>
      <c r="L3451" s="74">
        <v>0</v>
      </c>
      <c r="M3451" s="74">
        <v>0</v>
      </c>
      <c r="N3451" s="74">
        <v>0</v>
      </c>
      <c r="O3451" s="74">
        <v>0</v>
      </c>
      <c r="P3451" s="74">
        <v>0</v>
      </c>
      <c r="Q3451" s="74">
        <v>0</v>
      </c>
      <c r="R3451" s="74">
        <v>0</v>
      </c>
      <c r="S3451" s="74">
        <v>0</v>
      </c>
      <c r="T3451" s="74">
        <v>0</v>
      </c>
      <c r="U3451" s="74">
        <v>0</v>
      </c>
      <c r="V3451" s="74">
        <v>0</v>
      </c>
      <c r="W3451" s="74">
        <v>0</v>
      </c>
      <c r="X3451" s="74">
        <v>0</v>
      </c>
      <c r="Y3451" s="74">
        <v>0</v>
      </c>
      <c r="Z3451" s="74">
        <v>0</v>
      </c>
      <c r="AA3451" s="74">
        <v>0</v>
      </c>
      <c r="AB3451" s="74">
        <v>0</v>
      </c>
      <c r="AC3451" s="74">
        <v>0</v>
      </c>
      <c r="AD3451" s="74">
        <v>0</v>
      </c>
    </row>
    <row r="3452" spans="1:30" x14ac:dyDescent="0.2">
      <c r="A3452" s="72" t="s">
        <v>67</v>
      </c>
      <c r="B3452" s="74">
        <v>0</v>
      </c>
      <c r="C3452" s="74">
        <v>0</v>
      </c>
      <c r="D3452" s="74">
        <v>0</v>
      </c>
      <c r="E3452" s="74">
        <v>0</v>
      </c>
      <c r="F3452" s="74">
        <v>0</v>
      </c>
      <c r="G3452" s="74">
        <v>0</v>
      </c>
      <c r="H3452" s="74">
        <v>0</v>
      </c>
      <c r="I3452" s="74">
        <v>0</v>
      </c>
      <c r="J3452" s="74">
        <v>0</v>
      </c>
      <c r="K3452" s="74">
        <v>0</v>
      </c>
      <c r="L3452" s="74">
        <v>0</v>
      </c>
      <c r="M3452" s="74">
        <v>0</v>
      </c>
      <c r="N3452" s="74">
        <v>0</v>
      </c>
      <c r="O3452" s="74">
        <v>0</v>
      </c>
      <c r="P3452" s="74">
        <v>0</v>
      </c>
      <c r="Q3452" s="74">
        <v>0</v>
      </c>
      <c r="R3452" s="74">
        <v>0</v>
      </c>
      <c r="S3452" s="74">
        <v>0</v>
      </c>
      <c r="T3452" s="74">
        <v>0</v>
      </c>
      <c r="U3452" s="74">
        <v>0</v>
      </c>
      <c r="V3452" s="74">
        <v>0</v>
      </c>
      <c r="W3452" s="74">
        <v>0</v>
      </c>
      <c r="X3452" s="74">
        <v>0</v>
      </c>
      <c r="Y3452" s="74">
        <v>0</v>
      </c>
      <c r="Z3452" s="74">
        <v>0</v>
      </c>
      <c r="AA3452" s="74">
        <v>0</v>
      </c>
      <c r="AB3452" s="74">
        <v>0</v>
      </c>
      <c r="AC3452" s="74">
        <v>0</v>
      </c>
      <c r="AD3452" s="74">
        <v>0</v>
      </c>
    </row>
    <row r="3453" spans="1:30" x14ac:dyDescent="0.2">
      <c r="A3453" s="72" t="s">
        <v>68</v>
      </c>
      <c r="B3453" s="74" t="s">
        <v>71</v>
      </c>
      <c r="C3453" s="74" t="s">
        <v>71</v>
      </c>
      <c r="D3453" s="74" t="s">
        <v>71</v>
      </c>
      <c r="E3453" s="74" t="s">
        <v>71</v>
      </c>
      <c r="F3453" s="74" t="s">
        <v>71</v>
      </c>
      <c r="G3453" s="74" t="s">
        <v>71</v>
      </c>
      <c r="H3453" s="74" t="s">
        <v>71</v>
      </c>
      <c r="I3453" s="74" t="s">
        <v>71</v>
      </c>
      <c r="J3453" s="74" t="s">
        <v>71</v>
      </c>
      <c r="K3453" s="74" t="s">
        <v>71</v>
      </c>
      <c r="L3453" s="74" t="s">
        <v>71</v>
      </c>
      <c r="M3453" s="74" t="s">
        <v>71</v>
      </c>
      <c r="N3453" s="74" t="s">
        <v>71</v>
      </c>
      <c r="O3453" s="74" t="s">
        <v>71</v>
      </c>
      <c r="P3453" s="74" t="s">
        <v>71</v>
      </c>
      <c r="Q3453" s="74" t="s">
        <v>71</v>
      </c>
      <c r="R3453" s="74" t="s">
        <v>71</v>
      </c>
      <c r="S3453" s="74" t="s">
        <v>71</v>
      </c>
      <c r="T3453" s="74" t="s">
        <v>71</v>
      </c>
      <c r="U3453" s="74" t="s">
        <v>71</v>
      </c>
      <c r="V3453" s="74" t="s">
        <v>71</v>
      </c>
      <c r="W3453" s="74" t="s">
        <v>71</v>
      </c>
      <c r="X3453" s="74" t="s">
        <v>71</v>
      </c>
      <c r="Y3453" s="74" t="s">
        <v>71</v>
      </c>
      <c r="Z3453" s="74" t="s">
        <v>71</v>
      </c>
      <c r="AA3453" s="74" t="s">
        <v>71</v>
      </c>
      <c r="AB3453" s="74" t="s">
        <v>71</v>
      </c>
      <c r="AC3453" s="74" t="s">
        <v>71</v>
      </c>
      <c r="AD3453" s="74" t="s">
        <v>71</v>
      </c>
    </row>
    <row r="3454" spans="1:30" x14ac:dyDescent="0.2">
      <c r="A3454" s="72" t="s">
        <v>69</v>
      </c>
      <c r="B3454" s="74">
        <v>0</v>
      </c>
      <c r="C3454" s="74">
        <v>0</v>
      </c>
      <c r="D3454" s="74">
        <v>0</v>
      </c>
      <c r="E3454" s="74">
        <v>0</v>
      </c>
      <c r="F3454" s="74">
        <v>0</v>
      </c>
      <c r="G3454" s="74">
        <v>0</v>
      </c>
      <c r="H3454" s="74">
        <v>0</v>
      </c>
      <c r="I3454" s="74">
        <v>0</v>
      </c>
      <c r="J3454" s="74">
        <v>0</v>
      </c>
      <c r="K3454" s="74">
        <v>0</v>
      </c>
      <c r="L3454" s="74">
        <v>0</v>
      </c>
      <c r="M3454" s="74">
        <v>0</v>
      </c>
      <c r="N3454" s="74">
        <v>0</v>
      </c>
      <c r="O3454" s="74">
        <v>0</v>
      </c>
      <c r="P3454" s="74">
        <v>0</v>
      </c>
      <c r="Q3454" s="74">
        <v>0</v>
      </c>
      <c r="R3454" s="74">
        <v>0</v>
      </c>
      <c r="S3454" s="74">
        <v>0</v>
      </c>
      <c r="T3454" s="74">
        <v>0</v>
      </c>
      <c r="U3454" s="74">
        <v>0</v>
      </c>
      <c r="V3454" s="74">
        <v>0</v>
      </c>
      <c r="W3454" s="74">
        <v>0</v>
      </c>
      <c r="X3454" s="74">
        <v>0</v>
      </c>
      <c r="Y3454" s="74">
        <v>0</v>
      </c>
      <c r="Z3454" s="74">
        <v>0</v>
      </c>
      <c r="AA3454" s="74">
        <v>0</v>
      </c>
      <c r="AB3454" s="74">
        <v>0</v>
      </c>
      <c r="AC3454" s="74">
        <v>0</v>
      </c>
      <c r="AD3454" s="74">
        <v>0</v>
      </c>
    </row>
    <row r="3456" spans="1:30" x14ac:dyDescent="0.2">
      <c r="A3456" s="72" t="s">
        <v>70</v>
      </c>
    </row>
    <row r="3457" spans="1:30" x14ac:dyDescent="0.2">
      <c r="A3457" s="72" t="s">
        <v>71</v>
      </c>
      <c r="B3457" s="74" t="s">
        <v>72</v>
      </c>
    </row>
    <row r="3459" spans="1:30" x14ac:dyDescent="0.2">
      <c r="A3459" s="72" t="s">
        <v>5</v>
      </c>
      <c r="B3459" s="74" t="s">
        <v>6</v>
      </c>
    </row>
    <row r="3460" spans="1:30" x14ac:dyDescent="0.2">
      <c r="A3460" s="72" t="s">
        <v>7</v>
      </c>
      <c r="B3460" s="74" t="s">
        <v>90</v>
      </c>
    </row>
    <row r="3461" spans="1:30" x14ac:dyDescent="0.2">
      <c r="A3461" s="72" t="s">
        <v>9</v>
      </c>
      <c r="B3461" s="74" t="s">
        <v>10</v>
      </c>
    </row>
    <row r="3463" spans="1:30" x14ac:dyDescent="0.2">
      <c r="A3463" s="72" t="s">
        <v>11</v>
      </c>
      <c r="B3463" s="74" t="s">
        <v>12</v>
      </c>
      <c r="C3463" s="74" t="s">
        <v>13</v>
      </c>
      <c r="D3463" s="74" t="s">
        <v>14</v>
      </c>
      <c r="E3463" s="74" t="s">
        <v>15</v>
      </c>
      <c r="F3463" s="74" t="s">
        <v>16</v>
      </c>
      <c r="G3463" s="74" t="s">
        <v>17</v>
      </c>
      <c r="H3463" s="74" t="s">
        <v>18</v>
      </c>
      <c r="I3463" s="74" t="s">
        <v>19</v>
      </c>
      <c r="J3463" s="74" t="s">
        <v>20</v>
      </c>
      <c r="K3463" s="74" t="s">
        <v>21</v>
      </c>
      <c r="L3463" s="74" t="s">
        <v>22</v>
      </c>
      <c r="M3463" s="74" t="s">
        <v>23</v>
      </c>
      <c r="N3463" s="74" t="s">
        <v>24</v>
      </c>
      <c r="O3463" s="74" t="s">
        <v>25</v>
      </c>
      <c r="P3463" s="74" t="s">
        <v>26</v>
      </c>
      <c r="Q3463" s="74" t="s">
        <v>27</v>
      </c>
      <c r="R3463" s="74" t="s">
        <v>28</v>
      </c>
      <c r="S3463" s="74" t="s">
        <v>29</v>
      </c>
      <c r="T3463" s="74" t="s">
        <v>30</v>
      </c>
      <c r="U3463" s="74" t="s">
        <v>31</v>
      </c>
      <c r="V3463" s="74" t="s">
        <v>32</v>
      </c>
      <c r="W3463" s="74" t="s">
        <v>33</v>
      </c>
      <c r="X3463" s="74" t="s">
        <v>34</v>
      </c>
      <c r="Y3463" s="74" t="s">
        <v>35</v>
      </c>
      <c r="Z3463" s="74" t="s">
        <v>36</v>
      </c>
      <c r="AA3463" s="74" t="s">
        <v>37</v>
      </c>
      <c r="AB3463" s="74" t="s">
        <v>38</v>
      </c>
      <c r="AC3463" s="74" t="s">
        <v>39</v>
      </c>
      <c r="AD3463" s="74" t="s">
        <v>40</v>
      </c>
    </row>
    <row r="3464" spans="1:30" x14ac:dyDescent="0.2">
      <c r="A3464" s="72" t="s">
        <v>41</v>
      </c>
      <c r="B3464" s="74">
        <v>23.78</v>
      </c>
      <c r="C3464" s="74">
        <v>25.49</v>
      </c>
      <c r="D3464" s="74">
        <v>27.37</v>
      </c>
      <c r="E3464" s="74">
        <v>29.45</v>
      </c>
      <c r="F3464" s="74">
        <v>32.49</v>
      </c>
      <c r="G3464" s="74">
        <v>99.77</v>
      </c>
      <c r="H3464" s="74">
        <v>94.06</v>
      </c>
      <c r="I3464" s="74">
        <v>101.86</v>
      </c>
      <c r="J3464" s="74">
        <v>77.459999999999994</v>
      </c>
      <c r="K3464" s="74">
        <v>75.27</v>
      </c>
      <c r="L3464" s="74">
        <v>103.44</v>
      </c>
      <c r="M3464" s="74">
        <v>82.37</v>
      </c>
      <c r="N3464" s="74">
        <v>133.94</v>
      </c>
      <c r="O3464" s="74">
        <v>146.82</v>
      </c>
      <c r="P3464" s="74">
        <v>132.43</v>
      </c>
      <c r="Q3464" s="74">
        <v>155.97</v>
      </c>
      <c r="R3464" s="74">
        <v>141.02000000000001</v>
      </c>
      <c r="S3464" s="74">
        <v>163.04</v>
      </c>
      <c r="T3464" s="74">
        <v>149.15</v>
      </c>
      <c r="U3464" s="74">
        <v>77.37</v>
      </c>
      <c r="V3464" s="74">
        <v>119.59</v>
      </c>
      <c r="W3464" s="74">
        <v>127.81</v>
      </c>
      <c r="X3464" s="74">
        <v>92.22</v>
      </c>
      <c r="Y3464" s="74">
        <v>66.08</v>
      </c>
      <c r="Z3464" s="74">
        <v>70.099999999999994</v>
      </c>
      <c r="AA3464" s="74">
        <v>64.650000000000006</v>
      </c>
      <c r="AB3464" s="74">
        <v>61.61</v>
      </c>
      <c r="AC3464" s="74">
        <v>60.41</v>
      </c>
      <c r="AD3464" s="74">
        <v>68.33</v>
      </c>
    </row>
    <row r="3465" spans="1:30" x14ac:dyDescent="0.2">
      <c r="A3465" s="72" t="s">
        <v>42</v>
      </c>
      <c r="B3465" s="74" t="s">
        <v>71</v>
      </c>
      <c r="C3465" s="74" t="s">
        <v>71</v>
      </c>
      <c r="D3465" s="74" t="s">
        <v>71</v>
      </c>
      <c r="E3465" s="74" t="s">
        <v>71</v>
      </c>
      <c r="F3465" s="74" t="s">
        <v>71</v>
      </c>
      <c r="G3465" s="74" t="s">
        <v>71</v>
      </c>
      <c r="H3465" s="74" t="s">
        <v>71</v>
      </c>
      <c r="I3465" s="74" t="s">
        <v>71</v>
      </c>
      <c r="J3465" s="74" t="s">
        <v>71</v>
      </c>
      <c r="K3465" s="74" t="s">
        <v>71</v>
      </c>
      <c r="L3465" s="74" t="s">
        <v>71</v>
      </c>
      <c r="M3465" s="74" t="s">
        <v>71</v>
      </c>
      <c r="N3465" s="74" t="s">
        <v>71</v>
      </c>
      <c r="O3465" s="74" t="s">
        <v>71</v>
      </c>
      <c r="P3465" s="74" t="s">
        <v>71</v>
      </c>
      <c r="Q3465" s="74" t="s">
        <v>71</v>
      </c>
      <c r="R3465" s="74" t="s">
        <v>71</v>
      </c>
      <c r="S3465" s="74" t="s">
        <v>71</v>
      </c>
      <c r="T3465" s="74">
        <v>0.67</v>
      </c>
      <c r="U3465" s="74">
        <v>0.56999999999999995</v>
      </c>
      <c r="V3465" s="74">
        <v>1.32</v>
      </c>
      <c r="W3465" s="74">
        <v>2.48</v>
      </c>
      <c r="X3465" s="74">
        <v>1.1200000000000001</v>
      </c>
      <c r="Y3465" s="74">
        <v>1.24</v>
      </c>
      <c r="Z3465" s="74">
        <v>0.69</v>
      </c>
      <c r="AA3465" s="74">
        <v>0.85</v>
      </c>
      <c r="AB3465" s="74">
        <v>0.71</v>
      </c>
      <c r="AC3465" s="74">
        <v>0.63</v>
      </c>
      <c r="AD3465" s="74">
        <v>0.65</v>
      </c>
    </row>
    <row r="3466" spans="1:30" x14ac:dyDescent="0.2">
      <c r="A3466" s="72" t="s">
        <v>43</v>
      </c>
      <c r="B3466" s="74" t="s">
        <v>71</v>
      </c>
      <c r="C3466" s="74" t="s">
        <v>71</v>
      </c>
      <c r="D3466" s="74" t="s">
        <v>71</v>
      </c>
      <c r="E3466" s="74" t="s">
        <v>71</v>
      </c>
      <c r="F3466" s="74" t="s">
        <v>71</v>
      </c>
      <c r="G3466" s="74" t="s">
        <v>71</v>
      </c>
      <c r="H3466" s="74" t="s">
        <v>71</v>
      </c>
      <c r="I3466" s="74" t="s">
        <v>71</v>
      </c>
      <c r="J3466" s="74" t="s">
        <v>71</v>
      </c>
      <c r="K3466" s="74" t="s">
        <v>71</v>
      </c>
      <c r="L3466" s="74" t="s">
        <v>71</v>
      </c>
      <c r="M3466" s="74" t="s">
        <v>71</v>
      </c>
      <c r="N3466" s="74" t="s">
        <v>71</v>
      </c>
      <c r="O3466" s="74" t="s">
        <v>71</v>
      </c>
      <c r="P3466" s="74" t="s">
        <v>71</v>
      </c>
      <c r="Q3466" s="74" t="s">
        <v>71</v>
      </c>
      <c r="R3466" s="74" t="s">
        <v>71</v>
      </c>
      <c r="S3466" s="74" t="s">
        <v>71</v>
      </c>
      <c r="T3466" s="74" t="s">
        <v>71</v>
      </c>
      <c r="U3466" s="74" t="s">
        <v>71</v>
      </c>
      <c r="V3466" s="74" t="s">
        <v>71</v>
      </c>
      <c r="W3466" s="74" t="s">
        <v>71</v>
      </c>
      <c r="X3466" s="74" t="s">
        <v>71</v>
      </c>
      <c r="Y3466" s="74" t="s">
        <v>71</v>
      </c>
      <c r="Z3466" s="74" t="s">
        <v>71</v>
      </c>
      <c r="AA3466" s="74" t="s">
        <v>71</v>
      </c>
      <c r="AB3466" s="74" t="s">
        <v>71</v>
      </c>
      <c r="AC3466" s="74" t="s">
        <v>71</v>
      </c>
      <c r="AD3466" s="74" t="s">
        <v>71</v>
      </c>
    </row>
    <row r="3467" spans="1:30" x14ac:dyDescent="0.2">
      <c r="A3467" s="72" t="s">
        <v>44</v>
      </c>
      <c r="B3467" s="74" t="s">
        <v>71</v>
      </c>
      <c r="C3467" s="74" t="s">
        <v>71</v>
      </c>
      <c r="D3467" s="74" t="s">
        <v>71</v>
      </c>
      <c r="E3467" s="74" t="s">
        <v>71</v>
      </c>
      <c r="F3467" s="74" t="s">
        <v>71</v>
      </c>
      <c r="G3467" s="74" t="s">
        <v>71</v>
      </c>
      <c r="H3467" s="74" t="s">
        <v>71</v>
      </c>
      <c r="I3467" s="74" t="s">
        <v>71</v>
      </c>
      <c r="J3467" s="74" t="s">
        <v>71</v>
      </c>
      <c r="K3467" s="74" t="s">
        <v>71</v>
      </c>
      <c r="L3467" s="74" t="s">
        <v>71</v>
      </c>
      <c r="M3467" s="74" t="s">
        <v>71</v>
      </c>
      <c r="N3467" s="74" t="s">
        <v>71</v>
      </c>
      <c r="O3467" s="74" t="s">
        <v>71</v>
      </c>
      <c r="P3467" s="74" t="s">
        <v>71</v>
      </c>
      <c r="Q3467" s="74" t="s">
        <v>71</v>
      </c>
      <c r="R3467" s="74" t="s">
        <v>71</v>
      </c>
      <c r="S3467" s="74" t="s">
        <v>71</v>
      </c>
      <c r="T3467" s="74" t="s">
        <v>71</v>
      </c>
      <c r="U3467" s="74" t="s">
        <v>71</v>
      </c>
      <c r="V3467" s="74">
        <v>0.15</v>
      </c>
      <c r="W3467" s="74">
        <v>0.59</v>
      </c>
      <c r="X3467" s="74">
        <v>0.89</v>
      </c>
      <c r="Y3467" s="74">
        <v>1.41</v>
      </c>
      <c r="Z3467" s="74">
        <v>2.37</v>
      </c>
      <c r="AA3467" s="74">
        <v>2.15</v>
      </c>
      <c r="AB3467" s="74">
        <v>2.15</v>
      </c>
      <c r="AC3467" s="74">
        <v>3.33</v>
      </c>
      <c r="AD3467" s="74">
        <v>3.11</v>
      </c>
    </row>
    <row r="3468" spans="1:30" x14ac:dyDescent="0.2">
      <c r="A3468" s="72" t="s">
        <v>45</v>
      </c>
      <c r="B3468" s="74" t="s">
        <v>71</v>
      </c>
      <c r="C3468" s="74" t="s">
        <v>71</v>
      </c>
      <c r="D3468" s="74" t="s">
        <v>71</v>
      </c>
      <c r="E3468" s="74" t="s">
        <v>71</v>
      </c>
      <c r="F3468" s="74" t="s">
        <v>71</v>
      </c>
      <c r="G3468" s="74" t="s">
        <v>71</v>
      </c>
      <c r="H3468" s="74" t="s">
        <v>71</v>
      </c>
      <c r="I3468" s="74" t="s">
        <v>71</v>
      </c>
      <c r="J3468" s="74" t="s">
        <v>71</v>
      </c>
      <c r="K3468" s="74" t="s">
        <v>71</v>
      </c>
      <c r="L3468" s="74" t="s">
        <v>71</v>
      </c>
      <c r="M3468" s="74" t="s">
        <v>71</v>
      </c>
      <c r="N3468" s="74" t="s">
        <v>71</v>
      </c>
      <c r="O3468" s="74" t="s">
        <v>71</v>
      </c>
      <c r="P3468" s="74" t="s">
        <v>71</v>
      </c>
      <c r="Q3468" s="74" t="s">
        <v>71</v>
      </c>
      <c r="R3468" s="74" t="s">
        <v>71</v>
      </c>
      <c r="S3468" s="74" t="s">
        <v>71</v>
      </c>
      <c r="T3468" s="74" t="s">
        <v>71</v>
      </c>
      <c r="U3468" s="74" t="s">
        <v>71</v>
      </c>
      <c r="V3468" s="74" t="s">
        <v>71</v>
      </c>
      <c r="W3468" s="74" t="s">
        <v>71</v>
      </c>
      <c r="X3468" s="74" t="s">
        <v>71</v>
      </c>
      <c r="Y3468" s="74" t="s">
        <v>71</v>
      </c>
      <c r="Z3468" s="74" t="s">
        <v>71</v>
      </c>
      <c r="AA3468" s="74" t="s">
        <v>71</v>
      </c>
      <c r="AB3468" s="74" t="s">
        <v>71</v>
      </c>
      <c r="AC3468" s="74" t="s">
        <v>71</v>
      </c>
      <c r="AD3468" s="74" t="s">
        <v>71</v>
      </c>
    </row>
    <row r="3469" spans="1:30" x14ac:dyDescent="0.2">
      <c r="A3469" s="72" t="s">
        <v>46</v>
      </c>
      <c r="B3469" s="74">
        <v>6.88</v>
      </c>
      <c r="C3469" s="74">
        <v>6.88</v>
      </c>
      <c r="D3469" s="74">
        <v>6.88</v>
      </c>
      <c r="E3469" s="74">
        <v>6.88</v>
      </c>
      <c r="F3469" s="74">
        <v>6.88</v>
      </c>
      <c r="G3469" s="74">
        <v>5.29</v>
      </c>
      <c r="H3469" s="74">
        <v>7.22</v>
      </c>
      <c r="I3469" s="74">
        <v>7.85</v>
      </c>
      <c r="J3469" s="74">
        <v>7.58</v>
      </c>
      <c r="K3469" s="74">
        <v>6.69</v>
      </c>
      <c r="L3469" s="74">
        <v>8.92</v>
      </c>
      <c r="M3469" s="74">
        <v>7.82</v>
      </c>
      <c r="N3469" s="74">
        <v>12.22</v>
      </c>
      <c r="O3469" s="74">
        <v>19.38</v>
      </c>
      <c r="P3469" s="74">
        <v>22.81</v>
      </c>
      <c r="Q3469" s="74">
        <v>34.49</v>
      </c>
      <c r="R3469" s="74">
        <v>27.84</v>
      </c>
      <c r="S3469" s="74">
        <v>12.02</v>
      </c>
      <c r="T3469" s="74">
        <v>29.6</v>
      </c>
      <c r="U3469" s="74">
        <v>29.08</v>
      </c>
      <c r="V3469" s="74">
        <v>61.43</v>
      </c>
      <c r="W3469" s="74">
        <v>61.21</v>
      </c>
      <c r="X3469" s="74">
        <v>35.21</v>
      </c>
      <c r="Y3469" s="74">
        <v>16.03</v>
      </c>
      <c r="Z3469" s="74">
        <v>20.28</v>
      </c>
      <c r="AA3469" s="74">
        <v>11.89</v>
      </c>
      <c r="AB3469" s="74">
        <v>11.15</v>
      </c>
      <c r="AC3469" s="74">
        <v>11.51</v>
      </c>
      <c r="AD3469" s="74">
        <v>11.75</v>
      </c>
    </row>
    <row r="3470" spans="1:30" x14ac:dyDescent="0.2">
      <c r="A3470" s="72" t="s">
        <v>47</v>
      </c>
      <c r="B3470" s="74" t="s">
        <v>71</v>
      </c>
      <c r="C3470" s="74" t="s">
        <v>71</v>
      </c>
      <c r="D3470" s="74" t="s">
        <v>71</v>
      </c>
      <c r="E3470" s="74" t="s">
        <v>71</v>
      </c>
      <c r="F3470" s="74" t="s">
        <v>71</v>
      </c>
      <c r="G3470" s="74" t="s">
        <v>71</v>
      </c>
      <c r="H3470" s="74" t="s">
        <v>71</v>
      </c>
      <c r="I3470" s="74" t="s">
        <v>71</v>
      </c>
      <c r="J3470" s="74" t="s">
        <v>71</v>
      </c>
      <c r="K3470" s="74" t="s">
        <v>71</v>
      </c>
      <c r="L3470" s="74" t="s">
        <v>71</v>
      </c>
      <c r="M3470" s="74" t="s">
        <v>71</v>
      </c>
      <c r="N3470" s="74" t="s">
        <v>71</v>
      </c>
      <c r="O3470" s="74" t="s">
        <v>71</v>
      </c>
      <c r="P3470" s="74" t="s">
        <v>71</v>
      </c>
      <c r="Q3470" s="74" t="s">
        <v>71</v>
      </c>
      <c r="R3470" s="74" t="s">
        <v>71</v>
      </c>
      <c r="S3470" s="74" t="s">
        <v>71</v>
      </c>
      <c r="T3470" s="74" t="s">
        <v>71</v>
      </c>
      <c r="U3470" s="74" t="s">
        <v>71</v>
      </c>
      <c r="V3470" s="74" t="s">
        <v>71</v>
      </c>
      <c r="W3470" s="74" t="s">
        <v>71</v>
      </c>
      <c r="X3470" s="74" t="s">
        <v>71</v>
      </c>
      <c r="Y3470" s="74" t="s">
        <v>71</v>
      </c>
      <c r="Z3470" s="74" t="s">
        <v>71</v>
      </c>
      <c r="AA3470" s="74" t="s">
        <v>71</v>
      </c>
      <c r="AB3470" s="74" t="s">
        <v>71</v>
      </c>
      <c r="AC3470" s="74" t="s">
        <v>71</v>
      </c>
      <c r="AD3470" s="74" t="s">
        <v>71</v>
      </c>
    </row>
    <row r="3471" spans="1:30" x14ac:dyDescent="0.2">
      <c r="A3471" s="72" t="s">
        <v>48</v>
      </c>
      <c r="B3471" s="74" t="s">
        <v>71</v>
      </c>
      <c r="C3471" s="74" t="s">
        <v>71</v>
      </c>
      <c r="D3471" s="74" t="s">
        <v>71</v>
      </c>
      <c r="E3471" s="74" t="s">
        <v>71</v>
      </c>
      <c r="F3471" s="74" t="s">
        <v>71</v>
      </c>
      <c r="G3471" s="74">
        <v>4.37</v>
      </c>
      <c r="H3471" s="74">
        <v>4.72</v>
      </c>
      <c r="I3471" s="74">
        <v>6.11</v>
      </c>
      <c r="J3471" s="74">
        <v>4.1900000000000004</v>
      </c>
      <c r="K3471" s="74">
        <v>3.79</v>
      </c>
      <c r="L3471" s="74">
        <v>49.17</v>
      </c>
      <c r="M3471" s="74">
        <v>21.78</v>
      </c>
      <c r="N3471" s="74">
        <v>46.58</v>
      </c>
      <c r="O3471" s="74">
        <v>46.63</v>
      </c>
      <c r="P3471" s="74">
        <v>18.079999999999998</v>
      </c>
      <c r="Q3471" s="74">
        <v>28.38</v>
      </c>
      <c r="R3471" s="74">
        <v>28.21</v>
      </c>
      <c r="S3471" s="74">
        <v>37.67</v>
      </c>
      <c r="T3471" s="74" t="s">
        <v>71</v>
      </c>
      <c r="U3471" s="74" t="s">
        <v>71</v>
      </c>
      <c r="V3471" s="74" t="s">
        <v>71</v>
      </c>
      <c r="W3471" s="74" t="s">
        <v>71</v>
      </c>
      <c r="X3471" s="74">
        <v>0.78</v>
      </c>
      <c r="Y3471" s="74">
        <v>0.9</v>
      </c>
      <c r="Z3471" s="74">
        <v>0.96</v>
      </c>
      <c r="AA3471" s="74">
        <v>0.96</v>
      </c>
      <c r="AB3471" s="74">
        <v>0.96</v>
      </c>
      <c r="AC3471" s="74">
        <v>1.26</v>
      </c>
      <c r="AD3471" s="74">
        <v>1.32</v>
      </c>
    </row>
    <row r="3472" spans="1:30" x14ac:dyDescent="0.2">
      <c r="A3472" s="72" t="s">
        <v>49</v>
      </c>
      <c r="B3472" s="74" t="s">
        <v>71</v>
      </c>
      <c r="C3472" s="74" t="s">
        <v>71</v>
      </c>
      <c r="D3472" s="74" t="s">
        <v>71</v>
      </c>
      <c r="E3472" s="74" t="s">
        <v>71</v>
      </c>
      <c r="F3472" s="74" t="s">
        <v>71</v>
      </c>
      <c r="G3472" s="74" t="s">
        <v>71</v>
      </c>
      <c r="H3472" s="74" t="s">
        <v>71</v>
      </c>
      <c r="I3472" s="74" t="s">
        <v>71</v>
      </c>
      <c r="J3472" s="74" t="s">
        <v>71</v>
      </c>
      <c r="K3472" s="74" t="s">
        <v>71</v>
      </c>
      <c r="L3472" s="74" t="s">
        <v>71</v>
      </c>
      <c r="M3472" s="74" t="s">
        <v>71</v>
      </c>
      <c r="N3472" s="74" t="s">
        <v>71</v>
      </c>
      <c r="O3472" s="74" t="s">
        <v>71</v>
      </c>
      <c r="P3472" s="74" t="s">
        <v>71</v>
      </c>
      <c r="Q3472" s="74" t="s">
        <v>71</v>
      </c>
      <c r="R3472" s="74" t="s">
        <v>71</v>
      </c>
      <c r="S3472" s="74" t="s">
        <v>71</v>
      </c>
      <c r="T3472" s="74" t="s">
        <v>71</v>
      </c>
      <c r="U3472" s="74" t="s">
        <v>71</v>
      </c>
      <c r="V3472" s="74" t="s">
        <v>71</v>
      </c>
      <c r="W3472" s="74" t="s">
        <v>71</v>
      </c>
      <c r="X3472" s="74" t="s">
        <v>71</v>
      </c>
      <c r="Y3472" s="74" t="s">
        <v>71</v>
      </c>
      <c r="Z3472" s="74" t="s">
        <v>71</v>
      </c>
      <c r="AA3472" s="74" t="s">
        <v>71</v>
      </c>
      <c r="AB3472" s="74" t="s">
        <v>71</v>
      </c>
      <c r="AC3472" s="74" t="s">
        <v>71</v>
      </c>
      <c r="AD3472" s="74" t="s">
        <v>71</v>
      </c>
    </row>
    <row r="3473" spans="1:30" x14ac:dyDescent="0.2">
      <c r="A3473" s="72" t="s">
        <v>50</v>
      </c>
      <c r="B3473" s="74" t="s">
        <v>71</v>
      </c>
      <c r="C3473" s="74" t="s">
        <v>71</v>
      </c>
      <c r="D3473" s="74" t="s">
        <v>71</v>
      </c>
      <c r="E3473" s="74" t="s">
        <v>71</v>
      </c>
      <c r="F3473" s="74" t="s">
        <v>71</v>
      </c>
      <c r="G3473" s="74" t="s">
        <v>71</v>
      </c>
      <c r="H3473" s="74" t="s">
        <v>71</v>
      </c>
      <c r="I3473" s="74" t="s">
        <v>71</v>
      </c>
      <c r="J3473" s="74" t="s">
        <v>71</v>
      </c>
      <c r="K3473" s="74" t="s">
        <v>71</v>
      </c>
      <c r="L3473" s="74" t="s">
        <v>71</v>
      </c>
      <c r="M3473" s="74" t="s">
        <v>71</v>
      </c>
      <c r="N3473" s="74" t="s">
        <v>71</v>
      </c>
      <c r="O3473" s="74" t="s">
        <v>71</v>
      </c>
      <c r="P3473" s="74" t="s">
        <v>71</v>
      </c>
      <c r="Q3473" s="74" t="s">
        <v>71</v>
      </c>
      <c r="R3473" s="74" t="s">
        <v>71</v>
      </c>
      <c r="S3473" s="74" t="s">
        <v>71</v>
      </c>
      <c r="T3473" s="74" t="s">
        <v>71</v>
      </c>
      <c r="U3473" s="74" t="s">
        <v>71</v>
      </c>
      <c r="V3473" s="74" t="s">
        <v>71</v>
      </c>
      <c r="W3473" s="74" t="s">
        <v>71</v>
      </c>
      <c r="X3473" s="74" t="s">
        <v>71</v>
      </c>
      <c r="Y3473" s="74" t="s">
        <v>71</v>
      </c>
      <c r="Z3473" s="74" t="s">
        <v>71</v>
      </c>
      <c r="AA3473" s="74" t="s">
        <v>71</v>
      </c>
      <c r="AB3473" s="74" t="s">
        <v>71</v>
      </c>
      <c r="AC3473" s="74" t="s">
        <v>71</v>
      </c>
      <c r="AD3473" s="74" t="s">
        <v>71</v>
      </c>
    </row>
    <row r="3474" spans="1:30" x14ac:dyDescent="0.2">
      <c r="A3474" s="72" t="s">
        <v>51</v>
      </c>
      <c r="B3474" s="74">
        <v>16.48</v>
      </c>
      <c r="C3474" s="74">
        <v>18.13</v>
      </c>
      <c r="D3474" s="74">
        <v>19.940000000000001</v>
      </c>
      <c r="E3474" s="74">
        <v>21.94</v>
      </c>
      <c r="F3474" s="74">
        <v>24.13</v>
      </c>
      <c r="G3474" s="74">
        <v>6.26</v>
      </c>
      <c r="H3474" s="74">
        <v>11.46</v>
      </c>
      <c r="I3474" s="74">
        <v>17.18</v>
      </c>
      <c r="J3474" s="74">
        <v>21.16</v>
      </c>
      <c r="K3474" s="74">
        <v>28.41</v>
      </c>
      <c r="L3474" s="74">
        <v>19.89</v>
      </c>
      <c r="M3474" s="74">
        <v>28.45</v>
      </c>
      <c r="N3474" s="74">
        <v>35.54</v>
      </c>
      <c r="O3474" s="74">
        <v>30.47</v>
      </c>
      <c r="P3474" s="74">
        <v>35.54</v>
      </c>
      <c r="Q3474" s="74">
        <v>31.27</v>
      </c>
      <c r="R3474" s="74">
        <v>29.76</v>
      </c>
      <c r="S3474" s="74">
        <v>42.11</v>
      </c>
      <c r="T3474" s="74">
        <v>46.35</v>
      </c>
      <c r="U3474" s="74">
        <v>24.96</v>
      </c>
      <c r="V3474" s="74">
        <v>32.130000000000003</v>
      </c>
      <c r="W3474" s="74">
        <v>31.36</v>
      </c>
      <c r="X3474" s="74">
        <v>20.399999999999999</v>
      </c>
      <c r="Y3474" s="74">
        <v>10.63</v>
      </c>
      <c r="Z3474" s="74">
        <v>6.37</v>
      </c>
      <c r="AA3474" s="74">
        <v>6.23</v>
      </c>
      <c r="AB3474" s="74">
        <v>5.84</v>
      </c>
      <c r="AC3474" s="74">
        <v>7.64</v>
      </c>
      <c r="AD3474" s="74">
        <v>12.25</v>
      </c>
    </row>
    <row r="3475" spans="1:30" x14ac:dyDescent="0.2">
      <c r="A3475" s="72" t="s">
        <v>52</v>
      </c>
      <c r="B3475" s="74" t="s">
        <v>71</v>
      </c>
      <c r="C3475" s="74" t="s">
        <v>71</v>
      </c>
      <c r="D3475" s="74" t="s">
        <v>71</v>
      </c>
      <c r="E3475" s="74" t="s">
        <v>71</v>
      </c>
      <c r="F3475" s="74" t="s">
        <v>71</v>
      </c>
      <c r="G3475" s="74" t="s">
        <v>71</v>
      </c>
      <c r="H3475" s="74" t="s">
        <v>71</v>
      </c>
      <c r="I3475" s="74" t="s">
        <v>71</v>
      </c>
      <c r="J3475" s="74" t="s">
        <v>71</v>
      </c>
      <c r="K3475" s="74" t="s">
        <v>71</v>
      </c>
      <c r="L3475" s="74" t="s">
        <v>71</v>
      </c>
      <c r="M3475" s="74" t="s">
        <v>71</v>
      </c>
      <c r="N3475" s="74" t="s">
        <v>71</v>
      </c>
      <c r="O3475" s="74" t="s">
        <v>71</v>
      </c>
      <c r="P3475" s="74" t="s">
        <v>71</v>
      </c>
      <c r="Q3475" s="74" t="s">
        <v>71</v>
      </c>
      <c r="R3475" s="74" t="s">
        <v>71</v>
      </c>
      <c r="S3475" s="74" t="s">
        <v>71</v>
      </c>
      <c r="T3475" s="74" t="s">
        <v>71</v>
      </c>
      <c r="U3475" s="74" t="s">
        <v>71</v>
      </c>
      <c r="V3475" s="74" t="s">
        <v>71</v>
      </c>
      <c r="W3475" s="74" t="s">
        <v>71</v>
      </c>
      <c r="X3475" s="74" t="s">
        <v>71</v>
      </c>
      <c r="Y3475" s="74" t="s">
        <v>71</v>
      </c>
      <c r="Z3475" s="74" t="s">
        <v>71</v>
      </c>
      <c r="AA3475" s="74" t="s">
        <v>71</v>
      </c>
      <c r="AB3475" s="74" t="s">
        <v>71</v>
      </c>
      <c r="AC3475" s="74" t="s">
        <v>71</v>
      </c>
      <c r="AD3475" s="74" t="s">
        <v>71</v>
      </c>
    </row>
    <row r="3476" spans="1:30" x14ac:dyDescent="0.2">
      <c r="A3476" s="72" t="s">
        <v>53</v>
      </c>
      <c r="B3476" s="74" t="s">
        <v>71</v>
      </c>
      <c r="C3476" s="74" t="s">
        <v>71</v>
      </c>
      <c r="D3476" s="74" t="s">
        <v>71</v>
      </c>
      <c r="E3476" s="74" t="s">
        <v>71</v>
      </c>
      <c r="F3476" s="74" t="s">
        <v>71</v>
      </c>
      <c r="G3476" s="74">
        <v>76.569999999999993</v>
      </c>
      <c r="H3476" s="74">
        <v>61.78</v>
      </c>
      <c r="I3476" s="74">
        <v>54.09</v>
      </c>
      <c r="J3476" s="74">
        <v>33.83</v>
      </c>
      <c r="K3476" s="74">
        <v>26.69</v>
      </c>
      <c r="L3476" s="74">
        <v>13.26</v>
      </c>
      <c r="M3476" s="74">
        <v>12.79</v>
      </c>
      <c r="N3476" s="74">
        <v>28.06</v>
      </c>
      <c r="O3476" s="74">
        <v>27.84</v>
      </c>
      <c r="P3476" s="74">
        <v>28.86</v>
      </c>
      <c r="Q3476" s="74">
        <v>33.380000000000003</v>
      </c>
      <c r="R3476" s="74">
        <v>22.2</v>
      </c>
      <c r="S3476" s="74">
        <v>11.57</v>
      </c>
      <c r="T3476" s="74">
        <v>18.79</v>
      </c>
      <c r="U3476" s="74">
        <v>17.97</v>
      </c>
      <c r="V3476" s="74">
        <v>20.170000000000002</v>
      </c>
      <c r="W3476" s="74">
        <v>27.78</v>
      </c>
      <c r="X3476" s="74">
        <v>24.93</v>
      </c>
      <c r="Y3476" s="74">
        <v>25.7</v>
      </c>
      <c r="Z3476" s="74">
        <v>28.17</v>
      </c>
      <c r="AA3476" s="74">
        <v>28.42</v>
      </c>
      <c r="AB3476" s="74">
        <v>33.979999999999997</v>
      </c>
      <c r="AC3476" s="74">
        <v>23.5</v>
      </c>
      <c r="AD3476" s="74">
        <v>22.13</v>
      </c>
    </row>
    <row r="3477" spans="1:30" x14ac:dyDescent="0.2">
      <c r="A3477" s="72" t="s">
        <v>54</v>
      </c>
      <c r="B3477" s="74" t="s">
        <v>71</v>
      </c>
      <c r="C3477" s="74" t="s">
        <v>71</v>
      </c>
      <c r="D3477" s="74" t="s">
        <v>71</v>
      </c>
      <c r="E3477" s="74" t="s">
        <v>71</v>
      </c>
      <c r="F3477" s="74" t="s">
        <v>71</v>
      </c>
      <c r="G3477" s="74" t="s">
        <v>71</v>
      </c>
      <c r="H3477" s="74" t="s">
        <v>71</v>
      </c>
      <c r="I3477" s="74" t="s">
        <v>71</v>
      </c>
      <c r="J3477" s="74" t="s">
        <v>71</v>
      </c>
      <c r="K3477" s="74" t="s">
        <v>71</v>
      </c>
      <c r="L3477" s="74" t="s">
        <v>71</v>
      </c>
      <c r="M3477" s="74" t="s">
        <v>71</v>
      </c>
      <c r="N3477" s="74" t="s">
        <v>71</v>
      </c>
      <c r="O3477" s="74" t="s">
        <v>71</v>
      </c>
      <c r="P3477" s="74" t="s">
        <v>71</v>
      </c>
      <c r="Q3477" s="74" t="s">
        <v>71</v>
      </c>
      <c r="R3477" s="74" t="s">
        <v>71</v>
      </c>
      <c r="S3477" s="74" t="s">
        <v>71</v>
      </c>
      <c r="T3477" s="74" t="s">
        <v>71</v>
      </c>
      <c r="U3477" s="74" t="s">
        <v>71</v>
      </c>
      <c r="V3477" s="74" t="s">
        <v>71</v>
      </c>
      <c r="W3477" s="74" t="s">
        <v>71</v>
      </c>
      <c r="X3477" s="74" t="s">
        <v>71</v>
      </c>
      <c r="Y3477" s="74" t="s">
        <v>71</v>
      </c>
      <c r="Z3477" s="74" t="s">
        <v>71</v>
      </c>
      <c r="AA3477" s="74" t="s">
        <v>71</v>
      </c>
      <c r="AB3477" s="74" t="s">
        <v>71</v>
      </c>
      <c r="AC3477" s="74" t="s">
        <v>71</v>
      </c>
      <c r="AD3477" s="74" t="s">
        <v>71</v>
      </c>
    </row>
    <row r="3478" spans="1:30" x14ac:dyDescent="0.2">
      <c r="A3478" s="72" t="s">
        <v>55</v>
      </c>
      <c r="B3478" s="74" t="s">
        <v>71</v>
      </c>
      <c r="C3478" s="74" t="s">
        <v>71</v>
      </c>
      <c r="D3478" s="74" t="s">
        <v>71</v>
      </c>
      <c r="E3478" s="74" t="s">
        <v>71</v>
      </c>
      <c r="F3478" s="74" t="s">
        <v>71</v>
      </c>
      <c r="G3478" s="74" t="s">
        <v>71</v>
      </c>
      <c r="H3478" s="74" t="s">
        <v>71</v>
      </c>
      <c r="I3478" s="74" t="s">
        <v>71</v>
      </c>
      <c r="J3478" s="74" t="s">
        <v>71</v>
      </c>
      <c r="K3478" s="74" t="s">
        <v>71</v>
      </c>
      <c r="L3478" s="74" t="s">
        <v>71</v>
      </c>
      <c r="M3478" s="74" t="s">
        <v>71</v>
      </c>
      <c r="N3478" s="74" t="s">
        <v>71</v>
      </c>
      <c r="O3478" s="74" t="s">
        <v>71</v>
      </c>
      <c r="P3478" s="74" t="s">
        <v>71</v>
      </c>
      <c r="Q3478" s="74" t="s">
        <v>71</v>
      </c>
      <c r="R3478" s="74" t="s">
        <v>71</v>
      </c>
      <c r="S3478" s="74" t="s">
        <v>71</v>
      </c>
      <c r="T3478" s="74" t="s">
        <v>71</v>
      </c>
      <c r="U3478" s="74" t="s">
        <v>71</v>
      </c>
      <c r="V3478" s="74" t="s">
        <v>71</v>
      </c>
      <c r="W3478" s="74" t="s">
        <v>71</v>
      </c>
      <c r="X3478" s="74" t="s">
        <v>71</v>
      </c>
      <c r="Y3478" s="74" t="s">
        <v>71</v>
      </c>
      <c r="Z3478" s="74" t="s">
        <v>71</v>
      </c>
      <c r="AA3478" s="74" t="s">
        <v>71</v>
      </c>
      <c r="AB3478" s="74" t="s">
        <v>71</v>
      </c>
      <c r="AC3478" s="74" t="s">
        <v>71</v>
      </c>
      <c r="AD3478" s="74" t="s">
        <v>71</v>
      </c>
    </row>
    <row r="3479" spans="1:30" x14ac:dyDescent="0.2">
      <c r="A3479" s="72" t="s">
        <v>56</v>
      </c>
      <c r="B3479" s="74" t="s">
        <v>71</v>
      </c>
      <c r="C3479" s="74" t="s">
        <v>71</v>
      </c>
      <c r="D3479" s="74" t="s">
        <v>71</v>
      </c>
      <c r="E3479" s="74" t="s">
        <v>71</v>
      </c>
      <c r="F3479" s="74" t="s">
        <v>71</v>
      </c>
      <c r="G3479" s="74" t="s">
        <v>71</v>
      </c>
      <c r="H3479" s="74" t="s">
        <v>71</v>
      </c>
      <c r="I3479" s="74" t="s">
        <v>71</v>
      </c>
      <c r="J3479" s="74" t="s">
        <v>71</v>
      </c>
      <c r="K3479" s="74" t="s">
        <v>71</v>
      </c>
      <c r="L3479" s="74" t="s">
        <v>71</v>
      </c>
      <c r="M3479" s="74" t="s">
        <v>71</v>
      </c>
      <c r="N3479" s="74" t="s">
        <v>71</v>
      </c>
      <c r="O3479" s="74" t="s">
        <v>71</v>
      </c>
      <c r="P3479" s="74" t="s">
        <v>71</v>
      </c>
      <c r="Q3479" s="74" t="s">
        <v>71</v>
      </c>
      <c r="R3479" s="74" t="s">
        <v>71</v>
      </c>
      <c r="S3479" s="74" t="s">
        <v>71</v>
      </c>
      <c r="T3479" s="74" t="s">
        <v>71</v>
      </c>
      <c r="U3479" s="74" t="s">
        <v>71</v>
      </c>
      <c r="V3479" s="74" t="s">
        <v>71</v>
      </c>
      <c r="W3479" s="74" t="s">
        <v>71</v>
      </c>
      <c r="X3479" s="74" t="s">
        <v>71</v>
      </c>
      <c r="Y3479" s="74">
        <v>0.06</v>
      </c>
      <c r="Z3479" s="74">
        <v>0.28999999999999998</v>
      </c>
      <c r="AA3479" s="74">
        <v>0.26</v>
      </c>
      <c r="AB3479" s="74">
        <v>0.2</v>
      </c>
      <c r="AC3479" s="74">
        <v>0.01</v>
      </c>
      <c r="AD3479" s="74">
        <v>0.03</v>
      </c>
    </row>
    <row r="3480" spans="1:30" x14ac:dyDescent="0.2">
      <c r="A3480" s="72" t="s">
        <v>57</v>
      </c>
      <c r="B3480" s="74" t="s">
        <v>71</v>
      </c>
      <c r="C3480" s="74" t="s">
        <v>71</v>
      </c>
      <c r="D3480" s="74" t="s">
        <v>71</v>
      </c>
      <c r="E3480" s="74" t="s">
        <v>71</v>
      </c>
      <c r="F3480" s="74" t="s">
        <v>71</v>
      </c>
      <c r="G3480" s="74" t="s">
        <v>71</v>
      </c>
      <c r="H3480" s="74" t="s">
        <v>71</v>
      </c>
      <c r="I3480" s="74" t="s">
        <v>71</v>
      </c>
      <c r="J3480" s="74" t="s">
        <v>71</v>
      </c>
      <c r="K3480" s="74" t="s">
        <v>71</v>
      </c>
      <c r="L3480" s="74" t="s">
        <v>71</v>
      </c>
      <c r="M3480" s="74" t="s">
        <v>71</v>
      </c>
      <c r="N3480" s="74" t="s">
        <v>71</v>
      </c>
      <c r="O3480" s="74" t="s">
        <v>71</v>
      </c>
      <c r="P3480" s="74" t="s">
        <v>71</v>
      </c>
      <c r="Q3480" s="74" t="s">
        <v>71</v>
      </c>
      <c r="R3480" s="74" t="s">
        <v>71</v>
      </c>
      <c r="S3480" s="74" t="s">
        <v>71</v>
      </c>
      <c r="T3480" s="74" t="s">
        <v>71</v>
      </c>
      <c r="U3480" s="74" t="s">
        <v>71</v>
      </c>
      <c r="V3480" s="74" t="s">
        <v>71</v>
      </c>
      <c r="W3480" s="74" t="s">
        <v>71</v>
      </c>
      <c r="X3480" s="74" t="s">
        <v>71</v>
      </c>
      <c r="Y3480" s="74" t="s">
        <v>71</v>
      </c>
      <c r="Z3480" s="74" t="s">
        <v>71</v>
      </c>
      <c r="AA3480" s="74" t="s">
        <v>71</v>
      </c>
      <c r="AB3480" s="74" t="s">
        <v>71</v>
      </c>
      <c r="AC3480" s="74" t="s">
        <v>71</v>
      </c>
      <c r="AD3480" s="74" t="s">
        <v>71</v>
      </c>
    </row>
    <row r="3481" spans="1:30" x14ac:dyDescent="0.2">
      <c r="A3481" s="72" t="s">
        <v>58</v>
      </c>
      <c r="B3481" s="74" t="s">
        <v>71</v>
      </c>
      <c r="C3481" s="74" t="s">
        <v>71</v>
      </c>
      <c r="D3481" s="74" t="s">
        <v>71</v>
      </c>
      <c r="E3481" s="74" t="s">
        <v>71</v>
      </c>
      <c r="F3481" s="74" t="s">
        <v>71</v>
      </c>
      <c r="G3481" s="74" t="s">
        <v>71</v>
      </c>
      <c r="H3481" s="74" t="s">
        <v>71</v>
      </c>
      <c r="I3481" s="74" t="s">
        <v>71</v>
      </c>
      <c r="J3481" s="74" t="s">
        <v>71</v>
      </c>
      <c r="K3481" s="74" t="s">
        <v>71</v>
      </c>
      <c r="L3481" s="74" t="s">
        <v>71</v>
      </c>
      <c r="M3481" s="74" t="s">
        <v>71</v>
      </c>
      <c r="N3481" s="74" t="s">
        <v>71</v>
      </c>
      <c r="O3481" s="74" t="s">
        <v>71</v>
      </c>
      <c r="P3481" s="74" t="s">
        <v>71</v>
      </c>
      <c r="Q3481" s="74" t="s">
        <v>71</v>
      </c>
      <c r="R3481" s="74" t="s">
        <v>71</v>
      </c>
      <c r="S3481" s="74" t="s">
        <v>71</v>
      </c>
      <c r="T3481" s="74" t="s">
        <v>71</v>
      </c>
      <c r="U3481" s="74" t="s">
        <v>71</v>
      </c>
      <c r="V3481" s="74" t="s">
        <v>71</v>
      </c>
      <c r="W3481" s="74" t="s">
        <v>71</v>
      </c>
      <c r="X3481" s="74" t="s">
        <v>71</v>
      </c>
      <c r="Y3481" s="74" t="s">
        <v>71</v>
      </c>
      <c r="Z3481" s="74" t="s">
        <v>71</v>
      </c>
      <c r="AA3481" s="74" t="s">
        <v>71</v>
      </c>
      <c r="AB3481" s="74" t="s">
        <v>71</v>
      </c>
      <c r="AC3481" s="74" t="s">
        <v>71</v>
      </c>
      <c r="AD3481" s="74" t="s">
        <v>71</v>
      </c>
    </row>
    <row r="3482" spans="1:30" x14ac:dyDescent="0.2">
      <c r="A3482" s="72" t="s">
        <v>59</v>
      </c>
      <c r="B3482" s="74" t="s">
        <v>71</v>
      </c>
      <c r="C3482" s="74" t="s">
        <v>71</v>
      </c>
      <c r="D3482" s="74" t="s">
        <v>71</v>
      </c>
      <c r="E3482" s="74" t="s">
        <v>71</v>
      </c>
      <c r="F3482" s="74" t="s">
        <v>71</v>
      </c>
      <c r="G3482" s="74" t="s">
        <v>71</v>
      </c>
      <c r="H3482" s="74" t="s">
        <v>71</v>
      </c>
      <c r="I3482" s="74" t="s">
        <v>71</v>
      </c>
      <c r="J3482" s="74" t="s">
        <v>71</v>
      </c>
      <c r="K3482" s="74" t="s">
        <v>71</v>
      </c>
      <c r="L3482" s="74" t="s">
        <v>71</v>
      </c>
      <c r="M3482" s="74" t="s">
        <v>71</v>
      </c>
      <c r="N3482" s="74" t="s">
        <v>71</v>
      </c>
      <c r="O3482" s="74" t="s">
        <v>71</v>
      </c>
      <c r="P3482" s="74" t="s">
        <v>71</v>
      </c>
      <c r="Q3482" s="74" t="s">
        <v>71</v>
      </c>
      <c r="R3482" s="74" t="s">
        <v>71</v>
      </c>
      <c r="S3482" s="74" t="s">
        <v>71</v>
      </c>
      <c r="T3482" s="74" t="s">
        <v>71</v>
      </c>
      <c r="U3482" s="74" t="s">
        <v>71</v>
      </c>
      <c r="V3482" s="74" t="s">
        <v>71</v>
      </c>
      <c r="W3482" s="74" t="s">
        <v>71</v>
      </c>
      <c r="X3482" s="74" t="s">
        <v>71</v>
      </c>
      <c r="Y3482" s="74" t="s">
        <v>71</v>
      </c>
      <c r="Z3482" s="74" t="s">
        <v>71</v>
      </c>
      <c r="AA3482" s="74" t="s">
        <v>71</v>
      </c>
      <c r="AB3482" s="74" t="s">
        <v>71</v>
      </c>
      <c r="AC3482" s="74" t="s">
        <v>71</v>
      </c>
      <c r="AD3482" s="74" t="s">
        <v>71</v>
      </c>
    </row>
    <row r="3483" spans="1:30" x14ac:dyDescent="0.2">
      <c r="A3483" s="72" t="s">
        <v>60</v>
      </c>
      <c r="B3483" s="74" t="s">
        <v>71</v>
      </c>
      <c r="C3483" s="74" t="s">
        <v>71</v>
      </c>
      <c r="D3483" s="74" t="s">
        <v>71</v>
      </c>
      <c r="E3483" s="74" t="s">
        <v>71</v>
      </c>
      <c r="F3483" s="74" t="s">
        <v>71</v>
      </c>
      <c r="G3483" s="74" t="s">
        <v>71</v>
      </c>
      <c r="H3483" s="74" t="s">
        <v>71</v>
      </c>
      <c r="I3483" s="74" t="s">
        <v>71</v>
      </c>
      <c r="J3483" s="74" t="s">
        <v>71</v>
      </c>
      <c r="K3483" s="74" t="s">
        <v>71</v>
      </c>
      <c r="L3483" s="74" t="s">
        <v>71</v>
      </c>
      <c r="M3483" s="74" t="s">
        <v>71</v>
      </c>
      <c r="N3483" s="74" t="s">
        <v>71</v>
      </c>
      <c r="O3483" s="74" t="s">
        <v>71</v>
      </c>
      <c r="P3483" s="74" t="s">
        <v>71</v>
      </c>
      <c r="Q3483" s="74" t="s">
        <v>71</v>
      </c>
      <c r="R3483" s="74" t="s">
        <v>71</v>
      </c>
      <c r="S3483" s="74" t="s">
        <v>71</v>
      </c>
      <c r="T3483" s="74" t="s">
        <v>71</v>
      </c>
      <c r="U3483" s="74" t="s">
        <v>71</v>
      </c>
      <c r="V3483" s="74" t="s">
        <v>71</v>
      </c>
      <c r="W3483" s="74" t="s">
        <v>71</v>
      </c>
      <c r="X3483" s="74" t="s">
        <v>71</v>
      </c>
      <c r="Y3483" s="74" t="s">
        <v>71</v>
      </c>
      <c r="Z3483" s="74" t="s">
        <v>71</v>
      </c>
      <c r="AA3483" s="74" t="s">
        <v>71</v>
      </c>
      <c r="AB3483" s="74" t="s">
        <v>71</v>
      </c>
      <c r="AC3483" s="74" t="s">
        <v>71</v>
      </c>
      <c r="AD3483" s="74" t="s">
        <v>71</v>
      </c>
    </row>
    <row r="3484" spans="1:30" x14ac:dyDescent="0.2">
      <c r="A3484" s="72" t="s">
        <v>61</v>
      </c>
      <c r="B3484" s="74" t="s">
        <v>71</v>
      </c>
      <c r="C3484" s="74" t="s">
        <v>71</v>
      </c>
      <c r="D3484" s="74" t="s">
        <v>71</v>
      </c>
      <c r="E3484" s="74" t="s">
        <v>71</v>
      </c>
      <c r="F3484" s="74">
        <v>0.76</v>
      </c>
      <c r="G3484" s="74">
        <v>6.44</v>
      </c>
      <c r="H3484" s="74">
        <v>7.93</v>
      </c>
      <c r="I3484" s="74">
        <v>15.53</v>
      </c>
      <c r="J3484" s="74">
        <v>9.43</v>
      </c>
      <c r="K3484" s="74">
        <v>8.24</v>
      </c>
      <c r="L3484" s="74">
        <v>10.51</v>
      </c>
      <c r="M3484" s="74">
        <v>10.51</v>
      </c>
      <c r="N3484" s="74">
        <v>10.51</v>
      </c>
      <c r="O3484" s="74">
        <v>21.56</v>
      </c>
      <c r="P3484" s="74">
        <v>26.54</v>
      </c>
      <c r="Q3484" s="74">
        <v>28.16</v>
      </c>
      <c r="R3484" s="74">
        <v>32.729999999999997</v>
      </c>
      <c r="S3484" s="74">
        <v>59.39</v>
      </c>
      <c r="T3484" s="74">
        <v>53.47</v>
      </c>
      <c r="U3484" s="74">
        <v>4.54</v>
      </c>
      <c r="V3484" s="74">
        <v>4.12</v>
      </c>
      <c r="W3484" s="74">
        <v>4.0999999999999996</v>
      </c>
      <c r="X3484" s="74">
        <v>8.56</v>
      </c>
      <c r="Y3484" s="74">
        <v>9.75</v>
      </c>
      <c r="Z3484" s="74">
        <v>10.56</v>
      </c>
      <c r="AA3484" s="74">
        <v>13.46</v>
      </c>
      <c r="AB3484" s="74">
        <v>6.14</v>
      </c>
      <c r="AC3484" s="74">
        <v>12.01</v>
      </c>
      <c r="AD3484" s="74">
        <v>16.510000000000002</v>
      </c>
    </row>
    <row r="3485" spans="1:30" x14ac:dyDescent="0.2">
      <c r="A3485" s="72" t="s">
        <v>62</v>
      </c>
      <c r="B3485" s="74" t="s">
        <v>71</v>
      </c>
      <c r="C3485" s="74" t="s">
        <v>71</v>
      </c>
      <c r="D3485" s="74" t="s">
        <v>71</v>
      </c>
      <c r="E3485" s="74" t="s">
        <v>71</v>
      </c>
      <c r="F3485" s="74" t="s">
        <v>71</v>
      </c>
      <c r="G3485" s="74" t="s">
        <v>71</v>
      </c>
      <c r="H3485" s="74" t="s">
        <v>71</v>
      </c>
      <c r="I3485" s="74" t="s">
        <v>71</v>
      </c>
      <c r="J3485" s="74" t="s">
        <v>71</v>
      </c>
      <c r="K3485" s="74" t="s">
        <v>71</v>
      </c>
      <c r="L3485" s="74" t="s">
        <v>71</v>
      </c>
      <c r="M3485" s="74" t="s">
        <v>71</v>
      </c>
      <c r="N3485" s="74" t="s">
        <v>71</v>
      </c>
      <c r="O3485" s="74" t="s">
        <v>71</v>
      </c>
      <c r="P3485" s="74" t="s">
        <v>71</v>
      </c>
      <c r="Q3485" s="74" t="s">
        <v>71</v>
      </c>
      <c r="R3485" s="74" t="s">
        <v>71</v>
      </c>
      <c r="S3485" s="74" t="s">
        <v>71</v>
      </c>
      <c r="T3485" s="74" t="s">
        <v>71</v>
      </c>
      <c r="U3485" s="74" t="s">
        <v>71</v>
      </c>
      <c r="V3485" s="74" t="s">
        <v>71</v>
      </c>
      <c r="W3485" s="74" t="s">
        <v>71</v>
      </c>
      <c r="X3485" s="74" t="s">
        <v>71</v>
      </c>
      <c r="Y3485" s="74" t="s">
        <v>71</v>
      </c>
      <c r="Z3485" s="74" t="s">
        <v>71</v>
      </c>
      <c r="AA3485" s="74" t="s">
        <v>71</v>
      </c>
      <c r="AB3485" s="74" t="s">
        <v>71</v>
      </c>
      <c r="AC3485" s="74" t="s">
        <v>71</v>
      </c>
      <c r="AD3485" s="74" t="s">
        <v>71</v>
      </c>
    </row>
    <row r="3486" spans="1:30" x14ac:dyDescent="0.2">
      <c r="A3486" s="72" t="s">
        <v>63</v>
      </c>
      <c r="B3486" s="74" t="s">
        <v>71</v>
      </c>
      <c r="C3486" s="74" t="s">
        <v>71</v>
      </c>
      <c r="D3486" s="74" t="s">
        <v>71</v>
      </c>
      <c r="E3486" s="74" t="s">
        <v>71</v>
      </c>
      <c r="F3486" s="74" t="s">
        <v>71</v>
      </c>
      <c r="G3486" s="74" t="s">
        <v>71</v>
      </c>
      <c r="H3486" s="74" t="s">
        <v>71</v>
      </c>
      <c r="I3486" s="74" t="s">
        <v>71</v>
      </c>
      <c r="J3486" s="74" t="s">
        <v>71</v>
      </c>
      <c r="K3486" s="74" t="s">
        <v>71</v>
      </c>
      <c r="L3486" s="74" t="s">
        <v>71</v>
      </c>
      <c r="M3486" s="74" t="s">
        <v>71</v>
      </c>
      <c r="N3486" s="74" t="s">
        <v>71</v>
      </c>
      <c r="O3486" s="74" t="s">
        <v>71</v>
      </c>
      <c r="P3486" s="74" t="s">
        <v>71</v>
      </c>
      <c r="Q3486" s="74" t="s">
        <v>71</v>
      </c>
      <c r="R3486" s="74" t="s">
        <v>71</v>
      </c>
      <c r="S3486" s="74" t="s">
        <v>71</v>
      </c>
      <c r="T3486" s="74" t="s">
        <v>71</v>
      </c>
      <c r="U3486" s="74" t="s">
        <v>71</v>
      </c>
      <c r="V3486" s="74" t="s">
        <v>71</v>
      </c>
      <c r="W3486" s="74" t="s">
        <v>71</v>
      </c>
      <c r="X3486" s="74" t="s">
        <v>71</v>
      </c>
      <c r="Y3486" s="74" t="s">
        <v>71</v>
      </c>
      <c r="Z3486" s="74" t="s">
        <v>71</v>
      </c>
      <c r="AA3486" s="74" t="s">
        <v>71</v>
      </c>
      <c r="AB3486" s="74" t="s">
        <v>71</v>
      </c>
      <c r="AC3486" s="74" t="s">
        <v>71</v>
      </c>
      <c r="AD3486" s="74" t="s">
        <v>71</v>
      </c>
    </row>
    <row r="3487" spans="1:30" x14ac:dyDescent="0.2">
      <c r="A3487" s="72" t="s">
        <v>64</v>
      </c>
      <c r="B3487" s="74" t="s">
        <v>71</v>
      </c>
      <c r="C3487" s="74" t="s">
        <v>71</v>
      </c>
      <c r="D3487" s="74" t="s">
        <v>71</v>
      </c>
      <c r="E3487" s="74" t="s">
        <v>71</v>
      </c>
      <c r="F3487" s="74" t="s">
        <v>71</v>
      </c>
      <c r="G3487" s="74" t="s">
        <v>71</v>
      </c>
      <c r="H3487" s="74" t="s">
        <v>71</v>
      </c>
      <c r="I3487" s="74" t="s">
        <v>71</v>
      </c>
      <c r="J3487" s="74" t="s">
        <v>71</v>
      </c>
      <c r="K3487" s="74" t="s">
        <v>71</v>
      </c>
      <c r="L3487" s="74" t="s">
        <v>71</v>
      </c>
      <c r="M3487" s="74" t="s">
        <v>71</v>
      </c>
      <c r="N3487" s="74" t="s">
        <v>71</v>
      </c>
      <c r="O3487" s="74" t="s">
        <v>71</v>
      </c>
      <c r="P3487" s="74" t="s">
        <v>71</v>
      </c>
      <c r="Q3487" s="74" t="s">
        <v>71</v>
      </c>
      <c r="R3487" s="74" t="s">
        <v>71</v>
      </c>
      <c r="S3487" s="74" t="s">
        <v>71</v>
      </c>
      <c r="T3487" s="74" t="s">
        <v>71</v>
      </c>
      <c r="U3487" s="74" t="s">
        <v>71</v>
      </c>
      <c r="V3487" s="74" t="s">
        <v>71</v>
      </c>
      <c r="W3487" s="74" t="s">
        <v>71</v>
      </c>
      <c r="X3487" s="74" t="s">
        <v>71</v>
      </c>
      <c r="Y3487" s="74" t="s">
        <v>71</v>
      </c>
      <c r="Z3487" s="74" t="s">
        <v>71</v>
      </c>
      <c r="AA3487" s="74" t="s">
        <v>71</v>
      </c>
      <c r="AB3487" s="74" t="s">
        <v>71</v>
      </c>
      <c r="AC3487" s="74" t="s">
        <v>71</v>
      </c>
      <c r="AD3487" s="74" t="s">
        <v>71</v>
      </c>
    </row>
    <row r="3488" spans="1:30" x14ac:dyDescent="0.2">
      <c r="A3488" s="72" t="s">
        <v>65</v>
      </c>
      <c r="B3488" s="74" t="s">
        <v>71</v>
      </c>
      <c r="C3488" s="74" t="s">
        <v>71</v>
      </c>
      <c r="D3488" s="74" t="s">
        <v>71</v>
      </c>
      <c r="E3488" s="74" t="s">
        <v>71</v>
      </c>
      <c r="F3488" s="74" t="s">
        <v>71</v>
      </c>
      <c r="G3488" s="74" t="s">
        <v>71</v>
      </c>
      <c r="H3488" s="74" t="s">
        <v>71</v>
      </c>
      <c r="I3488" s="74" t="s">
        <v>71</v>
      </c>
      <c r="J3488" s="74" t="s">
        <v>71</v>
      </c>
      <c r="K3488" s="74" t="s">
        <v>71</v>
      </c>
      <c r="L3488" s="74" t="s">
        <v>71</v>
      </c>
      <c r="M3488" s="74" t="s">
        <v>71</v>
      </c>
      <c r="N3488" s="74" t="s">
        <v>71</v>
      </c>
      <c r="O3488" s="74" t="s">
        <v>71</v>
      </c>
      <c r="P3488" s="74" t="s">
        <v>71</v>
      </c>
      <c r="Q3488" s="74" t="s">
        <v>71</v>
      </c>
      <c r="R3488" s="74" t="s">
        <v>71</v>
      </c>
      <c r="S3488" s="74" t="s">
        <v>71</v>
      </c>
      <c r="T3488" s="74" t="s">
        <v>71</v>
      </c>
      <c r="U3488" s="74" t="s">
        <v>71</v>
      </c>
      <c r="V3488" s="74" t="s">
        <v>71</v>
      </c>
      <c r="W3488" s="74" t="s">
        <v>71</v>
      </c>
      <c r="X3488" s="74" t="s">
        <v>71</v>
      </c>
      <c r="Y3488" s="74" t="s">
        <v>71</v>
      </c>
      <c r="Z3488" s="74" t="s">
        <v>71</v>
      </c>
      <c r="AA3488" s="74" t="s">
        <v>71</v>
      </c>
      <c r="AB3488" s="74" t="s">
        <v>71</v>
      </c>
      <c r="AC3488" s="74" t="s">
        <v>71</v>
      </c>
      <c r="AD3488" s="74" t="s">
        <v>71</v>
      </c>
    </row>
    <row r="3489" spans="1:30" x14ac:dyDescent="0.2">
      <c r="A3489" s="72" t="s">
        <v>66</v>
      </c>
      <c r="B3489" s="74" t="s">
        <v>71</v>
      </c>
      <c r="C3489" s="74" t="s">
        <v>71</v>
      </c>
      <c r="D3489" s="74" t="s">
        <v>71</v>
      </c>
      <c r="E3489" s="74" t="s">
        <v>71</v>
      </c>
      <c r="F3489" s="74" t="s">
        <v>71</v>
      </c>
      <c r="G3489" s="74" t="s">
        <v>71</v>
      </c>
      <c r="H3489" s="74" t="s">
        <v>71</v>
      </c>
      <c r="I3489" s="74" t="s">
        <v>71</v>
      </c>
      <c r="J3489" s="74" t="s">
        <v>71</v>
      </c>
      <c r="K3489" s="74" t="s">
        <v>71</v>
      </c>
      <c r="L3489" s="74" t="s">
        <v>71</v>
      </c>
      <c r="M3489" s="74" t="s">
        <v>71</v>
      </c>
      <c r="N3489" s="74" t="s">
        <v>71</v>
      </c>
      <c r="O3489" s="74" t="s">
        <v>71</v>
      </c>
      <c r="P3489" s="74" t="s">
        <v>71</v>
      </c>
      <c r="Q3489" s="74" t="s">
        <v>71</v>
      </c>
      <c r="R3489" s="74" t="s">
        <v>71</v>
      </c>
      <c r="S3489" s="74" t="s">
        <v>71</v>
      </c>
      <c r="T3489" s="74" t="s">
        <v>71</v>
      </c>
      <c r="U3489" s="74" t="s">
        <v>71</v>
      </c>
      <c r="V3489" s="74" t="s">
        <v>71</v>
      </c>
      <c r="W3489" s="74" t="s">
        <v>71</v>
      </c>
      <c r="X3489" s="74" t="s">
        <v>71</v>
      </c>
      <c r="Y3489" s="74" t="s">
        <v>71</v>
      </c>
      <c r="Z3489" s="74" t="s">
        <v>71</v>
      </c>
      <c r="AA3489" s="74" t="s">
        <v>71</v>
      </c>
      <c r="AB3489" s="74" t="s">
        <v>71</v>
      </c>
      <c r="AC3489" s="74" t="s">
        <v>71</v>
      </c>
      <c r="AD3489" s="74" t="s">
        <v>71</v>
      </c>
    </row>
    <row r="3490" spans="1:30" x14ac:dyDescent="0.2">
      <c r="A3490" s="72" t="s">
        <v>67</v>
      </c>
      <c r="B3490" s="74" t="s">
        <v>71</v>
      </c>
      <c r="C3490" s="74" t="s">
        <v>71</v>
      </c>
      <c r="D3490" s="74" t="s">
        <v>71</v>
      </c>
      <c r="E3490" s="74" t="s">
        <v>71</v>
      </c>
      <c r="F3490" s="74" t="s">
        <v>71</v>
      </c>
      <c r="G3490" s="74" t="s">
        <v>71</v>
      </c>
      <c r="H3490" s="74" t="s">
        <v>71</v>
      </c>
      <c r="I3490" s="74" t="s">
        <v>71</v>
      </c>
      <c r="J3490" s="74" t="s">
        <v>71</v>
      </c>
      <c r="K3490" s="74" t="s">
        <v>71</v>
      </c>
      <c r="L3490" s="74" t="s">
        <v>71</v>
      </c>
      <c r="M3490" s="74" t="s">
        <v>71</v>
      </c>
      <c r="N3490" s="74" t="s">
        <v>71</v>
      </c>
      <c r="O3490" s="74" t="s">
        <v>71</v>
      </c>
      <c r="P3490" s="74" t="s">
        <v>71</v>
      </c>
      <c r="Q3490" s="74" t="s">
        <v>71</v>
      </c>
      <c r="R3490" s="74" t="s">
        <v>71</v>
      </c>
      <c r="S3490" s="74" t="s">
        <v>71</v>
      </c>
      <c r="T3490" s="74" t="s">
        <v>71</v>
      </c>
      <c r="U3490" s="74" t="s">
        <v>71</v>
      </c>
      <c r="V3490" s="74" t="s">
        <v>71</v>
      </c>
      <c r="W3490" s="74" t="s">
        <v>71</v>
      </c>
      <c r="X3490" s="74" t="s">
        <v>71</v>
      </c>
      <c r="Y3490" s="74" t="s">
        <v>71</v>
      </c>
      <c r="Z3490" s="74" t="s">
        <v>71</v>
      </c>
      <c r="AA3490" s="74" t="s">
        <v>71</v>
      </c>
      <c r="AB3490" s="74" t="s">
        <v>71</v>
      </c>
      <c r="AC3490" s="74" t="s">
        <v>71</v>
      </c>
      <c r="AD3490" s="74" t="s">
        <v>71</v>
      </c>
    </row>
    <row r="3491" spans="1:30" x14ac:dyDescent="0.2">
      <c r="A3491" s="72" t="s">
        <v>68</v>
      </c>
      <c r="B3491" s="74" t="s">
        <v>71</v>
      </c>
      <c r="C3491" s="74" t="s">
        <v>71</v>
      </c>
      <c r="D3491" s="74" t="s">
        <v>71</v>
      </c>
      <c r="E3491" s="74" t="s">
        <v>71</v>
      </c>
      <c r="F3491" s="74" t="s">
        <v>71</v>
      </c>
      <c r="G3491" s="74" t="s">
        <v>71</v>
      </c>
      <c r="H3491" s="74" t="s">
        <v>71</v>
      </c>
      <c r="I3491" s="74" t="s">
        <v>71</v>
      </c>
      <c r="J3491" s="74" t="s">
        <v>71</v>
      </c>
      <c r="K3491" s="74" t="s">
        <v>71</v>
      </c>
      <c r="L3491" s="74" t="s">
        <v>71</v>
      </c>
      <c r="M3491" s="74" t="s">
        <v>71</v>
      </c>
      <c r="N3491" s="74" t="s">
        <v>71</v>
      </c>
      <c r="O3491" s="74" t="s">
        <v>71</v>
      </c>
      <c r="P3491" s="74" t="s">
        <v>71</v>
      </c>
      <c r="Q3491" s="74" t="s">
        <v>71</v>
      </c>
      <c r="R3491" s="74" t="s">
        <v>71</v>
      </c>
      <c r="S3491" s="74" t="s">
        <v>71</v>
      </c>
      <c r="T3491" s="74" t="s">
        <v>71</v>
      </c>
      <c r="U3491" s="74" t="s">
        <v>71</v>
      </c>
      <c r="V3491" s="74" t="s">
        <v>71</v>
      </c>
      <c r="W3491" s="74" t="s">
        <v>71</v>
      </c>
      <c r="X3491" s="74" t="s">
        <v>71</v>
      </c>
      <c r="Y3491" s="74" t="s">
        <v>71</v>
      </c>
      <c r="Z3491" s="74" t="s">
        <v>71</v>
      </c>
      <c r="AA3491" s="74" t="s">
        <v>71</v>
      </c>
      <c r="AB3491" s="74" t="s">
        <v>71</v>
      </c>
      <c r="AC3491" s="74" t="s">
        <v>71</v>
      </c>
      <c r="AD3491" s="74" t="s">
        <v>71</v>
      </c>
    </row>
    <row r="3492" spans="1:30" x14ac:dyDescent="0.2">
      <c r="A3492" s="72" t="s">
        <v>69</v>
      </c>
      <c r="B3492" s="74">
        <v>0.42</v>
      </c>
      <c r="C3492" s="74">
        <v>0.48</v>
      </c>
      <c r="D3492" s="74">
        <v>0.55000000000000004</v>
      </c>
      <c r="E3492" s="74">
        <v>0.63</v>
      </c>
      <c r="F3492" s="74">
        <v>0.73</v>
      </c>
      <c r="G3492" s="74">
        <v>0.83</v>
      </c>
      <c r="H3492" s="74">
        <v>0.96</v>
      </c>
      <c r="I3492" s="74">
        <v>1.1000000000000001</v>
      </c>
      <c r="J3492" s="74">
        <v>1.27</v>
      </c>
      <c r="K3492" s="74">
        <v>1.46</v>
      </c>
      <c r="L3492" s="74">
        <v>1.69</v>
      </c>
      <c r="M3492" s="74">
        <v>1.03</v>
      </c>
      <c r="N3492" s="74">
        <v>1.03</v>
      </c>
      <c r="O3492" s="74">
        <v>0.95</v>
      </c>
      <c r="P3492" s="74">
        <v>0.59</v>
      </c>
      <c r="Q3492" s="74">
        <v>0.28999999999999998</v>
      </c>
      <c r="R3492" s="74">
        <v>0.28999999999999998</v>
      </c>
      <c r="S3492" s="74">
        <v>0.28000000000000003</v>
      </c>
      <c r="T3492" s="74">
        <v>0.27</v>
      </c>
      <c r="U3492" s="74">
        <v>0.26</v>
      </c>
      <c r="V3492" s="74">
        <v>0.27</v>
      </c>
      <c r="W3492" s="74">
        <v>0.3</v>
      </c>
      <c r="X3492" s="74">
        <v>0.33</v>
      </c>
      <c r="Y3492" s="74">
        <v>0.36</v>
      </c>
      <c r="Z3492" s="74">
        <v>0.4</v>
      </c>
      <c r="AA3492" s="74">
        <v>0.44</v>
      </c>
      <c r="AB3492" s="74">
        <v>0.48</v>
      </c>
      <c r="AC3492" s="74">
        <v>0.53</v>
      </c>
      <c r="AD3492" s="74">
        <v>0.57999999999999996</v>
      </c>
    </row>
    <row r="3494" spans="1:30" x14ac:dyDescent="0.2">
      <c r="A3494" s="72" t="s">
        <v>70</v>
      </c>
    </row>
    <row r="3495" spans="1:30" x14ac:dyDescent="0.2">
      <c r="A3495" s="72" t="s">
        <v>71</v>
      </c>
      <c r="B3495" s="74" t="s">
        <v>72</v>
      </c>
    </row>
    <row r="3497" spans="1:30" x14ac:dyDescent="0.2">
      <c r="A3497" s="72" t="s">
        <v>5</v>
      </c>
      <c r="B3497" s="74" t="s">
        <v>6</v>
      </c>
    </row>
    <row r="3498" spans="1:30" x14ac:dyDescent="0.2">
      <c r="A3498" s="72" t="s">
        <v>7</v>
      </c>
      <c r="B3498" s="74" t="s">
        <v>90</v>
      </c>
    </row>
    <row r="3499" spans="1:30" x14ac:dyDescent="0.2">
      <c r="A3499" s="72" t="s">
        <v>9</v>
      </c>
      <c r="B3499" s="74" t="s">
        <v>73</v>
      </c>
    </row>
    <row r="3501" spans="1:30" x14ac:dyDescent="0.2">
      <c r="A3501" s="72" t="s">
        <v>11</v>
      </c>
      <c r="B3501" s="74" t="s">
        <v>12</v>
      </c>
      <c r="C3501" s="74" t="s">
        <v>13</v>
      </c>
      <c r="D3501" s="74" t="s">
        <v>14</v>
      </c>
      <c r="E3501" s="74" t="s">
        <v>15</v>
      </c>
      <c r="F3501" s="74" t="s">
        <v>16</v>
      </c>
      <c r="G3501" s="74" t="s">
        <v>17</v>
      </c>
      <c r="H3501" s="74" t="s">
        <v>18</v>
      </c>
      <c r="I3501" s="74" t="s">
        <v>19</v>
      </c>
      <c r="J3501" s="74" t="s">
        <v>20</v>
      </c>
      <c r="K3501" s="74" t="s">
        <v>21</v>
      </c>
      <c r="L3501" s="74" t="s">
        <v>22</v>
      </c>
      <c r="M3501" s="74" t="s">
        <v>23</v>
      </c>
      <c r="N3501" s="74" t="s">
        <v>24</v>
      </c>
      <c r="O3501" s="74" t="s">
        <v>25</v>
      </c>
      <c r="P3501" s="74" t="s">
        <v>26</v>
      </c>
      <c r="Q3501" s="74" t="s">
        <v>27</v>
      </c>
      <c r="R3501" s="74" t="s">
        <v>28</v>
      </c>
      <c r="S3501" s="74" t="s">
        <v>29</v>
      </c>
      <c r="T3501" s="74" t="s">
        <v>30</v>
      </c>
      <c r="U3501" s="74" t="s">
        <v>31</v>
      </c>
      <c r="V3501" s="74" t="s">
        <v>32</v>
      </c>
      <c r="W3501" s="74" t="s">
        <v>33</v>
      </c>
      <c r="X3501" s="74" t="s">
        <v>34</v>
      </c>
      <c r="Y3501" s="74" t="s">
        <v>35</v>
      </c>
      <c r="Z3501" s="74" t="s">
        <v>36</v>
      </c>
      <c r="AA3501" s="74" t="s">
        <v>37</v>
      </c>
      <c r="AB3501" s="74" t="s">
        <v>38</v>
      </c>
      <c r="AC3501" s="74" t="s">
        <v>39</v>
      </c>
      <c r="AD3501" s="74" t="s">
        <v>40</v>
      </c>
    </row>
    <row r="3502" spans="1:30" x14ac:dyDescent="0.2">
      <c r="A3502" s="72" t="s">
        <v>41</v>
      </c>
      <c r="B3502" s="74">
        <v>23.78</v>
      </c>
      <c r="C3502" s="74">
        <v>25.49</v>
      </c>
      <c r="D3502" s="74">
        <v>27.37</v>
      </c>
      <c r="E3502" s="74">
        <v>29.45</v>
      </c>
      <c r="F3502" s="74">
        <v>32.49</v>
      </c>
      <c r="G3502" s="74">
        <v>99.77</v>
      </c>
      <c r="H3502" s="74">
        <v>94.06</v>
      </c>
      <c r="I3502" s="74">
        <v>101.86</v>
      </c>
      <c r="J3502" s="74">
        <v>77.459999999999994</v>
      </c>
      <c r="K3502" s="74">
        <v>75.27</v>
      </c>
      <c r="L3502" s="74">
        <v>103.44</v>
      </c>
      <c r="M3502" s="74">
        <v>82.37</v>
      </c>
      <c r="N3502" s="74">
        <v>133.94</v>
      </c>
      <c r="O3502" s="74">
        <v>146.82</v>
      </c>
      <c r="P3502" s="74">
        <v>132.43</v>
      </c>
      <c r="Q3502" s="74">
        <v>155.97</v>
      </c>
      <c r="R3502" s="74">
        <v>141.02000000000001</v>
      </c>
      <c r="S3502" s="74">
        <v>163.04</v>
      </c>
      <c r="T3502" s="74">
        <v>149.15</v>
      </c>
      <c r="U3502" s="74">
        <v>77.37</v>
      </c>
      <c r="V3502" s="74">
        <v>119.59</v>
      </c>
      <c r="W3502" s="74">
        <v>127.81</v>
      </c>
      <c r="X3502" s="74">
        <v>92.22</v>
      </c>
      <c r="Y3502" s="74">
        <v>66.08</v>
      </c>
      <c r="Z3502" s="74">
        <v>70.099999999999994</v>
      </c>
      <c r="AA3502" s="74">
        <v>64.650000000000006</v>
      </c>
      <c r="AB3502" s="74">
        <v>61.61</v>
      </c>
      <c r="AC3502" s="74">
        <v>60.41</v>
      </c>
      <c r="AD3502" s="74">
        <v>68.33</v>
      </c>
    </row>
    <row r="3503" spans="1:30" x14ac:dyDescent="0.2">
      <c r="A3503" s="72" t="s">
        <v>42</v>
      </c>
      <c r="B3503" s="74" t="s">
        <v>71</v>
      </c>
      <c r="C3503" s="74" t="s">
        <v>71</v>
      </c>
      <c r="D3503" s="74" t="s">
        <v>71</v>
      </c>
      <c r="E3503" s="74" t="s">
        <v>71</v>
      </c>
      <c r="F3503" s="74" t="s">
        <v>71</v>
      </c>
      <c r="G3503" s="74" t="s">
        <v>71</v>
      </c>
      <c r="H3503" s="74" t="s">
        <v>71</v>
      </c>
      <c r="I3503" s="74" t="s">
        <v>71</v>
      </c>
      <c r="J3503" s="74" t="s">
        <v>71</v>
      </c>
      <c r="K3503" s="74" t="s">
        <v>71</v>
      </c>
      <c r="L3503" s="74" t="s">
        <v>71</v>
      </c>
      <c r="M3503" s="74" t="s">
        <v>71</v>
      </c>
      <c r="N3503" s="74" t="s">
        <v>71</v>
      </c>
      <c r="O3503" s="74" t="s">
        <v>71</v>
      </c>
      <c r="P3503" s="74" t="s">
        <v>71</v>
      </c>
      <c r="Q3503" s="74" t="s">
        <v>71</v>
      </c>
      <c r="R3503" s="74" t="s">
        <v>71</v>
      </c>
      <c r="S3503" s="74" t="s">
        <v>71</v>
      </c>
      <c r="T3503" s="74">
        <v>0.67</v>
      </c>
      <c r="U3503" s="74">
        <v>0.56999999999999995</v>
      </c>
      <c r="V3503" s="74">
        <v>1.32</v>
      </c>
      <c r="W3503" s="74">
        <v>2.48</v>
      </c>
      <c r="X3503" s="74">
        <v>1.1200000000000001</v>
      </c>
      <c r="Y3503" s="74">
        <v>1.24</v>
      </c>
      <c r="Z3503" s="74">
        <v>0.69</v>
      </c>
      <c r="AA3503" s="74">
        <v>0.85</v>
      </c>
      <c r="AB3503" s="74">
        <v>0.71</v>
      </c>
      <c r="AC3503" s="74">
        <v>0.63</v>
      </c>
      <c r="AD3503" s="74">
        <v>0.65</v>
      </c>
    </row>
    <row r="3504" spans="1:30" x14ac:dyDescent="0.2">
      <c r="A3504" s="72" t="s">
        <v>43</v>
      </c>
      <c r="B3504" s="74" t="s">
        <v>71</v>
      </c>
      <c r="C3504" s="74" t="s">
        <v>71</v>
      </c>
      <c r="D3504" s="74" t="s">
        <v>71</v>
      </c>
      <c r="E3504" s="74" t="s">
        <v>71</v>
      </c>
      <c r="F3504" s="74" t="s">
        <v>71</v>
      </c>
      <c r="G3504" s="74" t="s">
        <v>71</v>
      </c>
      <c r="H3504" s="74" t="s">
        <v>71</v>
      </c>
      <c r="I3504" s="74" t="s">
        <v>71</v>
      </c>
      <c r="J3504" s="74" t="s">
        <v>71</v>
      </c>
      <c r="K3504" s="74" t="s">
        <v>71</v>
      </c>
      <c r="L3504" s="74" t="s">
        <v>71</v>
      </c>
      <c r="M3504" s="74" t="s">
        <v>71</v>
      </c>
      <c r="N3504" s="74" t="s">
        <v>71</v>
      </c>
      <c r="O3504" s="74" t="s">
        <v>71</v>
      </c>
      <c r="P3504" s="74" t="s">
        <v>71</v>
      </c>
      <c r="Q3504" s="74" t="s">
        <v>71</v>
      </c>
      <c r="R3504" s="74" t="s">
        <v>71</v>
      </c>
      <c r="S3504" s="74" t="s">
        <v>71</v>
      </c>
      <c r="T3504" s="74" t="s">
        <v>71</v>
      </c>
      <c r="U3504" s="74" t="s">
        <v>71</v>
      </c>
      <c r="V3504" s="74" t="s">
        <v>71</v>
      </c>
      <c r="W3504" s="74" t="s">
        <v>71</v>
      </c>
      <c r="X3504" s="74" t="s">
        <v>71</v>
      </c>
      <c r="Y3504" s="74" t="s">
        <v>71</v>
      </c>
      <c r="Z3504" s="74" t="s">
        <v>71</v>
      </c>
      <c r="AA3504" s="74" t="s">
        <v>71</v>
      </c>
      <c r="AB3504" s="74" t="s">
        <v>71</v>
      </c>
      <c r="AC3504" s="74" t="s">
        <v>71</v>
      </c>
      <c r="AD3504" s="74" t="s">
        <v>71</v>
      </c>
    </row>
    <row r="3505" spans="1:30" x14ac:dyDescent="0.2">
      <c r="A3505" s="72" t="s">
        <v>44</v>
      </c>
      <c r="B3505" s="74" t="s">
        <v>71</v>
      </c>
      <c r="C3505" s="74" t="s">
        <v>71</v>
      </c>
      <c r="D3505" s="74" t="s">
        <v>71</v>
      </c>
      <c r="E3505" s="74" t="s">
        <v>71</v>
      </c>
      <c r="F3505" s="74" t="s">
        <v>71</v>
      </c>
      <c r="G3505" s="74" t="s">
        <v>71</v>
      </c>
      <c r="H3505" s="74" t="s">
        <v>71</v>
      </c>
      <c r="I3505" s="74" t="s">
        <v>71</v>
      </c>
      <c r="J3505" s="74" t="s">
        <v>71</v>
      </c>
      <c r="K3505" s="74" t="s">
        <v>71</v>
      </c>
      <c r="L3505" s="74" t="s">
        <v>71</v>
      </c>
      <c r="M3505" s="74" t="s">
        <v>71</v>
      </c>
      <c r="N3505" s="74" t="s">
        <v>71</v>
      </c>
      <c r="O3505" s="74" t="s">
        <v>71</v>
      </c>
      <c r="P3505" s="74" t="s">
        <v>71</v>
      </c>
      <c r="Q3505" s="74" t="s">
        <v>71</v>
      </c>
      <c r="R3505" s="74" t="s">
        <v>71</v>
      </c>
      <c r="S3505" s="74" t="s">
        <v>71</v>
      </c>
      <c r="T3505" s="74" t="s">
        <v>71</v>
      </c>
      <c r="U3505" s="74" t="s">
        <v>71</v>
      </c>
      <c r="V3505" s="74">
        <v>0.15</v>
      </c>
      <c r="W3505" s="74">
        <v>0.59</v>
      </c>
      <c r="X3505" s="74">
        <v>0.89</v>
      </c>
      <c r="Y3505" s="74">
        <v>1.41</v>
      </c>
      <c r="Z3505" s="74">
        <v>2.37</v>
      </c>
      <c r="AA3505" s="74">
        <v>2.15</v>
      </c>
      <c r="AB3505" s="74">
        <v>2.15</v>
      </c>
      <c r="AC3505" s="74">
        <v>3.33</v>
      </c>
      <c r="AD3505" s="74">
        <v>3.11</v>
      </c>
    </row>
    <row r="3506" spans="1:30" x14ac:dyDescent="0.2">
      <c r="A3506" s="72" t="s">
        <v>45</v>
      </c>
      <c r="B3506" s="74" t="s">
        <v>71</v>
      </c>
      <c r="C3506" s="74" t="s">
        <v>71</v>
      </c>
      <c r="D3506" s="74" t="s">
        <v>71</v>
      </c>
      <c r="E3506" s="74" t="s">
        <v>71</v>
      </c>
      <c r="F3506" s="74" t="s">
        <v>71</v>
      </c>
      <c r="G3506" s="74" t="s">
        <v>71</v>
      </c>
      <c r="H3506" s="74" t="s">
        <v>71</v>
      </c>
      <c r="I3506" s="74" t="s">
        <v>71</v>
      </c>
      <c r="J3506" s="74" t="s">
        <v>71</v>
      </c>
      <c r="K3506" s="74" t="s">
        <v>71</v>
      </c>
      <c r="L3506" s="74" t="s">
        <v>71</v>
      </c>
      <c r="M3506" s="74" t="s">
        <v>71</v>
      </c>
      <c r="N3506" s="74" t="s">
        <v>71</v>
      </c>
      <c r="O3506" s="74" t="s">
        <v>71</v>
      </c>
      <c r="P3506" s="74" t="s">
        <v>71</v>
      </c>
      <c r="Q3506" s="74" t="s">
        <v>71</v>
      </c>
      <c r="R3506" s="74" t="s">
        <v>71</v>
      </c>
      <c r="S3506" s="74" t="s">
        <v>71</v>
      </c>
      <c r="T3506" s="74" t="s">
        <v>71</v>
      </c>
      <c r="U3506" s="74" t="s">
        <v>71</v>
      </c>
      <c r="V3506" s="74" t="s">
        <v>71</v>
      </c>
      <c r="W3506" s="74" t="s">
        <v>71</v>
      </c>
      <c r="X3506" s="74" t="s">
        <v>71</v>
      </c>
      <c r="Y3506" s="74" t="s">
        <v>71</v>
      </c>
      <c r="Z3506" s="74" t="s">
        <v>71</v>
      </c>
      <c r="AA3506" s="74" t="s">
        <v>71</v>
      </c>
      <c r="AB3506" s="74" t="s">
        <v>71</v>
      </c>
      <c r="AC3506" s="74" t="s">
        <v>71</v>
      </c>
      <c r="AD3506" s="74" t="s">
        <v>71</v>
      </c>
    </row>
    <row r="3507" spans="1:30" x14ac:dyDescent="0.2">
      <c r="A3507" s="72" t="s">
        <v>46</v>
      </c>
      <c r="B3507" s="74">
        <v>6.88</v>
      </c>
      <c r="C3507" s="74">
        <v>6.88</v>
      </c>
      <c r="D3507" s="74">
        <v>6.88</v>
      </c>
      <c r="E3507" s="74">
        <v>6.88</v>
      </c>
      <c r="F3507" s="74">
        <v>6.88</v>
      </c>
      <c r="G3507" s="74">
        <v>5.29</v>
      </c>
      <c r="H3507" s="74">
        <v>7.22</v>
      </c>
      <c r="I3507" s="74">
        <v>7.85</v>
      </c>
      <c r="J3507" s="74">
        <v>7.58</v>
      </c>
      <c r="K3507" s="74">
        <v>6.69</v>
      </c>
      <c r="L3507" s="74">
        <v>8.92</v>
      </c>
      <c r="M3507" s="74">
        <v>7.82</v>
      </c>
      <c r="N3507" s="74">
        <v>12.22</v>
      </c>
      <c r="O3507" s="74">
        <v>19.38</v>
      </c>
      <c r="P3507" s="74">
        <v>22.81</v>
      </c>
      <c r="Q3507" s="74">
        <v>34.49</v>
      </c>
      <c r="R3507" s="74">
        <v>27.84</v>
      </c>
      <c r="S3507" s="74">
        <v>12.02</v>
      </c>
      <c r="T3507" s="74">
        <v>29.6</v>
      </c>
      <c r="U3507" s="74">
        <v>29.08</v>
      </c>
      <c r="V3507" s="74">
        <v>61.43</v>
      </c>
      <c r="W3507" s="74">
        <v>61.21</v>
      </c>
      <c r="X3507" s="74">
        <v>35.21</v>
      </c>
      <c r="Y3507" s="74">
        <v>16.03</v>
      </c>
      <c r="Z3507" s="74">
        <v>20.28</v>
      </c>
      <c r="AA3507" s="74">
        <v>11.89</v>
      </c>
      <c r="AB3507" s="74">
        <v>11.15</v>
      </c>
      <c r="AC3507" s="74">
        <v>11.51</v>
      </c>
      <c r="AD3507" s="74">
        <v>11.75</v>
      </c>
    </row>
    <row r="3508" spans="1:30" x14ac:dyDescent="0.2">
      <c r="A3508" s="72" t="s">
        <v>47</v>
      </c>
      <c r="B3508" s="74" t="s">
        <v>71</v>
      </c>
      <c r="C3508" s="74" t="s">
        <v>71</v>
      </c>
      <c r="D3508" s="74" t="s">
        <v>71</v>
      </c>
      <c r="E3508" s="74" t="s">
        <v>71</v>
      </c>
      <c r="F3508" s="74" t="s">
        <v>71</v>
      </c>
      <c r="G3508" s="74" t="s">
        <v>71</v>
      </c>
      <c r="H3508" s="74" t="s">
        <v>71</v>
      </c>
      <c r="I3508" s="74" t="s">
        <v>71</v>
      </c>
      <c r="J3508" s="74" t="s">
        <v>71</v>
      </c>
      <c r="K3508" s="74" t="s">
        <v>71</v>
      </c>
      <c r="L3508" s="74" t="s">
        <v>71</v>
      </c>
      <c r="M3508" s="74" t="s">
        <v>71</v>
      </c>
      <c r="N3508" s="74" t="s">
        <v>71</v>
      </c>
      <c r="O3508" s="74" t="s">
        <v>71</v>
      </c>
      <c r="P3508" s="74" t="s">
        <v>71</v>
      </c>
      <c r="Q3508" s="74" t="s">
        <v>71</v>
      </c>
      <c r="R3508" s="74" t="s">
        <v>71</v>
      </c>
      <c r="S3508" s="74" t="s">
        <v>71</v>
      </c>
      <c r="T3508" s="74" t="s">
        <v>71</v>
      </c>
      <c r="U3508" s="74" t="s">
        <v>71</v>
      </c>
      <c r="V3508" s="74" t="s">
        <v>71</v>
      </c>
      <c r="W3508" s="74" t="s">
        <v>71</v>
      </c>
      <c r="X3508" s="74" t="s">
        <v>71</v>
      </c>
      <c r="Y3508" s="74" t="s">
        <v>71</v>
      </c>
      <c r="Z3508" s="74" t="s">
        <v>71</v>
      </c>
      <c r="AA3508" s="74" t="s">
        <v>71</v>
      </c>
      <c r="AB3508" s="74" t="s">
        <v>71</v>
      </c>
      <c r="AC3508" s="74" t="s">
        <v>71</v>
      </c>
      <c r="AD3508" s="74" t="s">
        <v>71</v>
      </c>
    </row>
    <row r="3509" spans="1:30" x14ac:dyDescent="0.2">
      <c r="A3509" s="72" t="s">
        <v>48</v>
      </c>
      <c r="B3509" s="74" t="s">
        <v>71</v>
      </c>
      <c r="C3509" s="74" t="s">
        <v>71</v>
      </c>
      <c r="D3509" s="74" t="s">
        <v>71</v>
      </c>
      <c r="E3509" s="74" t="s">
        <v>71</v>
      </c>
      <c r="F3509" s="74" t="s">
        <v>71</v>
      </c>
      <c r="G3509" s="74">
        <v>4.37</v>
      </c>
      <c r="H3509" s="74">
        <v>4.72</v>
      </c>
      <c r="I3509" s="74">
        <v>6.11</v>
      </c>
      <c r="J3509" s="74">
        <v>4.1900000000000004</v>
      </c>
      <c r="K3509" s="74">
        <v>3.79</v>
      </c>
      <c r="L3509" s="74">
        <v>49.17</v>
      </c>
      <c r="M3509" s="74">
        <v>21.78</v>
      </c>
      <c r="N3509" s="74">
        <v>46.58</v>
      </c>
      <c r="O3509" s="74">
        <v>46.63</v>
      </c>
      <c r="P3509" s="74">
        <v>18.079999999999998</v>
      </c>
      <c r="Q3509" s="74">
        <v>28.38</v>
      </c>
      <c r="R3509" s="74">
        <v>28.21</v>
      </c>
      <c r="S3509" s="74">
        <v>37.67</v>
      </c>
      <c r="T3509" s="74" t="s">
        <v>71</v>
      </c>
      <c r="U3509" s="74" t="s">
        <v>71</v>
      </c>
      <c r="V3509" s="74" t="s">
        <v>71</v>
      </c>
      <c r="W3509" s="74" t="s">
        <v>71</v>
      </c>
      <c r="X3509" s="74">
        <v>0.78</v>
      </c>
      <c r="Y3509" s="74">
        <v>0.9</v>
      </c>
      <c r="Z3509" s="74">
        <v>0.96</v>
      </c>
      <c r="AA3509" s="74">
        <v>0.96</v>
      </c>
      <c r="AB3509" s="74">
        <v>0.96</v>
      </c>
      <c r="AC3509" s="74">
        <v>1.26</v>
      </c>
      <c r="AD3509" s="74">
        <v>1.32</v>
      </c>
    </row>
    <row r="3510" spans="1:30" x14ac:dyDescent="0.2">
      <c r="A3510" s="72" t="s">
        <v>49</v>
      </c>
      <c r="B3510" s="74" t="s">
        <v>71</v>
      </c>
      <c r="C3510" s="74" t="s">
        <v>71</v>
      </c>
      <c r="D3510" s="74" t="s">
        <v>71</v>
      </c>
      <c r="E3510" s="74" t="s">
        <v>71</v>
      </c>
      <c r="F3510" s="74" t="s">
        <v>71</v>
      </c>
      <c r="G3510" s="74" t="s">
        <v>71</v>
      </c>
      <c r="H3510" s="74" t="s">
        <v>71</v>
      </c>
      <c r="I3510" s="74" t="s">
        <v>71</v>
      </c>
      <c r="J3510" s="74" t="s">
        <v>71</v>
      </c>
      <c r="K3510" s="74" t="s">
        <v>71</v>
      </c>
      <c r="L3510" s="74" t="s">
        <v>71</v>
      </c>
      <c r="M3510" s="74" t="s">
        <v>71</v>
      </c>
      <c r="N3510" s="74" t="s">
        <v>71</v>
      </c>
      <c r="O3510" s="74" t="s">
        <v>71</v>
      </c>
      <c r="P3510" s="74" t="s">
        <v>71</v>
      </c>
      <c r="Q3510" s="74" t="s">
        <v>71</v>
      </c>
      <c r="R3510" s="74" t="s">
        <v>71</v>
      </c>
      <c r="S3510" s="74" t="s">
        <v>71</v>
      </c>
      <c r="T3510" s="74" t="s">
        <v>71</v>
      </c>
      <c r="U3510" s="74" t="s">
        <v>71</v>
      </c>
      <c r="V3510" s="74" t="s">
        <v>71</v>
      </c>
      <c r="W3510" s="74" t="s">
        <v>71</v>
      </c>
      <c r="X3510" s="74" t="s">
        <v>71</v>
      </c>
      <c r="Y3510" s="74" t="s">
        <v>71</v>
      </c>
      <c r="Z3510" s="74" t="s">
        <v>71</v>
      </c>
      <c r="AA3510" s="74" t="s">
        <v>71</v>
      </c>
      <c r="AB3510" s="74" t="s">
        <v>71</v>
      </c>
      <c r="AC3510" s="74" t="s">
        <v>71</v>
      </c>
      <c r="AD3510" s="74" t="s">
        <v>71</v>
      </c>
    </row>
    <row r="3511" spans="1:30" x14ac:dyDescent="0.2">
      <c r="A3511" s="72" t="s">
        <v>50</v>
      </c>
      <c r="B3511" s="74" t="s">
        <v>71</v>
      </c>
      <c r="C3511" s="74" t="s">
        <v>71</v>
      </c>
      <c r="D3511" s="74" t="s">
        <v>71</v>
      </c>
      <c r="E3511" s="74" t="s">
        <v>71</v>
      </c>
      <c r="F3511" s="74" t="s">
        <v>71</v>
      </c>
      <c r="G3511" s="74" t="s">
        <v>71</v>
      </c>
      <c r="H3511" s="74" t="s">
        <v>71</v>
      </c>
      <c r="I3511" s="74" t="s">
        <v>71</v>
      </c>
      <c r="J3511" s="74" t="s">
        <v>71</v>
      </c>
      <c r="K3511" s="74" t="s">
        <v>71</v>
      </c>
      <c r="L3511" s="74" t="s">
        <v>71</v>
      </c>
      <c r="M3511" s="74" t="s">
        <v>71</v>
      </c>
      <c r="N3511" s="74" t="s">
        <v>71</v>
      </c>
      <c r="O3511" s="74" t="s">
        <v>71</v>
      </c>
      <c r="P3511" s="74" t="s">
        <v>71</v>
      </c>
      <c r="Q3511" s="74" t="s">
        <v>71</v>
      </c>
      <c r="R3511" s="74" t="s">
        <v>71</v>
      </c>
      <c r="S3511" s="74" t="s">
        <v>71</v>
      </c>
      <c r="T3511" s="74" t="s">
        <v>71</v>
      </c>
      <c r="U3511" s="74" t="s">
        <v>71</v>
      </c>
      <c r="V3511" s="74" t="s">
        <v>71</v>
      </c>
      <c r="W3511" s="74" t="s">
        <v>71</v>
      </c>
      <c r="X3511" s="74" t="s">
        <v>71</v>
      </c>
      <c r="Y3511" s="74" t="s">
        <v>71</v>
      </c>
      <c r="Z3511" s="74" t="s">
        <v>71</v>
      </c>
      <c r="AA3511" s="74" t="s">
        <v>71</v>
      </c>
      <c r="AB3511" s="74" t="s">
        <v>71</v>
      </c>
      <c r="AC3511" s="74" t="s">
        <v>71</v>
      </c>
      <c r="AD3511" s="74" t="s">
        <v>71</v>
      </c>
    </row>
    <row r="3512" spans="1:30" x14ac:dyDescent="0.2">
      <c r="A3512" s="72" t="s">
        <v>51</v>
      </c>
      <c r="B3512" s="74">
        <v>16.48</v>
      </c>
      <c r="C3512" s="74">
        <v>18.13</v>
      </c>
      <c r="D3512" s="74">
        <v>19.940000000000001</v>
      </c>
      <c r="E3512" s="74">
        <v>21.94</v>
      </c>
      <c r="F3512" s="74">
        <v>24.13</v>
      </c>
      <c r="G3512" s="74">
        <v>6.26</v>
      </c>
      <c r="H3512" s="74">
        <v>11.46</v>
      </c>
      <c r="I3512" s="74">
        <v>17.18</v>
      </c>
      <c r="J3512" s="74">
        <v>21.16</v>
      </c>
      <c r="K3512" s="74">
        <v>28.41</v>
      </c>
      <c r="L3512" s="74">
        <v>19.89</v>
      </c>
      <c r="M3512" s="74">
        <v>28.45</v>
      </c>
      <c r="N3512" s="74">
        <v>35.54</v>
      </c>
      <c r="O3512" s="74">
        <v>30.47</v>
      </c>
      <c r="P3512" s="74">
        <v>35.54</v>
      </c>
      <c r="Q3512" s="74">
        <v>31.27</v>
      </c>
      <c r="R3512" s="74">
        <v>29.76</v>
      </c>
      <c r="S3512" s="74">
        <v>42.11</v>
      </c>
      <c r="T3512" s="74">
        <v>46.35</v>
      </c>
      <c r="U3512" s="74">
        <v>24.96</v>
      </c>
      <c r="V3512" s="74">
        <v>32.130000000000003</v>
      </c>
      <c r="W3512" s="74">
        <v>31.36</v>
      </c>
      <c r="X3512" s="74">
        <v>20.399999999999999</v>
      </c>
      <c r="Y3512" s="74">
        <v>10.63</v>
      </c>
      <c r="Z3512" s="74">
        <v>6.37</v>
      </c>
      <c r="AA3512" s="74">
        <v>6.23</v>
      </c>
      <c r="AB3512" s="74">
        <v>5.84</v>
      </c>
      <c r="AC3512" s="74">
        <v>7.64</v>
      </c>
      <c r="AD3512" s="74">
        <v>12.25</v>
      </c>
    </row>
    <row r="3513" spans="1:30" x14ac:dyDescent="0.2">
      <c r="A3513" s="72" t="s">
        <v>52</v>
      </c>
      <c r="B3513" s="74" t="s">
        <v>71</v>
      </c>
      <c r="C3513" s="74" t="s">
        <v>71</v>
      </c>
      <c r="D3513" s="74" t="s">
        <v>71</v>
      </c>
      <c r="E3513" s="74" t="s">
        <v>71</v>
      </c>
      <c r="F3513" s="74" t="s">
        <v>71</v>
      </c>
      <c r="G3513" s="74" t="s">
        <v>71</v>
      </c>
      <c r="H3513" s="74" t="s">
        <v>71</v>
      </c>
      <c r="I3513" s="74" t="s">
        <v>71</v>
      </c>
      <c r="J3513" s="74" t="s">
        <v>71</v>
      </c>
      <c r="K3513" s="74" t="s">
        <v>71</v>
      </c>
      <c r="L3513" s="74" t="s">
        <v>71</v>
      </c>
      <c r="M3513" s="74" t="s">
        <v>71</v>
      </c>
      <c r="N3513" s="74" t="s">
        <v>71</v>
      </c>
      <c r="O3513" s="74" t="s">
        <v>71</v>
      </c>
      <c r="P3513" s="74" t="s">
        <v>71</v>
      </c>
      <c r="Q3513" s="74" t="s">
        <v>71</v>
      </c>
      <c r="R3513" s="74" t="s">
        <v>71</v>
      </c>
      <c r="S3513" s="74" t="s">
        <v>71</v>
      </c>
      <c r="T3513" s="74" t="s">
        <v>71</v>
      </c>
      <c r="U3513" s="74" t="s">
        <v>71</v>
      </c>
      <c r="V3513" s="74" t="s">
        <v>71</v>
      </c>
      <c r="W3513" s="74" t="s">
        <v>71</v>
      </c>
      <c r="X3513" s="74" t="s">
        <v>71</v>
      </c>
      <c r="Y3513" s="74" t="s">
        <v>71</v>
      </c>
      <c r="Z3513" s="74" t="s">
        <v>71</v>
      </c>
      <c r="AA3513" s="74" t="s">
        <v>71</v>
      </c>
      <c r="AB3513" s="74" t="s">
        <v>71</v>
      </c>
      <c r="AC3513" s="74" t="s">
        <v>71</v>
      </c>
      <c r="AD3513" s="74" t="s">
        <v>71</v>
      </c>
    </row>
    <row r="3514" spans="1:30" x14ac:dyDescent="0.2">
      <c r="A3514" s="72" t="s">
        <v>53</v>
      </c>
      <c r="B3514" s="74" t="s">
        <v>71</v>
      </c>
      <c r="C3514" s="74" t="s">
        <v>71</v>
      </c>
      <c r="D3514" s="74" t="s">
        <v>71</v>
      </c>
      <c r="E3514" s="74" t="s">
        <v>71</v>
      </c>
      <c r="F3514" s="74" t="s">
        <v>71</v>
      </c>
      <c r="G3514" s="74">
        <v>76.569999999999993</v>
      </c>
      <c r="H3514" s="74">
        <v>61.78</v>
      </c>
      <c r="I3514" s="74">
        <v>54.09</v>
      </c>
      <c r="J3514" s="74">
        <v>33.83</v>
      </c>
      <c r="K3514" s="74">
        <v>26.69</v>
      </c>
      <c r="L3514" s="74">
        <v>13.26</v>
      </c>
      <c r="M3514" s="74">
        <v>12.79</v>
      </c>
      <c r="N3514" s="74">
        <v>28.06</v>
      </c>
      <c r="O3514" s="74">
        <v>27.84</v>
      </c>
      <c r="P3514" s="74">
        <v>28.86</v>
      </c>
      <c r="Q3514" s="74">
        <v>33.380000000000003</v>
      </c>
      <c r="R3514" s="74">
        <v>22.2</v>
      </c>
      <c r="S3514" s="74">
        <v>11.57</v>
      </c>
      <c r="T3514" s="74">
        <v>18.79</v>
      </c>
      <c r="U3514" s="74">
        <v>17.97</v>
      </c>
      <c r="V3514" s="74">
        <v>20.170000000000002</v>
      </c>
      <c r="W3514" s="74">
        <v>27.78</v>
      </c>
      <c r="X3514" s="74">
        <v>24.93</v>
      </c>
      <c r="Y3514" s="74">
        <v>25.7</v>
      </c>
      <c r="Z3514" s="74">
        <v>28.17</v>
      </c>
      <c r="AA3514" s="74">
        <v>28.42</v>
      </c>
      <c r="AB3514" s="74">
        <v>33.979999999999997</v>
      </c>
      <c r="AC3514" s="74">
        <v>23.5</v>
      </c>
      <c r="AD3514" s="74">
        <v>22.13</v>
      </c>
    </row>
    <row r="3515" spans="1:30" x14ac:dyDescent="0.2">
      <c r="A3515" s="72" t="s">
        <v>54</v>
      </c>
      <c r="B3515" s="74" t="s">
        <v>71</v>
      </c>
      <c r="C3515" s="74" t="s">
        <v>71</v>
      </c>
      <c r="D3515" s="74" t="s">
        <v>71</v>
      </c>
      <c r="E3515" s="74" t="s">
        <v>71</v>
      </c>
      <c r="F3515" s="74" t="s">
        <v>71</v>
      </c>
      <c r="G3515" s="74" t="s">
        <v>71</v>
      </c>
      <c r="H3515" s="74" t="s">
        <v>71</v>
      </c>
      <c r="I3515" s="74" t="s">
        <v>71</v>
      </c>
      <c r="J3515" s="74" t="s">
        <v>71</v>
      </c>
      <c r="K3515" s="74" t="s">
        <v>71</v>
      </c>
      <c r="L3515" s="74" t="s">
        <v>71</v>
      </c>
      <c r="M3515" s="74" t="s">
        <v>71</v>
      </c>
      <c r="N3515" s="74" t="s">
        <v>71</v>
      </c>
      <c r="O3515" s="74" t="s">
        <v>71</v>
      </c>
      <c r="P3515" s="74" t="s">
        <v>71</v>
      </c>
      <c r="Q3515" s="74" t="s">
        <v>71</v>
      </c>
      <c r="R3515" s="74" t="s">
        <v>71</v>
      </c>
      <c r="S3515" s="74" t="s">
        <v>71</v>
      </c>
      <c r="T3515" s="74" t="s">
        <v>71</v>
      </c>
      <c r="U3515" s="74" t="s">
        <v>71</v>
      </c>
      <c r="V3515" s="74" t="s">
        <v>71</v>
      </c>
      <c r="W3515" s="74" t="s">
        <v>71</v>
      </c>
      <c r="X3515" s="74" t="s">
        <v>71</v>
      </c>
      <c r="Y3515" s="74" t="s">
        <v>71</v>
      </c>
      <c r="Z3515" s="74" t="s">
        <v>71</v>
      </c>
      <c r="AA3515" s="74" t="s">
        <v>71</v>
      </c>
      <c r="AB3515" s="74" t="s">
        <v>71</v>
      </c>
      <c r="AC3515" s="74" t="s">
        <v>71</v>
      </c>
      <c r="AD3515" s="74" t="s">
        <v>71</v>
      </c>
    </row>
    <row r="3516" spans="1:30" x14ac:dyDescent="0.2">
      <c r="A3516" s="72" t="s">
        <v>55</v>
      </c>
      <c r="B3516" s="74" t="s">
        <v>71</v>
      </c>
      <c r="C3516" s="74" t="s">
        <v>71</v>
      </c>
      <c r="D3516" s="74" t="s">
        <v>71</v>
      </c>
      <c r="E3516" s="74" t="s">
        <v>71</v>
      </c>
      <c r="F3516" s="74" t="s">
        <v>71</v>
      </c>
      <c r="G3516" s="74" t="s">
        <v>71</v>
      </c>
      <c r="H3516" s="74" t="s">
        <v>71</v>
      </c>
      <c r="I3516" s="74" t="s">
        <v>71</v>
      </c>
      <c r="J3516" s="74" t="s">
        <v>71</v>
      </c>
      <c r="K3516" s="74" t="s">
        <v>71</v>
      </c>
      <c r="L3516" s="74" t="s">
        <v>71</v>
      </c>
      <c r="M3516" s="74" t="s">
        <v>71</v>
      </c>
      <c r="N3516" s="74" t="s">
        <v>71</v>
      </c>
      <c r="O3516" s="74" t="s">
        <v>71</v>
      </c>
      <c r="P3516" s="74" t="s">
        <v>71</v>
      </c>
      <c r="Q3516" s="74" t="s">
        <v>71</v>
      </c>
      <c r="R3516" s="74" t="s">
        <v>71</v>
      </c>
      <c r="S3516" s="74" t="s">
        <v>71</v>
      </c>
      <c r="T3516" s="74" t="s">
        <v>71</v>
      </c>
      <c r="U3516" s="74" t="s">
        <v>71</v>
      </c>
      <c r="V3516" s="74" t="s">
        <v>71</v>
      </c>
      <c r="W3516" s="74" t="s">
        <v>71</v>
      </c>
      <c r="X3516" s="74" t="s">
        <v>71</v>
      </c>
      <c r="Y3516" s="74" t="s">
        <v>71</v>
      </c>
      <c r="Z3516" s="74" t="s">
        <v>71</v>
      </c>
      <c r="AA3516" s="74" t="s">
        <v>71</v>
      </c>
      <c r="AB3516" s="74" t="s">
        <v>71</v>
      </c>
      <c r="AC3516" s="74" t="s">
        <v>71</v>
      </c>
      <c r="AD3516" s="74" t="s">
        <v>71</v>
      </c>
    </row>
    <row r="3517" spans="1:30" x14ac:dyDescent="0.2">
      <c r="A3517" s="72" t="s">
        <v>56</v>
      </c>
      <c r="B3517" s="74" t="s">
        <v>71</v>
      </c>
      <c r="C3517" s="74" t="s">
        <v>71</v>
      </c>
      <c r="D3517" s="74" t="s">
        <v>71</v>
      </c>
      <c r="E3517" s="74" t="s">
        <v>71</v>
      </c>
      <c r="F3517" s="74" t="s">
        <v>71</v>
      </c>
      <c r="G3517" s="74" t="s">
        <v>71</v>
      </c>
      <c r="H3517" s="74" t="s">
        <v>71</v>
      </c>
      <c r="I3517" s="74" t="s">
        <v>71</v>
      </c>
      <c r="J3517" s="74" t="s">
        <v>71</v>
      </c>
      <c r="K3517" s="74" t="s">
        <v>71</v>
      </c>
      <c r="L3517" s="74" t="s">
        <v>71</v>
      </c>
      <c r="M3517" s="74" t="s">
        <v>71</v>
      </c>
      <c r="N3517" s="74" t="s">
        <v>71</v>
      </c>
      <c r="O3517" s="74" t="s">
        <v>71</v>
      </c>
      <c r="P3517" s="74" t="s">
        <v>71</v>
      </c>
      <c r="Q3517" s="74" t="s">
        <v>71</v>
      </c>
      <c r="R3517" s="74" t="s">
        <v>71</v>
      </c>
      <c r="S3517" s="74" t="s">
        <v>71</v>
      </c>
      <c r="T3517" s="74" t="s">
        <v>71</v>
      </c>
      <c r="U3517" s="74" t="s">
        <v>71</v>
      </c>
      <c r="V3517" s="74" t="s">
        <v>71</v>
      </c>
      <c r="W3517" s="74" t="s">
        <v>71</v>
      </c>
      <c r="X3517" s="74" t="s">
        <v>71</v>
      </c>
      <c r="Y3517" s="74">
        <v>0.06</v>
      </c>
      <c r="Z3517" s="74">
        <v>0.28999999999999998</v>
      </c>
      <c r="AA3517" s="74">
        <v>0.26</v>
      </c>
      <c r="AB3517" s="74">
        <v>0.2</v>
      </c>
      <c r="AC3517" s="74">
        <v>0.01</v>
      </c>
      <c r="AD3517" s="74">
        <v>0.03</v>
      </c>
    </row>
    <row r="3518" spans="1:30" x14ac:dyDescent="0.2">
      <c r="A3518" s="72" t="s">
        <v>57</v>
      </c>
      <c r="B3518" s="74" t="s">
        <v>71</v>
      </c>
      <c r="C3518" s="74" t="s">
        <v>71</v>
      </c>
      <c r="D3518" s="74" t="s">
        <v>71</v>
      </c>
      <c r="E3518" s="74" t="s">
        <v>71</v>
      </c>
      <c r="F3518" s="74" t="s">
        <v>71</v>
      </c>
      <c r="G3518" s="74" t="s">
        <v>71</v>
      </c>
      <c r="H3518" s="74" t="s">
        <v>71</v>
      </c>
      <c r="I3518" s="74" t="s">
        <v>71</v>
      </c>
      <c r="J3518" s="74" t="s">
        <v>71</v>
      </c>
      <c r="K3518" s="74" t="s">
        <v>71</v>
      </c>
      <c r="L3518" s="74" t="s">
        <v>71</v>
      </c>
      <c r="M3518" s="74" t="s">
        <v>71</v>
      </c>
      <c r="N3518" s="74" t="s">
        <v>71</v>
      </c>
      <c r="O3518" s="74" t="s">
        <v>71</v>
      </c>
      <c r="P3518" s="74" t="s">
        <v>71</v>
      </c>
      <c r="Q3518" s="74" t="s">
        <v>71</v>
      </c>
      <c r="R3518" s="74" t="s">
        <v>71</v>
      </c>
      <c r="S3518" s="74" t="s">
        <v>71</v>
      </c>
      <c r="T3518" s="74" t="s">
        <v>71</v>
      </c>
      <c r="U3518" s="74" t="s">
        <v>71</v>
      </c>
      <c r="V3518" s="74" t="s">
        <v>71</v>
      </c>
      <c r="W3518" s="74" t="s">
        <v>71</v>
      </c>
      <c r="X3518" s="74" t="s">
        <v>71</v>
      </c>
      <c r="Y3518" s="74" t="s">
        <v>71</v>
      </c>
      <c r="Z3518" s="74" t="s">
        <v>71</v>
      </c>
      <c r="AA3518" s="74" t="s">
        <v>71</v>
      </c>
      <c r="AB3518" s="74" t="s">
        <v>71</v>
      </c>
      <c r="AC3518" s="74" t="s">
        <v>71</v>
      </c>
      <c r="AD3518" s="74" t="s">
        <v>71</v>
      </c>
    </row>
    <row r="3519" spans="1:30" x14ac:dyDescent="0.2">
      <c r="A3519" s="72" t="s">
        <v>58</v>
      </c>
      <c r="B3519" s="74" t="s">
        <v>71</v>
      </c>
      <c r="C3519" s="74" t="s">
        <v>71</v>
      </c>
      <c r="D3519" s="74" t="s">
        <v>71</v>
      </c>
      <c r="E3519" s="74" t="s">
        <v>71</v>
      </c>
      <c r="F3519" s="74" t="s">
        <v>71</v>
      </c>
      <c r="G3519" s="74" t="s">
        <v>71</v>
      </c>
      <c r="H3519" s="74" t="s">
        <v>71</v>
      </c>
      <c r="I3519" s="74" t="s">
        <v>71</v>
      </c>
      <c r="J3519" s="74" t="s">
        <v>71</v>
      </c>
      <c r="K3519" s="74" t="s">
        <v>71</v>
      </c>
      <c r="L3519" s="74" t="s">
        <v>71</v>
      </c>
      <c r="M3519" s="74" t="s">
        <v>71</v>
      </c>
      <c r="N3519" s="74" t="s">
        <v>71</v>
      </c>
      <c r="O3519" s="74" t="s">
        <v>71</v>
      </c>
      <c r="P3519" s="74" t="s">
        <v>71</v>
      </c>
      <c r="Q3519" s="74" t="s">
        <v>71</v>
      </c>
      <c r="R3519" s="74" t="s">
        <v>71</v>
      </c>
      <c r="S3519" s="74" t="s">
        <v>71</v>
      </c>
      <c r="T3519" s="74" t="s">
        <v>71</v>
      </c>
      <c r="U3519" s="74" t="s">
        <v>71</v>
      </c>
      <c r="V3519" s="74" t="s">
        <v>71</v>
      </c>
      <c r="W3519" s="74" t="s">
        <v>71</v>
      </c>
      <c r="X3519" s="74" t="s">
        <v>71</v>
      </c>
      <c r="Y3519" s="74" t="s">
        <v>71</v>
      </c>
      <c r="Z3519" s="74" t="s">
        <v>71</v>
      </c>
      <c r="AA3519" s="74" t="s">
        <v>71</v>
      </c>
      <c r="AB3519" s="74" t="s">
        <v>71</v>
      </c>
      <c r="AC3519" s="74" t="s">
        <v>71</v>
      </c>
      <c r="AD3519" s="74" t="s">
        <v>71</v>
      </c>
    </row>
    <row r="3520" spans="1:30" x14ac:dyDescent="0.2">
      <c r="A3520" s="72" t="s">
        <v>59</v>
      </c>
      <c r="B3520" s="74" t="s">
        <v>71</v>
      </c>
      <c r="C3520" s="74" t="s">
        <v>71</v>
      </c>
      <c r="D3520" s="74" t="s">
        <v>71</v>
      </c>
      <c r="E3520" s="74" t="s">
        <v>71</v>
      </c>
      <c r="F3520" s="74" t="s">
        <v>71</v>
      </c>
      <c r="G3520" s="74" t="s">
        <v>71</v>
      </c>
      <c r="H3520" s="74" t="s">
        <v>71</v>
      </c>
      <c r="I3520" s="74" t="s">
        <v>71</v>
      </c>
      <c r="J3520" s="74" t="s">
        <v>71</v>
      </c>
      <c r="K3520" s="74" t="s">
        <v>71</v>
      </c>
      <c r="L3520" s="74" t="s">
        <v>71</v>
      </c>
      <c r="M3520" s="74" t="s">
        <v>71</v>
      </c>
      <c r="N3520" s="74" t="s">
        <v>71</v>
      </c>
      <c r="O3520" s="74" t="s">
        <v>71</v>
      </c>
      <c r="P3520" s="74" t="s">
        <v>71</v>
      </c>
      <c r="Q3520" s="74" t="s">
        <v>71</v>
      </c>
      <c r="R3520" s="74" t="s">
        <v>71</v>
      </c>
      <c r="S3520" s="74" t="s">
        <v>71</v>
      </c>
      <c r="T3520" s="74" t="s">
        <v>71</v>
      </c>
      <c r="U3520" s="74" t="s">
        <v>71</v>
      </c>
      <c r="V3520" s="74" t="s">
        <v>71</v>
      </c>
      <c r="W3520" s="74" t="s">
        <v>71</v>
      </c>
      <c r="X3520" s="74" t="s">
        <v>71</v>
      </c>
      <c r="Y3520" s="74" t="s">
        <v>71</v>
      </c>
      <c r="Z3520" s="74" t="s">
        <v>71</v>
      </c>
      <c r="AA3520" s="74" t="s">
        <v>71</v>
      </c>
      <c r="AB3520" s="74" t="s">
        <v>71</v>
      </c>
      <c r="AC3520" s="74" t="s">
        <v>71</v>
      </c>
      <c r="AD3520" s="74" t="s">
        <v>71</v>
      </c>
    </row>
    <row r="3521" spans="1:30" x14ac:dyDescent="0.2">
      <c r="A3521" s="72" t="s">
        <v>60</v>
      </c>
      <c r="B3521" s="74" t="s">
        <v>71</v>
      </c>
      <c r="C3521" s="74" t="s">
        <v>71</v>
      </c>
      <c r="D3521" s="74" t="s">
        <v>71</v>
      </c>
      <c r="E3521" s="74" t="s">
        <v>71</v>
      </c>
      <c r="F3521" s="74" t="s">
        <v>71</v>
      </c>
      <c r="G3521" s="74" t="s">
        <v>71</v>
      </c>
      <c r="H3521" s="74" t="s">
        <v>71</v>
      </c>
      <c r="I3521" s="74" t="s">
        <v>71</v>
      </c>
      <c r="J3521" s="74" t="s">
        <v>71</v>
      </c>
      <c r="K3521" s="74" t="s">
        <v>71</v>
      </c>
      <c r="L3521" s="74" t="s">
        <v>71</v>
      </c>
      <c r="M3521" s="74" t="s">
        <v>71</v>
      </c>
      <c r="N3521" s="74" t="s">
        <v>71</v>
      </c>
      <c r="O3521" s="74" t="s">
        <v>71</v>
      </c>
      <c r="P3521" s="74" t="s">
        <v>71</v>
      </c>
      <c r="Q3521" s="74" t="s">
        <v>71</v>
      </c>
      <c r="R3521" s="74" t="s">
        <v>71</v>
      </c>
      <c r="S3521" s="74" t="s">
        <v>71</v>
      </c>
      <c r="T3521" s="74" t="s">
        <v>71</v>
      </c>
      <c r="U3521" s="74" t="s">
        <v>71</v>
      </c>
      <c r="V3521" s="74" t="s">
        <v>71</v>
      </c>
      <c r="W3521" s="74" t="s">
        <v>71</v>
      </c>
      <c r="X3521" s="74" t="s">
        <v>71</v>
      </c>
      <c r="Y3521" s="74" t="s">
        <v>71</v>
      </c>
      <c r="Z3521" s="74" t="s">
        <v>71</v>
      </c>
      <c r="AA3521" s="74" t="s">
        <v>71</v>
      </c>
      <c r="AB3521" s="74" t="s">
        <v>71</v>
      </c>
      <c r="AC3521" s="74" t="s">
        <v>71</v>
      </c>
      <c r="AD3521" s="74" t="s">
        <v>71</v>
      </c>
    </row>
    <row r="3522" spans="1:30" x14ac:dyDescent="0.2">
      <c r="A3522" s="72" t="s">
        <v>61</v>
      </c>
      <c r="B3522" s="74" t="s">
        <v>71</v>
      </c>
      <c r="C3522" s="74" t="s">
        <v>71</v>
      </c>
      <c r="D3522" s="74" t="s">
        <v>71</v>
      </c>
      <c r="E3522" s="74" t="s">
        <v>71</v>
      </c>
      <c r="F3522" s="74">
        <v>0.76</v>
      </c>
      <c r="G3522" s="74">
        <v>6.44</v>
      </c>
      <c r="H3522" s="74">
        <v>7.93</v>
      </c>
      <c r="I3522" s="74">
        <v>15.53</v>
      </c>
      <c r="J3522" s="74">
        <v>9.43</v>
      </c>
      <c r="K3522" s="74">
        <v>8.24</v>
      </c>
      <c r="L3522" s="74">
        <v>10.51</v>
      </c>
      <c r="M3522" s="74">
        <v>10.51</v>
      </c>
      <c r="N3522" s="74">
        <v>10.51</v>
      </c>
      <c r="O3522" s="74">
        <v>21.56</v>
      </c>
      <c r="P3522" s="74">
        <v>26.54</v>
      </c>
      <c r="Q3522" s="74">
        <v>28.16</v>
      </c>
      <c r="R3522" s="74">
        <v>32.729999999999997</v>
      </c>
      <c r="S3522" s="74">
        <v>59.39</v>
      </c>
      <c r="T3522" s="74">
        <v>53.47</v>
      </c>
      <c r="U3522" s="74">
        <v>4.54</v>
      </c>
      <c r="V3522" s="74">
        <v>4.12</v>
      </c>
      <c r="W3522" s="74">
        <v>4.0999999999999996</v>
      </c>
      <c r="X3522" s="74">
        <v>8.56</v>
      </c>
      <c r="Y3522" s="74">
        <v>9.75</v>
      </c>
      <c r="Z3522" s="74">
        <v>10.56</v>
      </c>
      <c r="AA3522" s="74">
        <v>13.46</v>
      </c>
      <c r="AB3522" s="74">
        <v>6.14</v>
      </c>
      <c r="AC3522" s="74">
        <v>12.01</v>
      </c>
      <c r="AD3522" s="74">
        <v>16.510000000000002</v>
      </c>
    </row>
    <row r="3523" spans="1:30" x14ac:dyDescent="0.2">
      <c r="A3523" s="72" t="s">
        <v>62</v>
      </c>
      <c r="B3523" s="74" t="s">
        <v>71</v>
      </c>
      <c r="C3523" s="74" t="s">
        <v>71</v>
      </c>
      <c r="D3523" s="74" t="s">
        <v>71</v>
      </c>
      <c r="E3523" s="74" t="s">
        <v>71</v>
      </c>
      <c r="F3523" s="74" t="s">
        <v>71</v>
      </c>
      <c r="G3523" s="74" t="s">
        <v>71</v>
      </c>
      <c r="H3523" s="74" t="s">
        <v>71</v>
      </c>
      <c r="I3523" s="74" t="s">
        <v>71</v>
      </c>
      <c r="J3523" s="74" t="s">
        <v>71</v>
      </c>
      <c r="K3523" s="74" t="s">
        <v>71</v>
      </c>
      <c r="L3523" s="74" t="s">
        <v>71</v>
      </c>
      <c r="M3523" s="74" t="s">
        <v>71</v>
      </c>
      <c r="N3523" s="74" t="s">
        <v>71</v>
      </c>
      <c r="O3523" s="74" t="s">
        <v>71</v>
      </c>
      <c r="P3523" s="74" t="s">
        <v>71</v>
      </c>
      <c r="Q3523" s="74" t="s">
        <v>71</v>
      </c>
      <c r="R3523" s="74" t="s">
        <v>71</v>
      </c>
      <c r="S3523" s="74" t="s">
        <v>71</v>
      </c>
      <c r="T3523" s="74" t="s">
        <v>71</v>
      </c>
      <c r="U3523" s="74" t="s">
        <v>71</v>
      </c>
      <c r="V3523" s="74" t="s">
        <v>71</v>
      </c>
      <c r="W3523" s="74" t="s">
        <v>71</v>
      </c>
      <c r="X3523" s="74" t="s">
        <v>71</v>
      </c>
      <c r="Y3523" s="74" t="s">
        <v>71</v>
      </c>
      <c r="Z3523" s="74" t="s">
        <v>71</v>
      </c>
      <c r="AA3523" s="74" t="s">
        <v>71</v>
      </c>
      <c r="AB3523" s="74" t="s">
        <v>71</v>
      </c>
      <c r="AC3523" s="74" t="s">
        <v>71</v>
      </c>
      <c r="AD3523" s="74" t="s">
        <v>71</v>
      </c>
    </row>
    <row r="3524" spans="1:30" x14ac:dyDescent="0.2">
      <c r="A3524" s="72" t="s">
        <v>63</v>
      </c>
      <c r="B3524" s="74" t="s">
        <v>71</v>
      </c>
      <c r="C3524" s="74" t="s">
        <v>71</v>
      </c>
      <c r="D3524" s="74" t="s">
        <v>71</v>
      </c>
      <c r="E3524" s="74" t="s">
        <v>71</v>
      </c>
      <c r="F3524" s="74" t="s">
        <v>71</v>
      </c>
      <c r="G3524" s="74" t="s">
        <v>71</v>
      </c>
      <c r="H3524" s="74" t="s">
        <v>71</v>
      </c>
      <c r="I3524" s="74" t="s">
        <v>71</v>
      </c>
      <c r="J3524" s="74" t="s">
        <v>71</v>
      </c>
      <c r="K3524" s="74" t="s">
        <v>71</v>
      </c>
      <c r="L3524" s="74" t="s">
        <v>71</v>
      </c>
      <c r="M3524" s="74" t="s">
        <v>71</v>
      </c>
      <c r="N3524" s="74" t="s">
        <v>71</v>
      </c>
      <c r="O3524" s="74" t="s">
        <v>71</v>
      </c>
      <c r="P3524" s="74" t="s">
        <v>71</v>
      </c>
      <c r="Q3524" s="74" t="s">
        <v>71</v>
      </c>
      <c r="R3524" s="74" t="s">
        <v>71</v>
      </c>
      <c r="S3524" s="74" t="s">
        <v>71</v>
      </c>
      <c r="T3524" s="74" t="s">
        <v>71</v>
      </c>
      <c r="U3524" s="74" t="s">
        <v>71</v>
      </c>
      <c r="V3524" s="74" t="s">
        <v>71</v>
      </c>
      <c r="W3524" s="74" t="s">
        <v>71</v>
      </c>
      <c r="X3524" s="74" t="s">
        <v>71</v>
      </c>
      <c r="Y3524" s="74" t="s">
        <v>71</v>
      </c>
      <c r="Z3524" s="74" t="s">
        <v>71</v>
      </c>
      <c r="AA3524" s="74" t="s">
        <v>71</v>
      </c>
      <c r="AB3524" s="74" t="s">
        <v>71</v>
      </c>
      <c r="AC3524" s="74" t="s">
        <v>71</v>
      </c>
      <c r="AD3524" s="74" t="s">
        <v>71</v>
      </c>
    </row>
    <row r="3525" spans="1:30" x14ac:dyDescent="0.2">
      <c r="A3525" s="72" t="s">
        <v>64</v>
      </c>
      <c r="B3525" s="74" t="s">
        <v>71</v>
      </c>
      <c r="C3525" s="74" t="s">
        <v>71</v>
      </c>
      <c r="D3525" s="74" t="s">
        <v>71</v>
      </c>
      <c r="E3525" s="74" t="s">
        <v>71</v>
      </c>
      <c r="F3525" s="74" t="s">
        <v>71</v>
      </c>
      <c r="G3525" s="74" t="s">
        <v>71</v>
      </c>
      <c r="H3525" s="74" t="s">
        <v>71</v>
      </c>
      <c r="I3525" s="74" t="s">
        <v>71</v>
      </c>
      <c r="J3525" s="74" t="s">
        <v>71</v>
      </c>
      <c r="K3525" s="74" t="s">
        <v>71</v>
      </c>
      <c r="L3525" s="74" t="s">
        <v>71</v>
      </c>
      <c r="M3525" s="74" t="s">
        <v>71</v>
      </c>
      <c r="N3525" s="74" t="s">
        <v>71</v>
      </c>
      <c r="O3525" s="74" t="s">
        <v>71</v>
      </c>
      <c r="P3525" s="74" t="s">
        <v>71</v>
      </c>
      <c r="Q3525" s="74" t="s">
        <v>71</v>
      </c>
      <c r="R3525" s="74" t="s">
        <v>71</v>
      </c>
      <c r="S3525" s="74" t="s">
        <v>71</v>
      </c>
      <c r="T3525" s="74" t="s">
        <v>71</v>
      </c>
      <c r="U3525" s="74" t="s">
        <v>71</v>
      </c>
      <c r="V3525" s="74" t="s">
        <v>71</v>
      </c>
      <c r="W3525" s="74" t="s">
        <v>71</v>
      </c>
      <c r="X3525" s="74" t="s">
        <v>71</v>
      </c>
      <c r="Y3525" s="74" t="s">
        <v>71</v>
      </c>
      <c r="Z3525" s="74" t="s">
        <v>71</v>
      </c>
      <c r="AA3525" s="74" t="s">
        <v>71</v>
      </c>
      <c r="AB3525" s="74" t="s">
        <v>71</v>
      </c>
      <c r="AC3525" s="74" t="s">
        <v>71</v>
      </c>
      <c r="AD3525" s="74" t="s">
        <v>71</v>
      </c>
    </row>
    <row r="3526" spans="1:30" x14ac:dyDescent="0.2">
      <c r="A3526" s="72" t="s">
        <v>65</v>
      </c>
      <c r="B3526" s="74" t="s">
        <v>71</v>
      </c>
      <c r="C3526" s="74" t="s">
        <v>71</v>
      </c>
      <c r="D3526" s="74" t="s">
        <v>71</v>
      </c>
      <c r="E3526" s="74" t="s">
        <v>71</v>
      </c>
      <c r="F3526" s="74" t="s">
        <v>71</v>
      </c>
      <c r="G3526" s="74" t="s">
        <v>71</v>
      </c>
      <c r="H3526" s="74" t="s">
        <v>71</v>
      </c>
      <c r="I3526" s="74" t="s">
        <v>71</v>
      </c>
      <c r="J3526" s="74" t="s">
        <v>71</v>
      </c>
      <c r="K3526" s="74" t="s">
        <v>71</v>
      </c>
      <c r="L3526" s="74" t="s">
        <v>71</v>
      </c>
      <c r="M3526" s="74" t="s">
        <v>71</v>
      </c>
      <c r="N3526" s="74" t="s">
        <v>71</v>
      </c>
      <c r="O3526" s="74" t="s">
        <v>71</v>
      </c>
      <c r="P3526" s="74" t="s">
        <v>71</v>
      </c>
      <c r="Q3526" s="74" t="s">
        <v>71</v>
      </c>
      <c r="R3526" s="74" t="s">
        <v>71</v>
      </c>
      <c r="S3526" s="74" t="s">
        <v>71</v>
      </c>
      <c r="T3526" s="74" t="s">
        <v>71</v>
      </c>
      <c r="U3526" s="74" t="s">
        <v>71</v>
      </c>
      <c r="V3526" s="74" t="s">
        <v>71</v>
      </c>
      <c r="W3526" s="74" t="s">
        <v>71</v>
      </c>
      <c r="X3526" s="74" t="s">
        <v>71</v>
      </c>
      <c r="Y3526" s="74" t="s">
        <v>71</v>
      </c>
      <c r="Z3526" s="74" t="s">
        <v>71</v>
      </c>
      <c r="AA3526" s="74" t="s">
        <v>71</v>
      </c>
      <c r="AB3526" s="74" t="s">
        <v>71</v>
      </c>
      <c r="AC3526" s="74" t="s">
        <v>71</v>
      </c>
      <c r="AD3526" s="74" t="s">
        <v>71</v>
      </c>
    </row>
    <row r="3527" spans="1:30" x14ac:dyDescent="0.2">
      <c r="A3527" s="72" t="s">
        <v>66</v>
      </c>
      <c r="B3527" s="74" t="s">
        <v>71</v>
      </c>
      <c r="C3527" s="74" t="s">
        <v>71</v>
      </c>
      <c r="D3527" s="74" t="s">
        <v>71</v>
      </c>
      <c r="E3527" s="74" t="s">
        <v>71</v>
      </c>
      <c r="F3527" s="74" t="s">
        <v>71</v>
      </c>
      <c r="G3527" s="74" t="s">
        <v>71</v>
      </c>
      <c r="H3527" s="74" t="s">
        <v>71</v>
      </c>
      <c r="I3527" s="74" t="s">
        <v>71</v>
      </c>
      <c r="J3527" s="74" t="s">
        <v>71</v>
      </c>
      <c r="K3527" s="74" t="s">
        <v>71</v>
      </c>
      <c r="L3527" s="74" t="s">
        <v>71</v>
      </c>
      <c r="M3527" s="74" t="s">
        <v>71</v>
      </c>
      <c r="N3527" s="74" t="s">
        <v>71</v>
      </c>
      <c r="O3527" s="74" t="s">
        <v>71</v>
      </c>
      <c r="P3527" s="74" t="s">
        <v>71</v>
      </c>
      <c r="Q3527" s="74" t="s">
        <v>71</v>
      </c>
      <c r="R3527" s="74" t="s">
        <v>71</v>
      </c>
      <c r="S3527" s="74" t="s">
        <v>71</v>
      </c>
      <c r="T3527" s="74" t="s">
        <v>71</v>
      </c>
      <c r="U3527" s="74" t="s">
        <v>71</v>
      </c>
      <c r="V3527" s="74" t="s">
        <v>71</v>
      </c>
      <c r="W3527" s="74" t="s">
        <v>71</v>
      </c>
      <c r="X3527" s="74" t="s">
        <v>71</v>
      </c>
      <c r="Y3527" s="74" t="s">
        <v>71</v>
      </c>
      <c r="Z3527" s="74" t="s">
        <v>71</v>
      </c>
      <c r="AA3527" s="74" t="s">
        <v>71</v>
      </c>
      <c r="AB3527" s="74" t="s">
        <v>71</v>
      </c>
      <c r="AC3527" s="74" t="s">
        <v>71</v>
      </c>
      <c r="AD3527" s="74" t="s">
        <v>71</v>
      </c>
    </row>
    <row r="3528" spans="1:30" x14ac:dyDescent="0.2">
      <c r="A3528" s="72" t="s">
        <v>67</v>
      </c>
      <c r="B3528" s="74" t="s">
        <v>71</v>
      </c>
      <c r="C3528" s="74" t="s">
        <v>71</v>
      </c>
      <c r="D3528" s="74" t="s">
        <v>71</v>
      </c>
      <c r="E3528" s="74" t="s">
        <v>71</v>
      </c>
      <c r="F3528" s="74" t="s">
        <v>71</v>
      </c>
      <c r="G3528" s="74" t="s">
        <v>71</v>
      </c>
      <c r="H3528" s="74" t="s">
        <v>71</v>
      </c>
      <c r="I3528" s="74" t="s">
        <v>71</v>
      </c>
      <c r="J3528" s="74" t="s">
        <v>71</v>
      </c>
      <c r="K3528" s="74" t="s">
        <v>71</v>
      </c>
      <c r="L3528" s="74" t="s">
        <v>71</v>
      </c>
      <c r="M3528" s="74" t="s">
        <v>71</v>
      </c>
      <c r="N3528" s="74" t="s">
        <v>71</v>
      </c>
      <c r="O3528" s="74" t="s">
        <v>71</v>
      </c>
      <c r="P3528" s="74" t="s">
        <v>71</v>
      </c>
      <c r="Q3528" s="74" t="s">
        <v>71</v>
      </c>
      <c r="R3528" s="74" t="s">
        <v>71</v>
      </c>
      <c r="S3528" s="74" t="s">
        <v>71</v>
      </c>
      <c r="T3528" s="74" t="s">
        <v>71</v>
      </c>
      <c r="U3528" s="74" t="s">
        <v>71</v>
      </c>
      <c r="V3528" s="74" t="s">
        <v>71</v>
      </c>
      <c r="W3528" s="74" t="s">
        <v>71</v>
      </c>
      <c r="X3528" s="74" t="s">
        <v>71</v>
      </c>
      <c r="Y3528" s="74" t="s">
        <v>71</v>
      </c>
      <c r="Z3528" s="74" t="s">
        <v>71</v>
      </c>
      <c r="AA3528" s="74" t="s">
        <v>71</v>
      </c>
      <c r="AB3528" s="74" t="s">
        <v>71</v>
      </c>
      <c r="AC3528" s="74" t="s">
        <v>71</v>
      </c>
      <c r="AD3528" s="74" t="s">
        <v>71</v>
      </c>
    </row>
    <row r="3529" spans="1:30" x14ac:dyDescent="0.2">
      <c r="A3529" s="72" t="s">
        <v>68</v>
      </c>
      <c r="B3529" s="74" t="s">
        <v>71</v>
      </c>
      <c r="C3529" s="74" t="s">
        <v>71</v>
      </c>
      <c r="D3529" s="74" t="s">
        <v>71</v>
      </c>
      <c r="E3529" s="74" t="s">
        <v>71</v>
      </c>
      <c r="F3529" s="74" t="s">
        <v>71</v>
      </c>
      <c r="G3529" s="74" t="s">
        <v>71</v>
      </c>
      <c r="H3529" s="74" t="s">
        <v>71</v>
      </c>
      <c r="I3529" s="74" t="s">
        <v>71</v>
      </c>
      <c r="J3529" s="74" t="s">
        <v>71</v>
      </c>
      <c r="K3529" s="74" t="s">
        <v>71</v>
      </c>
      <c r="L3529" s="74" t="s">
        <v>71</v>
      </c>
      <c r="M3529" s="74" t="s">
        <v>71</v>
      </c>
      <c r="N3529" s="74" t="s">
        <v>71</v>
      </c>
      <c r="O3529" s="74" t="s">
        <v>71</v>
      </c>
      <c r="P3529" s="74" t="s">
        <v>71</v>
      </c>
      <c r="Q3529" s="74" t="s">
        <v>71</v>
      </c>
      <c r="R3529" s="74" t="s">
        <v>71</v>
      </c>
      <c r="S3529" s="74" t="s">
        <v>71</v>
      </c>
      <c r="T3529" s="74" t="s">
        <v>71</v>
      </c>
      <c r="U3529" s="74" t="s">
        <v>71</v>
      </c>
      <c r="V3529" s="74" t="s">
        <v>71</v>
      </c>
      <c r="W3529" s="74" t="s">
        <v>71</v>
      </c>
      <c r="X3529" s="74" t="s">
        <v>71</v>
      </c>
      <c r="Y3529" s="74" t="s">
        <v>71</v>
      </c>
      <c r="Z3529" s="74" t="s">
        <v>71</v>
      </c>
      <c r="AA3529" s="74" t="s">
        <v>71</v>
      </c>
      <c r="AB3529" s="74" t="s">
        <v>71</v>
      </c>
      <c r="AC3529" s="74" t="s">
        <v>71</v>
      </c>
      <c r="AD3529" s="74" t="s">
        <v>71</v>
      </c>
    </row>
    <row r="3530" spans="1:30" x14ac:dyDescent="0.2">
      <c r="A3530" s="72" t="s">
        <v>69</v>
      </c>
      <c r="B3530" s="74">
        <v>0.42</v>
      </c>
      <c r="C3530" s="74">
        <v>0.48</v>
      </c>
      <c r="D3530" s="74">
        <v>0.55000000000000004</v>
      </c>
      <c r="E3530" s="74">
        <v>0.63</v>
      </c>
      <c r="F3530" s="74">
        <v>0.73</v>
      </c>
      <c r="G3530" s="74">
        <v>0.83</v>
      </c>
      <c r="H3530" s="74">
        <v>0.96</v>
      </c>
      <c r="I3530" s="74">
        <v>1.1000000000000001</v>
      </c>
      <c r="J3530" s="74">
        <v>1.27</v>
      </c>
      <c r="K3530" s="74">
        <v>1.46</v>
      </c>
      <c r="L3530" s="74">
        <v>1.69</v>
      </c>
      <c r="M3530" s="74">
        <v>1.03</v>
      </c>
      <c r="N3530" s="74">
        <v>1.03</v>
      </c>
      <c r="O3530" s="74">
        <v>0.95</v>
      </c>
      <c r="P3530" s="74">
        <v>0.59</v>
      </c>
      <c r="Q3530" s="74">
        <v>0.28999999999999998</v>
      </c>
      <c r="R3530" s="74">
        <v>0.28999999999999998</v>
      </c>
      <c r="S3530" s="74">
        <v>0.28000000000000003</v>
      </c>
      <c r="T3530" s="74">
        <v>0.27</v>
      </c>
      <c r="U3530" s="74">
        <v>0.26</v>
      </c>
      <c r="V3530" s="74">
        <v>0.27</v>
      </c>
      <c r="W3530" s="74">
        <v>0.3</v>
      </c>
      <c r="X3530" s="74">
        <v>0.33</v>
      </c>
      <c r="Y3530" s="74">
        <v>0.36</v>
      </c>
      <c r="Z3530" s="74">
        <v>0.4</v>
      </c>
      <c r="AA3530" s="74">
        <v>0.44</v>
      </c>
      <c r="AB3530" s="74">
        <v>0.48</v>
      </c>
      <c r="AC3530" s="74">
        <v>0.53</v>
      </c>
      <c r="AD3530" s="74">
        <v>0.57999999999999996</v>
      </c>
    </row>
    <row r="3532" spans="1:30" x14ac:dyDescent="0.2">
      <c r="A3532" s="72" t="s">
        <v>70</v>
      </c>
    </row>
    <row r="3533" spans="1:30" x14ac:dyDescent="0.2">
      <c r="A3533" s="72" t="s">
        <v>71</v>
      </c>
      <c r="B3533" s="74" t="s">
        <v>72</v>
      </c>
    </row>
    <row r="3535" spans="1:30" x14ac:dyDescent="0.2">
      <c r="A3535" s="72" t="s">
        <v>5</v>
      </c>
      <c r="B3535" s="74" t="s">
        <v>6</v>
      </c>
    </row>
    <row r="3536" spans="1:30" x14ac:dyDescent="0.2">
      <c r="A3536" s="72" t="s">
        <v>7</v>
      </c>
      <c r="B3536" s="74" t="s">
        <v>90</v>
      </c>
    </row>
    <row r="3537" spans="1:30" x14ac:dyDescent="0.2">
      <c r="A3537" s="72" t="s">
        <v>9</v>
      </c>
      <c r="B3537" s="74" t="s">
        <v>74</v>
      </c>
    </row>
    <row r="3539" spans="1:30" x14ac:dyDescent="0.2">
      <c r="A3539" s="72" t="s">
        <v>11</v>
      </c>
      <c r="B3539" s="74" t="s">
        <v>12</v>
      </c>
      <c r="C3539" s="74" t="s">
        <v>13</v>
      </c>
      <c r="D3539" s="74" t="s">
        <v>14</v>
      </c>
      <c r="E3539" s="74" t="s">
        <v>15</v>
      </c>
      <c r="F3539" s="74" t="s">
        <v>16</v>
      </c>
      <c r="G3539" s="74" t="s">
        <v>17</v>
      </c>
      <c r="H3539" s="74" t="s">
        <v>18</v>
      </c>
      <c r="I3539" s="74" t="s">
        <v>19</v>
      </c>
      <c r="J3539" s="74" t="s">
        <v>20</v>
      </c>
      <c r="K3539" s="74" t="s">
        <v>21</v>
      </c>
      <c r="L3539" s="74" t="s">
        <v>22</v>
      </c>
      <c r="M3539" s="74" t="s">
        <v>23</v>
      </c>
      <c r="N3539" s="74" t="s">
        <v>24</v>
      </c>
      <c r="O3539" s="74" t="s">
        <v>25</v>
      </c>
      <c r="P3539" s="74" t="s">
        <v>26</v>
      </c>
      <c r="Q3539" s="74" t="s">
        <v>27</v>
      </c>
      <c r="R3539" s="74" t="s">
        <v>28</v>
      </c>
      <c r="S3539" s="74" t="s">
        <v>29</v>
      </c>
      <c r="T3539" s="74" t="s">
        <v>30</v>
      </c>
      <c r="U3539" s="74" t="s">
        <v>31</v>
      </c>
      <c r="V3539" s="74" t="s">
        <v>32</v>
      </c>
      <c r="W3539" s="74" t="s">
        <v>33</v>
      </c>
      <c r="X3539" s="74" t="s">
        <v>34</v>
      </c>
      <c r="Y3539" s="74" t="s">
        <v>35</v>
      </c>
      <c r="Z3539" s="74" t="s">
        <v>36</v>
      </c>
      <c r="AA3539" s="74" t="s">
        <v>37</v>
      </c>
      <c r="AB3539" s="74" t="s">
        <v>38</v>
      </c>
      <c r="AC3539" s="74" t="s">
        <v>39</v>
      </c>
      <c r="AD3539" s="74" t="s">
        <v>40</v>
      </c>
    </row>
    <row r="3540" spans="1:30" x14ac:dyDescent="0.2">
      <c r="A3540" s="72" t="s">
        <v>41</v>
      </c>
      <c r="B3540" s="74">
        <v>23.78</v>
      </c>
      <c r="C3540" s="74">
        <v>25.49</v>
      </c>
      <c r="D3540" s="74">
        <v>27.37</v>
      </c>
      <c r="E3540" s="74">
        <v>29.45</v>
      </c>
      <c r="F3540" s="74">
        <v>32.49</v>
      </c>
      <c r="G3540" s="74">
        <v>99.77</v>
      </c>
      <c r="H3540" s="74">
        <v>94.06</v>
      </c>
      <c r="I3540" s="74">
        <v>101.86</v>
      </c>
      <c r="J3540" s="74">
        <v>77.459999999999994</v>
      </c>
      <c r="K3540" s="74">
        <v>75.27</v>
      </c>
      <c r="L3540" s="74">
        <v>103.44</v>
      </c>
      <c r="M3540" s="74">
        <v>82.37</v>
      </c>
      <c r="N3540" s="74">
        <v>133.94</v>
      </c>
      <c r="O3540" s="74">
        <v>146.82</v>
      </c>
      <c r="P3540" s="74">
        <v>132.43</v>
      </c>
      <c r="Q3540" s="74">
        <v>155.97</v>
      </c>
      <c r="R3540" s="74">
        <v>141.02000000000001</v>
      </c>
      <c r="S3540" s="74">
        <v>163.04</v>
      </c>
      <c r="T3540" s="74">
        <v>149.15</v>
      </c>
      <c r="U3540" s="74">
        <v>77.37</v>
      </c>
      <c r="V3540" s="74">
        <v>119.59</v>
      </c>
      <c r="W3540" s="74">
        <v>127.81</v>
      </c>
      <c r="X3540" s="74">
        <v>92.22</v>
      </c>
      <c r="Y3540" s="74">
        <v>66.08</v>
      </c>
      <c r="Z3540" s="74">
        <v>70.099999999999994</v>
      </c>
      <c r="AA3540" s="74">
        <v>64.650000000000006</v>
      </c>
      <c r="AB3540" s="74">
        <v>61.61</v>
      </c>
      <c r="AC3540" s="74">
        <v>60.41</v>
      </c>
      <c r="AD3540" s="74">
        <v>68.33</v>
      </c>
    </row>
    <row r="3541" spans="1:30" x14ac:dyDescent="0.2">
      <c r="A3541" s="72" t="s">
        <v>42</v>
      </c>
      <c r="B3541" s="74" t="s">
        <v>71</v>
      </c>
      <c r="C3541" s="74" t="s">
        <v>71</v>
      </c>
      <c r="D3541" s="74" t="s">
        <v>71</v>
      </c>
      <c r="E3541" s="74" t="s">
        <v>71</v>
      </c>
      <c r="F3541" s="74" t="s">
        <v>71</v>
      </c>
      <c r="G3541" s="74" t="s">
        <v>71</v>
      </c>
      <c r="H3541" s="74" t="s">
        <v>71</v>
      </c>
      <c r="I3541" s="74" t="s">
        <v>71</v>
      </c>
      <c r="J3541" s="74" t="s">
        <v>71</v>
      </c>
      <c r="K3541" s="74" t="s">
        <v>71</v>
      </c>
      <c r="L3541" s="74" t="s">
        <v>71</v>
      </c>
      <c r="M3541" s="74" t="s">
        <v>71</v>
      </c>
      <c r="N3541" s="74" t="s">
        <v>71</v>
      </c>
      <c r="O3541" s="74" t="s">
        <v>71</v>
      </c>
      <c r="P3541" s="74" t="s">
        <v>71</v>
      </c>
      <c r="Q3541" s="74" t="s">
        <v>71</v>
      </c>
      <c r="R3541" s="74" t="s">
        <v>71</v>
      </c>
      <c r="S3541" s="74" t="s">
        <v>71</v>
      </c>
      <c r="T3541" s="74">
        <v>0.67</v>
      </c>
      <c r="U3541" s="74">
        <v>0.56999999999999995</v>
      </c>
      <c r="V3541" s="74">
        <v>1.32</v>
      </c>
      <c r="W3541" s="74">
        <v>2.48</v>
      </c>
      <c r="X3541" s="74">
        <v>1.1200000000000001</v>
      </c>
      <c r="Y3541" s="74">
        <v>1.24</v>
      </c>
      <c r="Z3541" s="74">
        <v>0.69</v>
      </c>
      <c r="AA3541" s="74">
        <v>0.85</v>
      </c>
      <c r="AB3541" s="74">
        <v>0.71</v>
      </c>
      <c r="AC3541" s="74">
        <v>0.63</v>
      </c>
      <c r="AD3541" s="74">
        <v>0.65</v>
      </c>
    </row>
    <row r="3542" spans="1:30" x14ac:dyDescent="0.2">
      <c r="A3542" s="72" t="s">
        <v>43</v>
      </c>
      <c r="B3542" s="74" t="s">
        <v>71</v>
      </c>
      <c r="C3542" s="74" t="s">
        <v>71</v>
      </c>
      <c r="D3542" s="74" t="s">
        <v>71</v>
      </c>
      <c r="E3542" s="74" t="s">
        <v>71</v>
      </c>
      <c r="F3542" s="74" t="s">
        <v>71</v>
      </c>
      <c r="G3542" s="74" t="s">
        <v>71</v>
      </c>
      <c r="H3542" s="74" t="s">
        <v>71</v>
      </c>
      <c r="I3542" s="74" t="s">
        <v>71</v>
      </c>
      <c r="J3542" s="74" t="s">
        <v>71</v>
      </c>
      <c r="K3542" s="74" t="s">
        <v>71</v>
      </c>
      <c r="L3542" s="74" t="s">
        <v>71</v>
      </c>
      <c r="M3542" s="74" t="s">
        <v>71</v>
      </c>
      <c r="N3542" s="74" t="s">
        <v>71</v>
      </c>
      <c r="O3542" s="74" t="s">
        <v>71</v>
      </c>
      <c r="P3542" s="74" t="s">
        <v>71</v>
      </c>
      <c r="Q3542" s="74" t="s">
        <v>71</v>
      </c>
      <c r="R3542" s="74" t="s">
        <v>71</v>
      </c>
      <c r="S3542" s="74" t="s">
        <v>71</v>
      </c>
      <c r="T3542" s="74" t="s">
        <v>71</v>
      </c>
      <c r="U3542" s="74" t="s">
        <v>71</v>
      </c>
      <c r="V3542" s="74" t="s">
        <v>71</v>
      </c>
      <c r="W3542" s="74" t="s">
        <v>71</v>
      </c>
      <c r="X3542" s="74" t="s">
        <v>71</v>
      </c>
      <c r="Y3542" s="74" t="s">
        <v>71</v>
      </c>
      <c r="Z3542" s="74" t="s">
        <v>71</v>
      </c>
      <c r="AA3542" s="74" t="s">
        <v>71</v>
      </c>
      <c r="AB3542" s="74" t="s">
        <v>71</v>
      </c>
      <c r="AC3542" s="74" t="s">
        <v>71</v>
      </c>
      <c r="AD3542" s="74" t="s">
        <v>71</v>
      </c>
    </row>
    <row r="3543" spans="1:30" x14ac:dyDescent="0.2">
      <c r="A3543" s="72" t="s">
        <v>44</v>
      </c>
      <c r="B3543" s="74" t="s">
        <v>71</v>
      </c>
      <c r="C3543" s="74" t="s">
        <v>71</v>
      </c>
      <c r="D3543" s="74" t="s">
        <v>71</v>
      </c>
      <c r="E3543" s="74" t="s">
        <v>71</v>
      </c>
      <c r="F3543" s="74" t="s">
        <v>71</v>
      </c>
      <c r="G3543" s="74" t="s">
        <v>71</v>
      </c>
      <c r="H3543" s="74" t="s">
        <v>71</v>
      </c>
      <c r="I3543" s="74" t="s">
        <v>71</v>
      </c>
      <c r="J3543" s="74" t="s">
        <v>71</v>
      </c>
      <c r="K3543" s="74" t="s">
        <v>71</v>
      </c>
      <c r="L3543" s="74" t="s">
        <v>71</v>
      </c>
      <c r="M3543" s="74" t="s">
        <v>71</v>
      </c>
      <c r="N3543" s="74" t="s">
        <v>71</v>
      </c>
      <c r="O3543" s="74" t="s">
        <v>71</v>
      </c>
      <c r="P3543" s="74" t="s">
        <v>71</v>
      </c>
      <c r="Q3543" s="74" t="s">
        <v>71</v>
      </c>
      <c r="R3543" s="74" t="s">
        <v>71</v>
      </c>
      <c r="S3543" s="74" t="s">
        <v>71</v>
      </c>
      <c r="T3543" s="74" t="s">
        <v>71</v>
      </c>
      <c r="U3543" s="74" t="s">
        <v>71</v>
      </c>
      <c r="V3543" s="74">
        <v>0.15</v>
      </c>
      <c r="W3543" s="74">
        <v>0.59</v>
      </c>
      <c r="X3543" s="74">
        <v>0.89</v>
      </c>
      <c r="Y3543" s="74">
        <v>1.41</v>
      </c>
      <c r="Z3543" s="74">
        <v>2.37</v>
      </c>
      <c r="AA3543" s="74">
        <v>2.15</v>
      </c>
      <c r="AB3543" s="74">
        <v>2.15</v>
      </c>
      <c r="AC3543" s="74">
        <v>3.33</v>
      </c>
      <c r="AD3543" s="74">
        <v>3.11</v>
      </c>
    </row>
    <row r="3544" spans="1:30" x14ac:dyDescent="0.2">
      <c r="A3544" s="72" t="s">
        <v>45</v>
      </c>
      <c r="B3544" s="74" t="s">
        <v>71</v>
      </c>
      <c r="C3544" s="74" t="s">
        <v>71</v>
      </c>
      <c r="D3544" s="74" t="s">
        <v>71</v>
      </c>
      <c r="E3544" s="74" t="s">
        <v>71</v>
      </c>
      <c r="F3544" s="74" t="s">
        <v>71</v>
      </c>
      <c r="G3544" s="74" t="s">
        <v>71</v>
      </c>
      <c r="H3544" s="74" t="s">
        <v>71</v>
      </c>
      <c r="I3544" s="74" t="s">
        <v>71</v>
      </c>
      <c r="J3544" s="74" t="s">
        <v>71</v>
      </c>
      <c r="K3544" s="74" t="s">
        <v>71</v>
      </c>
      <c r="L3544" s="74" t="s">
        <v>71</v>
      </c>
      <c r="M3544" s="74" t="s">
        <v>71</v>
      </c>
      <c r="N3544" s="74" t="s">
        <v>71</v>
      </c>
      <c r="O3544" s="74" t="s">
        <v>71</v>
      </c>
      <c r="P3544" s="74" t="s">
        <v>71</v>
      </c>
      <c r="Q3544" s="74" t="s">
        <v>71</v>
      </c>
      <c r="R3544" s="74" t="s">
        <v>71</v>
      </c>
      <c r="S3544" s="74" t="s">
        <v>71</v>
      </c>
      <c r="T3544" s="74" t="s">
        <v>71</v>
      </c>
      <c r="U3544" s="74" t="s">
        <v>71</v>
      </c>
      <c r="V3544" s="74" t="s">
        <v>71</v>
      </c>
      <c r="W3544" s="74" t="s">
        <v>71</v>
      </c>
      <c r="X3544" s="74" t="s">
        <v>71</v>
      </c>
      <c r="Y3544" s="74" t="s">
        <v>71</v>
      </c>
      <c r="Z3544" s="74" t="s">
        <v>71</v>
      </c>
      <c r="AA3544" s="74" t="s">
        <v>71</v>
      </c>
      <c r="AB3544" s="74" t="s">
        <v>71</v>
      </c>
      <c r="AC3544" s="74" t="s">
        <v>71</v>
      </c>
      <c r="AD3544" s="74" t="s">
        <v>71</v>
      </c>
    </row>
    <row r="3545" spans="1:30" x14ac:dyDescent="0.2">
      <c r="A3545" s="72" t="s">
        <v>46</v>
      </c>
      <c r="B3545" s="74">
        <v>6.88</v>
      </c>
      <c r="C3545" s="74">
        <v>6.88</v>
      </c>
      <c r="D3545" s="74">
        <v>6.88</v>
      </c>
      <c r="E3545" s="74">
        <v>6.88</v>
      </c>
      <c r="F3545" s="74">
        <v>6.88</v>
      </c>
      <c r="G3545" s="74">
        <v>5.29</v>
      </c>
      <c r="H3545" s="74">
        <v>7.22</v>
      </c>
      <c r="I3545" s="74">
        <v>7.85</v>
      </c>
      <c r="J3545" s="74">
        <v>7.58</v>
      </c>
      <c r="K3545" s="74">
        <v>6.69</v>
      </c>
      <c r="L3545" s="74">
        <v>8.92</v>
      </c>
      <c r="M3545" s="74">
        <v>7.82</v>
      </c>
      <c r="N3545" s="74">
        <v>12.22</v>
      </c>
      <c r="O3545" s="74">
        <v>19.38</v>
      </c>
      <c r="P3545" s="74">
        <v>22.81</v>
      </c>
      <c r="Q3545" s="74">
        <v>34.49</v>
      </c>
      <c r="R3545" s="74">
        <v>27.84</v>
      </c>
      <c r="S3545" s="74">
        <v>12.02</v>
      </c>
      <c r="T3545" s="74">
        <v>29.6</v>
      </c>
      <c r="U3545" s="74">
        <v>29.08</v>
      </c>
      <c r="V3545" s="74">
        <v>61.43</v>
      </c>
      <c r="W3545" s="74">
        <v>61.21</v>
      </c>
      <c r="X3545" s="74">
        <v>35.21</v>
      </c>
      <c r="Y3545" s="74">
        <v>16.03</v>
      </c>
      <c r="Z3545" s="74">
        <v>20.28</v>
      </c>
      <c r="AA3545" s="74">
        <v>11.89</v>
      </c>
      <c r="AB3545" s="74">
        <v>11.15</v>
      </c>
      <c r="AC3545" s="74">
        <v>11.51</v>
      </c>
      <c r="AD3545" s="74">
        <v>11.75</v>
      </c>
    </row>
    <row r="3546" spans="1:30" x14ac:dyDescent="0.2">
      <c r="A3546" s="72" t="s">
        <v>47</v>
      </c>
      <c r="B3546" s="74" t="s">
        <v>71</v>
      </c>
      <c r="C3546" s="74" t="s">
        <v>71</v>
      </c>
      <c r="D3546" s="74" t="s">
        <v>71</v>
      </c>
      <c r="E3546" s="74" t="s">
        <v>71</v>
      </c>
      <c r="F3546" s="74" t="s">
        <v>71</v>
      </c>
      <c r="G3546" s="74" t="s">
        <v>71</v>
      </c>
      <c r="H3546" s="74" t="s">
        <v>71</v>
      </c>
      <c r="I3546" s="74" t="s">
        <v>71</v>
      </c>
      <c r="J3546" s="74" t="s">
        <v>71</v>
      </c>
      <c r="K3546" s="74" t="s">
        <v>71</v>
      </c>
      <c r="L3546" s="74" t="s">
        <v>71</v>
      </c>
      <c r="M3546" s="74" t="s">
        <v>71</v>
      </c>
      <c r="N3546" s="74" t="s">
        <v>71</v>
      </c>
      <c r="O3546" s="74" t="s">
        <v>71</v>
      </c>
      <c r="P3546" s="74" t="s">
        <v>71</v>
      </c>
      <c r="Q3546" s="74" t="s">
        <v>71</v>
      </c>
      <c r="R3546" s="74" t="s">
        <v>71</v>
      </c>
      <c r="S3546" s="74" t="s">
        <v>71</v>
      </c>
      <c r="T3546" s="74" t="s">
        <v>71</v>
      </c>
      <c r="U3546" s="74" t="s">
        <v>71</v>
      </c>
      <c r="V3546" s="74" t="s">
        <v>71</v>
      </c>
      <c r="W3546" s="74" t="s">
        <v>71</v>
      </c>
      <c r="X3546" s="74" t="s">
        <v>71</v>
      </c>
      <c r="Y3546" s="74" t="s">
        <v>71</v>
      </c>
      <c r="Z3546" s="74" t="s">
        <v>71</v>
      </c>
      <c r="AA3546" s="74" t="s">
        <v>71</v>
      </c>
      <c r="AB3546" s="74" t="s">
        <v>71</v>
      </c>
      <c r="AC3546" s="74" t="s">
        <v>71</v>
      </c>
      <c r="AD3546" s="74" t="s">
        <v>71</v>
      </c>
    </row>
    <row r="3547" spans="1:30" x14ac:dyDescent="0.2">
      <c r="A3547" s="72" t="s">
        <v>48</v>
      </c>
      <c r="B3547" s="74" t="s">
        <v>71</v>
      </c>
      <c r="C3547" s="74" t="s">
        <v>71</v>
      </c>
      <c r="D3547" s="74" t="s">
        <v>71</v>
      </c>
      <c r="E3547" s="74" t="s">
        <v>71</v>
      </c>
      <c r="F3547" s="74" t="s">
        <v>71</v>
      </c>
      <c r="G3547" s="74">
        <v>4.37</v>
      </c>
      <c r="H3547" s="74">
        <v>4.72</v>
      </c>
      <c r="I3547" s="74">
        <v>6.11</v>
      </c>
      <c r="J3547" s="74">
        <v>4.1900000000000004</v>
      </c>
      <c r="K3547" s="74">
        <v>3.79</v>
      </c>
      <c r="L3547" s="74">
        <v>49.17</v>
      </c>
      <c r="M3547" s="74">
        <v>21.78</v>
      </c>
      <c r="N3547" s="74">
        <v>46.58</v>
      </c>
      <c r="O3547" s="74">
        <v>46.63</v>
      </c>
      <c r="P3547" s="74">
        <v>18.079999999999998</v>
      </c>
      <c r="Q3547" s="74">
        <v>28.38</v>
      </c>
      <c r="R3547" s="74">
        <v>28.21</v>
      </c>
      <c r="S3547" s="74">
        <v>37.67</v>
      </c>
      <c r="T3547" s="74" t="s">
        <v>71</v>
      </c>
      <c r="U3547" s="74" t="s">
        <v>71</v>
      </c>
      <c r="V3547" s="74" t="s">
        <v>71</v>
      </c>
      <c r="W3547" s="74" t="s">
        <v>71</v>
      </c>
      <c r="X3547" s="74">
        <v>0.78</v>
      </c>
      <c r="Y3547" s="74">
        <v>0.9</v>
      </c>
      <c r="Z3547" s="74">
        <v>0.96</v>
      </c>
      <c r="AA3547" s="74">
        <v>0.96</v>
      </c>
      <c r="AB3547" s="74">
        <v>0.96</v>
      </c>
      <c r="AC3547" s="74">
        <v>1.26</v>
      </c>
      <c r="AD3547" s="74">
        <v>1.32</v>
      </c>
    </row>
    <row r="3548" spans="1:30" x14ac:dyDescent="0.2">
      <c r="A3548" s="72" t="s">
        <v>49</v>
      </c>
      <c r="B3548" s="74" t="s">
        <v>71</v>
      </c>
      <c r="C3548" s="74" t="s">
        <v>71</v>
      </c>
      <c r="D3548" s="74" t="s">
        <v>71</v>
      </c>
      <c r="E3548" s="74" t="s">
        <v>71</v>
      </c>
      <c r="F3548" s="74" t="s">
        <v>71</v>
      </c>
      <c r="G3548" s="74" t="s">
        <v>71</v>
      </c>
      <c r="H3548" s="74" t="s">
        <v>71</v>
      </c>
      <c r="I3548" s="74" t="s">
        <v>71</v>
      </c>
      <c r="J3548" s="74" t="s">
        <v>71</v>
      </c>
      <c r="K3548" s="74" t="s">
        <v>71</v>
      </c>
      <c r="L3548" s="74" t="s">
        <v>71</v>
      </c>
      <c r="M3548" s="74" t="s">
        <v>71</v>
      </c>
      <c r="N3548" s="74" t="s">
        <v>71</v>
      </c>
      <c r="O3548" s="74" t="s">
        <v>71</v>
      </c>
      <c r="P3548" s="74" t="s">
        <v>71</v>
      </c>
      <c r="Q3548" s="74" t="s">
        <v>71</v>
      </c>
      <c r="R3548" s="74" t="s">
        <v>71</v>
      </c>
      <c r="S3548" s="74" t="s">
        <v>71</v>
      </c>
      <c r="T3548" s="74" t="s">
        <v>71</v>
      </c>
      <c r="U3548" s="74" t="s">
        <v>71</v>
      </c>
      <c r="V3548" s="74" t="s">
        <v>71</v>
      </c>
      <c r="W3548" s="74" t="s">
        <v>71</v>
      </c>
      <c r="X3548" s="74" t="s">
        <v>71</v>
      </c>
      <c r="Y3548" s="74" t="s">
        <v>71</v>
      </c>
      <c r="Z3548" s="74" t="s">
        <v>71</v>
      </c>
      <c r="AA3548" s="74" t="s">
        <v>71</v>
      </c>
      <c r="AB3548" s="74" t="s">
        <v>71</v>
      </c>
      <c r="AC3548" s="74" t="s">
        <v>71</v>
      </c>
      <c r="AD3548" s="74" t="s">
        <v>71</v>
      </c>
    </row>
    <row r="3549" spans="1:30" x14ac:dyDescent="0.2">
      <c r="A3549" s="72" t="s">
        <v>50</v>
      </c>
      <c r="B3549" s="74" t="s">
        <v>71</v>
      </c>
      <c r="C3549" s="74" t="s">
        <v>71</v>
      </c>
      <c r="D3549" s="74" t="s">
        <v>71</v>
      </c>
      <c r="E3549" s="74" t="s">
        <v>71</v>
      </c>
      <c r="F3549" s="74" t="s">
        <v>71</v>
      </c>
      <c r="G3549" s="74" t="s">
        <v>71</v>
      </c>
      <c r="H3549" s="74" t="s">
        <v>71</v>
      </c>
      <c r="I3549" s="74" t="s">
        <v>71</v>
      </c>
      <c r="J3549" s="74" t="s">
        <v>71</v>
      </c>
      <c r="K3549" s="74" t="s">
        <v>71</v>
      </c>
      <c r="L3549" s="74" t="s">
        <v>71</v>
      </c>
      <c r="M3549" s="74" t="s">
        <v>71</v>
      </c>
      <c r="N3549" s="74" t="s">
        <v>71</v>
      </c>
      <c r="O3549" s="74" t="s">
        <v>71</v>
      </c>
      <c r="P3549" s="74" t="s">
        <v>71</v>
      </c>
      <c r="Q3549" s="74" t="s">
        <v>71</v>
      </c>
      <c r="R3549" s="74" t="s">
        <v>71</v>
      </c>
      <c r="S3549" s="74" t="s">
        <v>71</v>
      </c>
      <c r="T3549" s="74" t="s">
        <v>71</v>
      </c>
      <c r="U3549" s="74" t="s">
        <v>71</v>
      </c>
      <c r="V3549" s="74" t="s">
        <v>71</v>
      </c>
      <c r="W3549" s="74" t="s">
        <v>71</v>
      </c>
      <c r="X3549" s="74" t="s">
        <v>71</v>
      </c>
      <c r="Y3549" s="74" t="s">
        <v>71</v>
      </c>
      <c r="Z3549" s="74" t="s">
        <v>71</v>
      </c>
      <c r="AA3549" s="74" t="s">
        <v>71</v>
      </c>
      <c r="AB3549" s="74" t="s">
        <v>71</v>
      </c>
      <c r="AC3549" s="74" t="s">
        <v>71</v>
      </c>
      <c r="AD3549" s="74" t="s">
        <v>71</v>
      </c>
    </row>
    <row r="3550" spans="1:30" x14ac:dyDescent="0.2">
      <c r="A3550" s="72" t="s">
        <v>51</v>
      </c>
      <c r="B3550" s="74">
        <v>16.48</v>
      </c>
      <c r="C3550" s="74">
        <v>18.13</v>
      </c>
      <c r="D3550" s="74">
        <v>19.940000000000001</v>
      </c>
      <c r="E3550" s="74">
        <v>21.94</v>
      </c>
      <c r="F3550" s="74">
        <v>24.13</v>
      </c>
      <c r="G3550" s="74">
        <v>6.26</v>
      </c>
      <c r="H3550" s="74">
        <v>11.46</v>
      </c>
      <c r="I3550" s="74">
        <v>17.18</v>
      </c>
      <c r="J3550" s="74">
        <v>21.16</v>
      </c>
      <c r="K3550" s="74">
        <v>28.41</v>
      </c>
      <c r="L3550" s="74">
        <v>19.89</v>
      </c>
      <c r="M3550" s="74">
        <v>28.45</v>
      </c>
      <c r="N3550" s="74">
        <v>35.54</v>
      </c>
      <c r="O3550" s="74">
        <v>30.47</v>
      </c>
      <c r="P3550" s="74">
        <v>35.54</v>
      </c>
      <c r="Q3550" s="74">
        <v>31.27</v>
      </c>
      <c r="R3550" s="74">
        <v>29.76</v>
      </c>
      <c r="S3550" s="74">
        <v>42.11</v>
      </c>
      <c r="T3550" s="74">
        <v>46.35</v>
      </c>
      <c r="U3550" s="74">
        <v>24.96</v>
      </c>
      <c r="V3550" s="74">
        <v>32.130000000000003</v>
      </c>
      <c r="W3550" s="74">
        <v>31.36</v>
      </c>
      <c r="X3550" s="74">
        <v>20.399999999999999</v>
      </c>
      <c r="Y3550" s="74">
        <v>10.63</v>
      </c>
      <c r="Z3550" s="74">
        <v>6.37</v>
      </c>
      <c r="AA3550" s="74">
        <v>6.23</v>
      </c>
      <c r="AB3550" s="74">
        <v>5.84</v>
      </c>
      <c r="AC3550" s="74">
        <v>7.64</v>
      </c>
      <c r="AD3550" s="74">
        <v>12.25</v>
      </c>
    </row>
    <row r="3551" spans="1:30" x14ac:dyDescent="0.2">
      <c r="A3551" s="72" t="s">
        <v>52</v>
      </c>
      <c r="B3551" s="74" t="s">
        <v>71</v>
      </c>
      <c r="C3551" s="74" t="s">
        <v>71</v>
      </c>
      <c r="D3551" s="74" t="s">
        <v>71</v>
      </c>
      <c r="E3551" s="74" t="s">
        <v>71</v>
      </c>
      <c r="F3551" s="74" t="s">
        <v>71</v>
      </c>
      <c r="G3551" s="74" t="s">
        <v>71</v>
      </c>
      <c r="H3551" s="74" t="s">
        <v>71</v>
      </c>
      <c r="I3551" s="74" t="s">
        <v>71</v>
      </c>
      <c r="J3551" s="74" t="s">
        <v>71</v>
      </c>
      <c r="K3551" s="74" t="s">
        <v>71</v>
      </c>
      <c r="L3551" s="74" t="s">
        <v>71</v>
      </c>
      <c r="M3551" s="74" t="s">
        <v>71</v>
      </c>
      <c r="N3551" s="74" t="s">
        <v>71</v>
      </c>
      <c r="O3551" s="74" t="s">
        <v>71</v>
      </c>
      <c r="P3551" s="74" t="s">
        <v>71</v>
      </c>
      <c r="Q3551" s="74" t="s">
        <v>71</v>
      </c>
      <c r="R3551" s="74" t="s">
        <v>71</v>
      </c>
      <c r="S3551" s="74" t="s">
        <v>71</v>
      </c>
      <c r="T3551" s="74" t="s">
        <v>71</v>
      </c>
      <c r="U3551" s="74" t="s">
        <v>71</v>
      </c>
      <c r="V3551" s="74" t="s">
        <v>71</v>
      </c>
      <c r="W3551" s="74" t="s">
        <v>71</v>
      </c>
      <c r="X3551" s="74" t="s">
        <v>71</v>
      </c>
      <c r="Y3551" s="74" t="s">
        <v>71</v>
      </c>
      <c r="Z3551" s="74" t="s">
        <v>71</v>
      </c>
      <c r="AA3551" s="74" t="s">
        <v>71</v>
      </c>
      <c r="AB3551" s="74" t="s">
        <v>71</v>
      </c>
      <c r="AC3551" s="74" t="s">
        <v>71</v>
      </c>
      <c r="AD3551" s="74" t="s">
        <v>71</v>
      </c>
    </row>
    <row r="3552" spans="1:30" x14ac:dyDescent="0.2">
      <c r="A3552" s="72" t="s">
        <v>53</v>
      </c>
      <c r="B3552" s="74" t="s">
        <v>71</v>
      </c>
      <c r="C3552" s="74" t="s">
        <v>71</v>
      </c>
      <c r="D3552" s="74" t="s">
        <v>71</v>
      </c>
      <c r="E3552" s="74" t="s">
        <v>71</v>
      </c>
      <c r="F3552" s="74" t="s">
        <v>71</v>
      </c>
      <c r="G3552" s="74">
        <v>76.569999999999993</v>
      </c>
      <c r="H3552" s="74">
        <v>61.78</v>
      </c>
      <c r="I3552" s="74">
        <v>54.09</v>
      </c>
      <c r="J3552" s="74">
        <v>33.83</v>
      </c>
      <c r="K3552" s="74">
        <v>26.69</v>
      </c>
      <c r="L3552" s="74">
        <v>13.26</v>
      </c>
      <c r="M3552" s="74">
        <v>12.79</v>
      </c>
      <c r="N3552" s="74">
        <v>28.06</v>
      </c>
      <c r="O3552" s="74">
        <v>27.84</v>
      </c>
      <c r="P3552" s="74">
        <v>28.86</v>
      </c>
      <c r="Q3552" s="74">
        <v>33.380000000000003</v>
      </c>
      <c r="R3552" s="74">
        <v>22.2</v>
      </c>
      <c r="S3552" s="74">
        <v>11.57</v>
      </c>
      <c r="T3552" s="74">
        <v>18.79</v>
      </c>
      <c r="U3552" s="74">
        <v>17.97</v>
      </c>
      <c r="V3552" s="74">
        <v>20.170000000000002</v>
      </c>
      <c r="W3552" s="74">
        <v>27.78</v>
      </c>
      <c r="X3552" s="74">
        <v>24.93</v>
      </c>
      <c r="Y3552" s="74">
        <v>25.7</v>
      </c>
      <c r="Z3552" s="74">
        <v>28.17</v>
      </c>
      <c r="AA3552" s="74">
        <v>28.42</v>
      </c>
      <c r="AB3552" s="74">
        <v>33.979999999999997</v>
      </c>
      <c r="AC3552" s="74">
        <v>23.5</v>
      </c>
      <c r="AD3552" s="74">
        <v>22.13</v>
      </c>
    </row>
    <row r="3553" spans="1:30" x14ac:dyDescent="0.2">
      <c r="A3553" s="72" t="s">
        <v>54</v>
      </c>
      <c r="B3553" s="74" t="s">
        <v>71</v>
      </c>
      <c r="C3553" s="74" t="s">
        <v>71</v>
      </c>
      <c r="D3553" s="74" t="s">
        <v>71</v>
      </c>
      <c r="E3553" s="74" t="s">
        <v>71</v>
      </c>
      <c r="F3553" s="74" t="s">
        <v>71</v>
      </c>
      <c r="G3553" s="74" t="s">
        <v>71</v>
      </c>
      <c r="H3553" s="74" t="s">
        <v>71</v>
      </c>
      <c r="I3553" s="74" t="s">
        <v>71</v>
      </c>
      <c r="J3553" s="74" t="s">
        <v>71</v>
      </c>
      <c r="K3553" s="74" t="s">
        <v>71</v>
      </c>
      <c r="L3553" s="74" t="s">
        <v>71</v>
      </c>
      <c r="M3553" s="74" t="s">
        <v>71</v>
      </c>
      <c r="N3553" s="74" t="s">
        <v>71</v>
      </c>
      <c r="O3553" s="74" t="s">
        <v>71</v>
      </c>
      <c r="P3553" s="74" t="s">
        <v>71</v>
      </c>
      <c r="Q3553" s="74" t="s">
        <v>71</v>
      </c>
      <c r="R3553" s="74" t="s">
        <v>71</v>
      </c>
      <c r="S3553" s="74" t="s">
        <v>71</v>
      </c>
      <c r="T3553" s="74" t="s">
        <v>71</v>
      </c>
      <c r="U3553" s="74" t="s">
        <v>71</v>
      </c>
      <c r="V3553" s="74" t="s">
        <v>71</v>
      </c>
      <c r="W3553" s="74" t="s">
        <v>71</v>
      </c>
      <c r="X3553" s="74" t="s">
        <v>71</v>
      </c>
      <c r="Y3553" s="74" t="s">
        <v>71</v>
      </c>
      <c r="Z3553" s="74" t="s">
        <v>71</v>
      </c>
      <c r="AA3553" s="74" t="s">
        <v>71</v>
      </c>
      <c r="AB3553" s="74" t="s">
        <v>71</v>
      </c>
      <c r="AC3553" s="74" t="s">
        <v>71</v>
      </c>
      <c r="AD3553" s="74" t="s">
        <v>71</v>
      </c>
    </row>
    <row r="3554" spans="1:30" x14ac:dyDescent="0.2">
      <c r="A3554" s="72" t="s">
        <v>55</v>
      </c>
      <c r="B3554" s="74" t="s">
        <v>71</v>
      </c>
      <c r="C3554" s="74" t="s">
        <v>71</v>
      </c>
      <c r="D3554" s="74" t="s">
        <v>71</v>
      </c>
      <c r="E3554" s="74" t="s">
        <v>71</v>
      </c>
      <c r="F3554" s="74" t="s">
        <v>71</v>
      </c>
      <c r="G3554" s="74" t="s">
        <v>71</v>
      </c>
      <c r="H3554" s="74" t="s">
        <v>71</v>
      </c>
      <c r="I3554" s="74" t="s">
        <v>71</v>
      </c>
      <c r="J3554" s="74" t="s">
        <v>71</v>
      </c>
      <c r="K3554" s="74" t="s">
        <v>71</v>
      </c>
      <c r="L3554" s="74" t="s">
        <v>71</v>
      </c>
      <c r="M3554" s="74" t="s">
        <v>71</v>
      </c>
      <c r="N3554" s="74" t="s">
        <v>71</v>
      </c>
      <c r="O3554" s="74" t="s">
        <v>71</v>
      </c>
      <c r="P3554" s="74" t="s">
        <v>71</v>
      </c>
      <c r="Q3554" s="74" t="s">
        <v>71</v>
      </c>
      <c r="R3554" s="74" t="s">
        <v>71</v>
      </c>
      <c r="S3554" s="74" t="s">
        <v>71</v>
      </c>
      <c r="T3554" s="74" t="s">
        <v>71</v>
      </c>
      <c r="U3554" s="74" t="s">
        <v>71</v>
      </c>
      <c r="V3554" s="74" t="s">
        <v>71</v>
      </c>
      <c r="W3554" s="74" t="s">
        <v>71</v>
      </c>
      <c r="X3554" s="74" t="s">
        <v>71</v>
      </c>
      <c r="Y3554" s="74" t="s">
        <v>71</v>
      </c>
      <c r="Z3554" s="74" t="s">
        <v>71</v>
      </c>
      <c r="AA3554" s="74" t="s">
        <v>71</v>
      </c>
      <c r="AB3554" s="74" t="s">
        <v>71</v>
      </c>
      <c r="AC3554" s="74" t="s">
        <v>71</v>
      </c>
      <c r="AD3554" s="74" t="s">
        <v>71</v>
      </c>
    </row>
    <row r="3555" spans="1:30" x14ac:dyDescent="0.2">
      <c r="A3555" s="72" t="s">
        <v>56</v>
      </c>
      <c r="B3555" s="74" t="s">
        <v>71</v>
      </c>
      <c r="C3555" s="74" t="s">
        <v>71</v>
      </c>
      <c r="D3555" s="74" t="s">
        <v>71</v>
      </c>
      <c r="E3555" s="74" t="s">
        <v>71</v>
      </c>
      <c r="F3555" s="74" t="s">
        <v>71</v>
      </c>
      <c r="G3555" s="74" t="s">
        <v>71</v>
      </c>
      <c r="H3555" s="74" t="s">
        <v>71</v>
      </c>
      <c r="I3555" s="74" t="s">
        <v>71</v>
      </c>
      <c r="J3555" s="74" t="s">
        <v>71</v>
      </c>
      <c r="K3555" s="74" t="s">
        <v>71</v>
      </c>
      <c r="L3555" s="74" t="s">
        <v>71</v>
      </c>
      <c r="M3555" s="74" t="s">
        <v>71</v>
      </c>
      <c r="N3555" s="74" t="s">
        <v>71</v>
      </c>
      <c r="O3555" s="74" t="s">
        <v>71</v>
      </c>
      <c r="P3555" s="74" t="s">
        <v>71</v>
      </c>
      <c r="Q3555" s="74" t="s">
        <v>71</v>
      </c>
      <c r="R3555" s="74" t="s">
        <v>71</v>
      </c>
      <c r="S3555" s="74" t="s">
        <v>71</v>
      </c>
      <c r="T3555" s="74" t="s">
        <v>71</v>
      </c>
      <c r="U3555" s="74" t="s">
        <v>71</v>
      </c>
      <c r="V3555" s="74" t="s">
        <v>71</v>
      </c>
      <c r="W3555" s="74" t="s">
        <v>71</v>
      </c>
      <c r="X3555" s="74" t="s">
        <v>71</v>
      </c>
      <c r="Y3555" s="74">
        <v>0.06</v>
      </c>
      <c r="Z3555" s="74">
        <v>0.28999999999999998</v>
      </c>
      <c r="AA3555" s="74">
        <v>0.26</v>
      </c>
      <c r="AB3555" s="74">
        <v>0.2</v>
      </c>
      <c r="AC3555" s="74">
        <v>0.01</v>
      </c>
      <c r="AD3555" s="74">
        <v>0.03</v>
      </c>
    </row>
    <row r="3556" spans="1:30" x14ac:dyDescent="0.2">
      <c r="A3556" s="72" t="s">
        <v>57</v>
      </c>
      <c r="B3556" s="74" t="s">
        <v>71</v>
      </c>
      <c r="C3556" s="74" t="s">
        <v>71</v>
      </c>
      <c r="D3556" s="74" t="s">
        <v>71</v>
      </c>
      <c r="E3556" s="74" t="s">
        <v>71</v>
      </c>
      <c r="F3556" s="74" t="s">
        <v>71</v>
      </c>
      <c r="G3556" s="74" t="s">
        <v>71</v>
      </c>
      <c r="H3556" s="74" t="s">
        <v>71</v>
      </c>
      <c r="I3556" s="74" t="s">
        <v>71</v>
      </c>
      <c r="J3556" s="74" t="s">
        <v>71</v>
      </c>
      <c r="K3556" s="74" t="s">
        <v>71</v>
      </c>
      <c r="L3556" s="74" t="s">
        <v>71</v>
      </c>
      <c r="M3556" s="74" t="s">
        <v>71</v>
      </c>
      <c r="N3556" s="74" t="s">
        <v>71</v>
      </c>
      <c r="O3556" s="74" t="s">
        <v>71</v>
      </c>
      <c r="P3556" s="74" t="s">
        <v>71</v>
      </c>
      <c r="Q3556" s="74" t="s">
        <v>71</v>
      </c>
      <c r="R3556" s="74" t="s">
        <v>71</v>
      </c>
      <c r="S3556" s="74" t="s">
        <v>71</v>
      </c>
      <c r="T3556" s="74" t="s">
        <v>71</v>
      </c>
      <c r="U3556" s="74" t="s">
        <v>71</v>
      </c>
      <c r="V3556" s="74" t="s">
        <v>71</v>
      </c>
      <c r="W3556" s="74" t="s">
        <v>71</v>
      </c>
      <c r="X3556" s="74" t="s">
        <v>71</v>
      </c>
      <c r="Y3556" s="74" t="s">
        <v>71</v>
      </c>
      <c r="Z3556" s="74" t="s">
        <v>71</v>
      </c>
      <c r="AA3556" s="74" t="s">
        <v>71</v>
      </c>
      <c r="AB3556" s="74" t="s">
        <v>71</v>
      </c>
      <c r="AC3556" s="74" t="s">
        <v>71</v>
      </c>
      <c r="AD3556" s="74" t="s">
        <v>71</v>
      </c>
    </row>
    <row r="3557" spans="1:30" x14ac:dyDescent="0.2">
      <c r="A3557" s="72" t="s">
        <v>58</v>
      </c>
      <c r="B3557" s="74" t="s">
        <v>71</v>
      </c>
      <c r="C3557" s="74" t="s">
        <v>71</v>
      </c>
      <c r="D3557" s="74" t="s">
        <v>71</v>
      </c>
      <c r="E3557" s="74" t="s">
        <v>71</v>
      </c>
      <c r="F3557" s="74" t="s">
        <v>71</v>
      </c>
      <c r="G3557" s="74" t="s">
        <v>71</v>
      </c>
      <c r="H3557" s="74" t="s">
        <v>71</v>
      </c>
      <c r="I3557" s="74" t="s">
        <v>71</v>
      </c>
      <c r="J3557" s="74" t="s">
        <v>71</v>
      </c>
      <c r="K3557" s="74" t="s">
        <v>71</v>
      </c>
      <c r="L3557" s="74" t="s">
        <v>71</v>
      </c>
      <c r="M3557" s="74" t="s">
        <v>71</v>
      </c>
      <c r="N3557" s="74" t="s">
        <v>71</v>
      </c>
      <c r="O3557" s="74" t="s">
        <v>71</v>
      </c>
      <c r="P3557" s="74" t="s">
        <v>71</v>
      </c>
      <c r="Q3557" s="74" t="s">
        <v>71</v>
      </c>
      <c r="R3557" s="74" t="s">
        <v>71</v>
      </c>
      <c r="S3557" s="74" t="s">
        <v>71</v>
      </c>
      <c r="T3557" s="74" t="s">
        <v>71</v>
      </c>
      <c r="U3557" s="74" t="s">
        <v>71</v>
      </c>
      <c r="V3557" s="74" t="s">
        <v>71</v>
      </c>
      <c r="W3557" s="74" t="s">
        <v>71</v>
      </c>
      <c r="X3557" s="74" t="s">
        <v>71</v>
      </c>
      <c r="Y3557" s="74" t="s">
        <v>71</v>
      </c>
      <c r="Z3557" s="74" t="s">
        <v>71</v>
      </c>
      <c r="AA3557" s="74" t="s">
        <v>71</v>
      </c>
      <c r="AB3557" s="74" t="s">
        <v>71</v>
      </c>
      <c r="AC3557" s="74" t="s">
        <v>71</v>
      </c>
      <c r="AD3557" s="74" t="s">
        <v>71</v>
      </c>
    </row>
    <row r="3558" spans="1:30" x14ac:dyDescent="0.2">
      <c r="A3558" s="72" t="s">
        <v>59</v>
      </c>
      <c r="B3558" s="74" t="s">
        <v>71</v>
      </c>
      <c r="C3558" s="74" t="s">
        <v>71</v>
      </c>
      <c r="D3558" s="74" t="s">
        <v>71</v>
      </c>
      <c r="E3558" s="74" t="s">
        <v>71</v>
      </c>
      <c r="F3558" s="74" t="s">
        <v>71</v>
      </c>
      <c r="G3558" s="74" t="s">
        <v>71</v>
      </c>
      <c r="H3558" s="74" t="s">
        <v>71</v>
      </c>
      <c r="I3558" s="74" t="s">
        <v>71</v>
      </c>
      <c r="J3558" s="74" t="s">
        <v>71</v>
      </c>
      <c r="K3558" s="74" t="s">
        <v>71</v>
      </c>
      <c r="L3558" s="74" t="s">
        <v>71</v>
      </c>
      <c r="M3558" s="74" t="s">
        <v>71</v>
      </c>
      <c r="N3558" s="74" t="s">
        <v>71</v>
      </c>
      <c r="O3558" s="74" t="s">
        <v>71</v>
      </c>
      <c r="P3558" s="74" t="s">
        <v>71</v>
      </c>
      <c r="Q3558" s="74" t="s">
        <v>71</v>
      </c>
      <c r="R3558" s="74" t="s">
        <v>71</v>
      </c>
      <c r="S3558" s="74" t="s">
        <v>71</v>
      </c>
      <c r="T3558" s="74" t="s">
        <v>71</v>
      </c>
      <c r="U3558" s="74" t="s">
        <v>71</v>
      </c>
      <c r="V3558" s="74" t="s">
        <v>71</v>
      </c>
      <c r="W3558" s="74" t="s">
        <v>71</v>
      </c>
      <c r="X3558" s="74" t="s">
        <v>71</v>
      </c>
      <c r="Y3558" s="74" t="s">
        <v>71</v>
      </c>
      <c r="Z3558" s="74" t="s">
        <v>71</v>
      </c>
      <c r="AA3558" s="74" t="s">
        <v>71</v>
      </c>
      <c r="AB3558" s="74" t="s">
        <v>71</v>
      </c>
      <c r="AC3558" s="74" t="s">
        <v>71</v>
      </c>
      <c r="AD3558" s="74" t="s">
        <v>71</v>
      </c>
    </row>
    <row r="3559" spans="1:30" x14ac:dyDescent="0.2">
      <c r="A3559" s="72" t="s">
        <v>60</v>
      </c>
      <c r="B3559" s="74" t="s">
        <v>71</v>
      </c>
      <c r="C3559" s="74" t="s">
        <v>71</v>
      </c>
      <c r="D3559" s="74" t="s">
        <v>71</v>
      </c>
      <c r="E3559" s="74" t="s">
        <v>71</v>
      </c>
      <c r="F3559" s="74" t="s">
        <v>71</v>
      </c>
      <c r="G3559" s="74" t="s">
        <v>71</v>
      </c>
      <c r="H3559" s="74" t="s">
        <v>71</v>
      </c>
      <c r="I3559" s="74" t="s">
        <v>71</v>
      </c>
      <c r="J3559" s="74" t="s">
        <v>71</v>
      </c>
      <c r="K3559" s="74" t="s">
        <v>71</v>
      </c>
      <c r="L3559" s="74" t="s">
        <v>71</v>
      </c>
      <c r="M3559" s="74" t="s">
        <v>71</v>
      </c>
      <c r="N3559" s="74" t="s">
        <v>71</v>
      </c>
      <c r="O3559" s="74" t="s">
        <v>71</v>
      </c>
      <c r="P3559" s="74" t="s">
        <v>71</v>
      </c>
      <c r="Q3559" s="74" t="s">
        <v>71</v>
      </c>
      <c r="R3559" s="74" t="s">
        <v>71</v>
      </c>
      <c r="S3559" s="74" t="s">
        <v>71</v>
      </c>
      <c r="T3559" s="74" t="s">
        <v>71</v>
      </c>
      <c r="U3559" s="74" t="s">
        <v>71</v>
      </c>
      <c r="V3559" s="74" t="s">
        <v>71</v>
      </c>
      <c r="W3559" s="74" t="s">
        <v>71</v>
      </c>
      <c r="X3559" s="74" t="s">
        <v>71</v>
      </c>
      <c r="Y3559" s="74" t="s">
        <v>71</v>
      </c>
      <c r="Z3559" s="74" t="s">
        <v>71</v>
      </c>
      <c r="AA3559" s="74" t="s">
        <v>71</v>
      </c>
      <c r="AB3559" s="74" t="s">
        <v>71</v>
      </c>
      <c r="AC3559" s="74" t="s">
        <v>71</v>
      </c>
      <c r="AD3559" s="74" t="s">
        <v>71</v>
      </c>
    </row>
    <row r="3560" spans="1:30" x14ac:dyDescent="0.2">
      <c r="A3560" s="72" t="s">
        <v>61</v>
      </c>
      <c r="B3560" s="74" t="s">
        <v>71</v>
      </c>
      <c r="C3560" s="74" t="s">
        <v>71</v>
      </c>
      <c r="D3560" s="74" t="s">
        <v>71</v>
      </c>
      <c r="E3560" s="74" t="s">
        <v>71</v>
      </c>
      <c r="F3560" s="74">
        <v>0.76</v>
      </c>
      <c r="G3560" s="74">
        <v>6.44</v>
      </c>
      <c r="H3560" s="74">
        <v>7.93</v>
      </c>
      <c r="I3560" s="74">
        <v>15.53</v>
      </c>
      <c r="J3560" s="74">
        <v>9.43</v>
      </c>
      <c r="K3560" s="74">
        <v>8.24</v>
      </c>
      <c r="L3560" s="74">
        <v>10.51</v>
      </c>
      <c r="M3560" s="74">
        <v>10.51</v>
      </c>
      <c r="N3560" s="74">
        <v>10.51</v>
      </c>
      <c r="O3560" s="74">
        <v>21.56</v>
      </c>
      <c r="P3560" s="74">
        <v>26.54</v>
      </c>
      <c r="Q3560" s="74">
        <v>28.16</v>
      </c>
      <c r="R3560" s="74">
        <v>32.729999999999997</v>
      </c>
      <c r="S3560" s="74">
        <v>59.39</v>
      </c>
      <c r="T3560" s="74">
        <v>53.47</v>
      </c>
      <c r="U3560" s="74">
        <v>4.54</v>
      </c>
      <c r="V3560" s="74">
        <v>4.12</v>
      </c>
      <c r="W3560" s="74">
        <v>4.0999999999999996</v>
      </c>
      <c r="X3560" s="74">
        <v>8.56</v>
      </c>
      <c r="Y3560" s="74">
        <v>9.75</v>
      </c>
      <c r="Z3560" s="74">
        <v>10.56</v>
      </c>
      <c r="AA3560" s="74">
        <v>13.46</v>
      </c>
      <c r="AB3560" s="74">
        <v>6.14</v>
      </c>
      <c r="AC3560" s="74">
        <v>12.01</v>
      </c>
      <c r="AD3560" s="74">
        <v>16.510000000000002</v>
      </c>
    </row>
    <row r="3561" spans="1:30" x14ac:dyDescent="0.2">
      <c r="A3561" s="72" t="s">
        <v>62</v>
      </c>
      <c r="B3561" s="74" t="s">
        <v>71</v>
      </c>
      <c r="C3561" s="74" t="s">
        <v>71</v>
      </c>
      <c r="D3561" s="74" t="s">
        <v>71</v>
      </c>
      <c r="E3561" s="74" t="s">
        <v>71</v>
      </c>
      <c r="F3561" s="74" t="s">
        <v>71</v>
      </c>
      <c r="G3561" s="74" t="s">
        <v>71</v>
      </c>
      <c r="H3561" s="74" t="s">
        <v>71</v>
      </c>
      <c r="I3561" s="74" t="s">
        <v>71</v>
      </c>
      <c r="J3561" s="74" t="s">
        <v>71</v>
      </c>
      <c r="K3561" s="74" t="s">
        <v>71</v>
      </c>
      <c r="L3561" s="74" t="s">
        <v>71</v>
      </c>
      <c r="M3561" s="74" t="s">
        <v>71</v>
      </c>
      <c r="N3561" s="74" t="s">
        <v>71</v>
      </c>
      <c r="O3561" s="74" t="s">
        <v>71</v>
      </c>
      <c r="P3561" s="74" t="s">
        <v>71</v>
      </c>
      <c r="Q3561" s="74" t="s">
        <v>71</v>
      </c>
      <c r="R3561" s="74" t="s">
        <v>71</v>
      </c>
      <c r="S3561" s="74" t="s">
        <v>71</v>
      </c>
      <c r="T3561" s="74" t="s">
        <v>71</v>
      </c>
      <c r="U3561" s="74" t="s">
        <v>71</v>
      </c>
      <c r="V3561" s="74" t="s">
        <v>71</v>
      </c>
      <c r="W3561" s="74" t="s">
        <v>71</v>
      </c>
      <c r="X3561" s="74" t="s">
        <v>71</v>
      </c>
      <c r="Y3561" s="74" t="s">
        <v>71</v>
      </c>
      <c r="Z3561" s="74" t="s">
        <v>71</v>
      </c>
      <c r="AA3561" s="74" t="s">
        <v>71</v>
      </c>
      <c r="AB3561" s="74" t="s">
        <v>71</v>
      </c>
      <c r="AC3561" s="74" t="s">
        <v>71</v>
      </c>
      <c r="AD3561" s="74" t="s">
        <v>71</v>
      </c>
    </row>
    <row r="3562" spans="1:30" x14ac:dyDescent="0.2">
      <c r="A3562" s="72" t="s">
        <v>63</v>
      </c>
      <c r="B3562" s="74" t="s">
        <v>71</v>
      </c>
      <c r="C3562" s="74" t="s">
        <v>71</v>
      </c>
      <c r="D3562" s="74" t="s">
        <v>71</v>
      </c>
      <c r="E3562" s="74" t="s">
        <v>71</v>
      </c>
      <c r="F3562" s="74" t="s">
        <v>71</v>
      </c>
      <c r="G3562" s="74" t="s">
        <v>71</v>
      </c>
      <c r="H3562" s="74" t="s">
        <v>71</v>
      </c>
      <c r="I3562" s="74" t="s">
        <v>71</v>
      </c>
      <c r="J3562" s="74" t="s">
        <v>71</v>
      </c>
      <c r="K3562" s="74" t="s">
        <v>71</v>
      </c>
      <c r="L3562" s="74" t="s">
        <v>71</v>
      </c>
      <c r="M3562" s="74" t="s">
        <v>71</v>
      </c>
      <c r="N3562" s="74" t="s">
        <v>71</v>
      </c>
      <c r="O3562" s="74" t="s">
        <v>71</v>
      </c>
      <c r="P3562" s="74" t="s">
        <v>71</v>
      </c>
      <c r="Q3562" s="74" t="s">
        <v>71</v>
      </c>
      <c r="R3562" s="74" t="s">
        <v>71</v>
      </c>
      <c r="S3562" s="74" t="s">
        <v>71</v>
      </c>
      <c r="T3562" s="74" t="s">
        <v>71</v>
      </c>
      <c r="U3562" s="74" t="s">
        <v>71</v>
      </c>
      <c r="V3562" s="74" t="s">
        <v>71</v>
      </c>
      <c r="W3562" s="74" t="s">
        <v>71</v>
      </c>
      <c r="X3562" s="74" t="s">
        <v>71</v>
      </c>
      <c r="Y3562" s="74" t="s">
        <v>71</v>
      </c>
      <c r="Z3562" s="74" t="s">
        <v>71</v>
      </c>
      <c r="AA3562" s="74" t="s">
        <v>71</v>
      </c>
      <c r="AB3562" s="74" t="s">
        <v>71</v>
      </c>
      <c r="AC3562" s="74" t="s">
        <v>71</v>
      </c>
      <c r="AD3562" s="74" t="s">
        <v>71</v>
      </c>
    </row>
    <row r="3563" spans="1:30" x14ac:dyDescent="0.2">
      <c r="A3563" s="72" t="s">
        <v>64</v>
      </c>
      <c r="B3563" s="74" t="s">
        <v>71</v>
      </c>
      <c r="C3563" s="74" t="s">
        <v>71</v>
      </c>
      <c r="D3563" s="74" t="s">
        <v>71</v>
      </c>
      <c r="E3563" s="74" t="s">
        <v>71</v>
      </c>
      <c r="F3563" s="74" t="s">
        <v>71</v>
      </c>
      <c r="G3563" s="74" t="s">
        <v>71</v>
      </c>
      <c r="H3563" s="74" t="s">
        <v>71</v>
      </c>
      <c r="I3563" s="74" t="s">
        <v>71</v>
      </c>
      <c r="J3563" s="74" t="s">
        <v>71</v>
      </c>
      <c r="K3563" s="74" t="s">
        <v>71</v>
      </c>
      <c r="L3563" s="74" t="s">
        <v>71</v>
      </c>
      <c r="M3563" s="74" t="s">
        <v>71</v>
      </c>
      <c r="N3563" s="74" t="s">
        <v>71</v>
      </c>
      <c r="O3563" s="74" t="s">
        <v>71</v>
      </c>
      <c r="P3563" s="74" t="s">
        <v>71</v>
      </c>
      <c r="Q3563" s="74" t="s">
        <v>71</v>
      </c>
      <c r="R3563" s="74" t="s">
        <v>71</v>
      </c>
      <c r="S3563" s="74" t="s">
        <v>71</v>
      </c>
      <c r="T3563" s="74" t="s">
        <v>71</v>
      </c>
      <c r="U3563" s="74" t="s">
        <v>71</v>
      </c>
      <c r="V3563" s="74" t="s">
        <v>71</v>
      </c>
      <c r="W3563" s="74" t="s">
        <v>71</v>
      </c>
      <c r="X3563" s="74" t="s">
        <v>71</v>
      </c>
      <c r="Y3563" s="74" t="s">
        <v>71</v>
      </c>
      <c r="Z3563" s="74" t="s">
        <v>71</v>
      </c>
      <c r="AA3563" s="74" t="s">
        <v>71</v>
      </c>
      <c r="AB3563" s="74" t="s">
        <v>71</v>
      </c>
      <c r="AC3563" s="74" t="s">
        <v>71</v>
      </c>
      <c r="AD3563" s="74" t="s">
        <v>71</v>
      </c>
    </row>
    <row r="3564" spans="1:30" x14ac:dyDescent="0.2">
      <c r="A3564" s="72" t="s">
        <v>65</v>
      </c>
      <c r="B3564" s="74" t="s">
        <v>71</v>
      </c>
      <c r="C3564" s="74" t="s">
        <v>71</v>
      </c>
      <c r="D3564" s="74" t="s">
        <v>71</v>
      </c>
      <c r="E3564" s="74" t="s">
        <v>71</v>
      </c>
      <c r="F3564" s="74" t="s">
        <v>71</v>
      </c>
      <c r="G3564" s="74" t="s">
        <v>71</v>
      </c>
      <c r="H3564" s="74" t="s">
        <v>71</v>
      </c>
      <c r="I3564" s="74" t="s">
        <v>71</v>
      </c>
      <c r="J3564" s="74" t="s">
        <v>71</v>
      </c>
      <c r="K3564" s="74" t="s">
        <v>71</v>
      </c>
      <c r="L3564" s="74" t="s">
        <v>71</v>
      </c>
      <c r="M3564" s="74" t="s">
        <v>71</v>
      </c>
      <c r="N3564" s="74" t="s">
        <v>71</v>
      </c>
      <c r="O3564" s="74" t="s">
        <v>71</v>
      </c>
      <c r="P3564" s="74" t="s">
        <v>71</v>
      </c>
      <c r="Q3564" s="74" t="s">
        <v>71</v>
      </c>
      <c r="R3564" s="74" t="s">
        <v>71</v>
      </c>
      <c r="S3564" s="74" t="s">
        <v>71</v>
      </c>
      <c r="T3564" s="74" t="s">
        <v>71</v>
      </c>
      <c r="U3564" s="74" t="s">
        <v>71</v>
      </c>
      <c r="V3564" s="74" t="s">
        <v>71</v>
      </c>
      <c r="W3564" s="74" t="s">
        <v>71</v>
      </c>
      <c r="X3564" s="74" t="s">
        <v>71</v>
      </c>
      <c r="Y3564" s="74" t="s">
        <v>71</v>
      </c>
      <c r="Z3564" s="74" t="s">
        <v>71</v>
      </c>
      <c r="AA3564" s="74" t="s">
        <v>71</v>
      </c>
      <c r="AB3564" s="74" t="s">
        <v>71</v>
      </c>
      <c r="AC3564" s="74" t="s">
        <v>71</v>
      </c>
      <c r="AD3564" s="74" t="s">
        <v>71</v>
      </c>
    </row>
    <row r="3565" spans="1:30" x14ac:dyDescent="0.2">
      <c r="A3565" s="72" t="s">
        <v>66</v>
      </c>
      <c r="B3565" s="74" t="s">
        <v>71</v>
      </c>
      <c r="C3565" s="74" t="s">
        <v>71</v>
      </c>
      <c r="D3565" s="74" t="s">
        <v>71</v>
      </c>
      <c r="E3565" s="74" t="s">
        <v>71</v>
      </c>
      <c r="F3565" s="74" t="s">
        <v>71</v>
      </c>
      <c r="G3565" s="74" t="s">
        <v>71</v>
      </c>
      <c r="H3565" s="74" t="s">
        <v>71</v>
      </c>
      <c r="I3565" s="74" t="s">
        <v>71</v>
      </c>
      <c r="J3565" s="74" t="s">
        <v>71</v>
      </c>
      <c r="K3565" s="74" t="s">
        <v>71</v>
      </c>
      <c r="L3565" s="74" t="s">
        <v>71</v>
      </c>
      <c r="M3565" s="74" t="s">
        <v>71</v>
      </c>
      <c r="N3565" s="74" t="s">
        <v>71</v>
      </c>
      <c r="O3565" s="74" t="s">
        <v>71</v>
      </c>
      <c r="P3565" s="74" t="s">
        <v>71</v>
      </c>
      <c r="Q3565" s="74" t="s">
        <v>71</v>
      </c>
      <c r="R3565" s="74" t="s">
        <v>71</v>
      </c>
      <c r="S3565" s="74" t="s">
        <v>71</v>
      </c>
      <c r="T3565" s="74" t="s">
        <v>71</v>
      </c>
      <c r="U3565" s="74" t="s">
        <v>71</v>
      </c>
      <c r="V3565" s="74" t="s">
        <v>71</v>
      </c>
      <c r="W3565" s="74" t="s">
        <v>71</v>
      </c>
      <c r="X3565" s="74" t="s">
        <v>71</v>
      </c>
      <c r="Y3565" s="74" t="s">
        <v>71</v>
      </c>
      <c r="Z3565" s="74" t="s">
        <v>71</v>
      </c>
      <c r="AA3565" s="74" t="s">
        <v>71</v>
      </c>
      <c r="AB3565" s="74" t="s">
        <v>71</v>
      </c>
      <c r="AC3565" s="74" t="s">
        <v>71</v>
      </c>
      <c r="AD3565" s="74" t="s">
        <v>71</v>
      </c>
    </row>
    <row r="3566" spans="1:30" x14ac:dyDescent="0.2">
      <c r="A3566" s="72" t="s">
        <v>67</v>
      </c>
      <c r="B3566" s="74" t="s">
        <v>71</v>
      </c>
      <c r="C3566" s="74" t="s">
        <v>71</v>
      </c>
      <c r="D3566" s="74" t="s">
        <v>71</v>
      </c>
      <c r="E3566" s="74" t="s">
        <v>71</v>
      </c>
      <c r="F3566" s="74" t="s">
        <v>71</v>
      </c>
      <c r="G3566" s="74" t="s">
        <v>71</v>
      </c>
      <c r="H3566" s="74" t="s">
        <v>71</v>
      </c>
      <c r="I3566" s="74" t="s">
        <v>71</v>
      </c>
      <c r="J3566" s="74" t="s">
        <v>71</v>
      </c>
      <c r="K3566" s="74" t="s">
        <v>71</v>
      </c>
      <c r="L3566" s="74" t="s">
        <v>71</v>
      </c>
      <c r="M3566" s="74" t="s">
        <v>71</v>
      </c>
      <c r="N3566" s="74" t="s">
        <v>71</v>
      </c>
      <c r="O3566" s="74" t="s">
        <v>71</v>
      </c>
      <c r="P3566" s="74" t="s">
        <v>71</v>
      </c>
      <c r="Q3566" s="74" t="s">
        <v>71</v>
      </c>
      <c r="R3566" s="74" t="s">
        <v>71</v>
      </c>
      <c r="S3566" s="74" t="s">
        <v>71</v>
      </c>
      <c r="T3566" s="74" t="s">
        <v>71</v>
      </c>
      <c r="U3566" s="74" t="s">
        <v>71</v>
      </c>
      <c r="V3566" s="74" t="s">
        <v>71</v>
      </c>
      <c r="W3566" s="74" t="s">
        <v>71</v>
      </c>
      <c r="X3566" s="74" t="s">
        <v>71</v>
      </c>
      <c r="Y3566" s="74" t="s">
        <v>71</v>
      </c>
      <c r="Z3566" s="74" t="s">
        <v>71</v>
      </c>
      <c r="AA3566" s="74" t="s">
        <v>71</v>
      </c>
      <c r="AB3566" s="74" t="s">
        <v>71</v>
      </c>
      <c r="AC3566" s="74" t="s">
        <v>71</v>
      </c>
      <c r="AD3566" s="74" t="s">
        <v>71</v>
      </c>
    </row>
    <row r="3567" spans="1:30" x14ac:dyDescent="0.2">
      <c r="A3567" s="72" t="s">
        <v>68</v>
      </c>
      <c r="B3567" s="74" t="s">
        <v>71</v>
      </c>
      <c r="C3567" s="74" t="s">
        <v>71</v>
      </c>
      <c r="D3567" s="74" t="s">
        <v>71</v>
      </c>
      <c r="E3567" s="74" t="s">
        <v>71</v>
      </c>
      <c r="F3567" s="74" t="s">
        <v>71</v>
      </c>
      <c r="G3567" s="74" t="s">
        <v>71</v>
      </c>
      <c r="H3567" s="74" t="s">
        <v>71</v>
      </c>
      <c r="I3567" s="74" t="s">
        <v>71</v>
      </c>
      <c r="J3567" s="74" t="s">
        <v>71</v>
      </c>
      <c r="K3567" s="74" t="s">
        <v>71</v>
      </c>
      <c r="L3567" s="74" t="s">
        <v>71</v>
      </c>
      <c r="M3567" s="74" t="s">
        <v>71</v>
      </c>
      <c r="N3567" s="74" t="s">
        <v>71</v>
      </c>
      <c r="O3567" s="74" t="s">
        <v>71</v>
      </c>
      <c r="P3567" s="74" t="s">
        <v>71</v>
      </c>
      <c r="Q3567" s="74" t="s">
        <v>71</v>
      </c>
      <c r="R3567" s="74" t="s">
        <v>71</v>
      </c>
      <c r="S3567" s="74" t="s">
        <v>71</v>
      </c>
      <c r="T3567" s="74" t="s">
        <v>71</v>
      </c>
      <c r="U3567" s="74" t="s">
        <v>71</v>
      </c>
      <c r="V3567" s="74" t="s">
        <v>71</v>
      </c>
      <c r="W3567" s="74" t="s">
        <v>71</v>
      </c>
      <c r="X3567" s="74" t="s">
        <v>71</v>
      </c>
      <c r="Y3567" s="74" t="s">
        <v>71</v>
      </c>
      <c r="Z3567" s="74" t="s">
        <v>71</v>
      </c>
      <c r="AA3567" s="74" t="s">
        <v>71</v>
      </c>
      <c r="AB3567" s="74" t="s">
        <v>71</v>
      </c>
      <c r="AC3567" s="74" t="s">
        <v>71</v>
      </c>
      <c r="AD3567" s="74" t="s">
        <v>71</v>
      </c>
    </row>
    <row r="3568" spans="1:30" x14ac:dyDescent="0.2">
      <c r="A3568" s="72" t="s">
        <v>69</v>
      </c>
      <c r="B3568" s="74">
        <v>0.42</v>
      </c>
      <c r="C3568" s="74">
        <v>0.48</v>
      </c>
      <c r="D3568" s="74">
        <v>0.55000000000000004</v>
      </c>
      <c r="E3568" s="74">
        <v>0.63</v>
      </c>
      <c r="F3568" s="74">
        <v>0.73</v>
      </c>
      <c r="G3568" s="74">
        <v>0.83</v>
      </c>
      <c r="H3568" s="74">
        <v>0.96</v>
      </c>
      <c r="I3568" s="74">
        <v>1.1000000000000001</v>
      </c>
      <c r="J3568" s="74">
        <v>1.27</v>
      </c>
      <c r="K3568" s="74">
        <v>1.46</v>
      </c>
      <c r="L3568" s="74">
        <v>1.69</v>
      </c>
      <c r="M3568" s="74">
        <v>1.03</v>
      </c>
      <c r="N3568" s="74">
        <v>1.03</v>
      </c>
      <c r="O3568" s="74">
        <v>0.95</v>
      </c>
      <c r="P3568" s="74">
        <v>0.59</v>
      </c>
      <c r="Q3568" s="74">
        <v>0.28999999999999998</v>
      </c>
      <c r="R3568" s="74">
        <v>0.28999999999999998</v>
      </c>
      <c r="S3568" s="74">
        <v>0.28000000000000003</v>
      </c>
      <c r="T3568" s="74">
        <v>0.27</v>
      </c>
      <c r="U3568" s="74">
        <v>0.26</v>
      </c>
      <c r="V3568" s="74">
        <v>0.27</v>
      </c>
      <c r="W3568" s="74">
        <v>0.3</v>
      </c>
      <c r="X3568" s="74">
        <v>0.33</v>
      </c>
      <c r="Y3568" s="74">
        <v>0.36</v>
      </c>
      <c r="Z3568" s="74">
        <v>0.4</v>
      </c>
      <c r="AA3568" s="74">
        <v>0.44</v>
      </c>
      <c r="AB3568" s="74">
        <v>0.48</v>
      </c>
      <c r="AC3568" s="74">
        <v>0.53</v>
      </c>
      <c r="AD3568" s="74">
        <v>0.57999999999999996</v>
      </c>
    </row>
    <row r="3570" spans="1:30" x14ac:dyDescent="0.2">
      <c r="A3570" s="72" t="s">
        <v>70</v>
      </c>
    </row>
    <row r="3571" spans="1:30" x14ac:dyDescent="0.2">
      <c r="A3571" s="72" t="s">
        <v>71</v>
      </c>
      <c r="B3571" s="74" t="s">
        <v>72</v>
      </c>
    </row>
    <row r="3573" spans="1:30" x14ac:dyDescent="0.2">
      <c r="A3573" s="72" t="s">
        <v>5</v>
      </c>
      <c r="B3573" s="74" t="s">
        <v>6</v>
      </c>
    </row>
    <row r="3574" spans="1:30" x14ac:dyDescent="0.2">
      <c r="A3574" s="72" t="s">
        <v>7</v>
      </c>
      <c r="B3574" s="74" t="s">
        <v>90</v>
      </c>
    </row>
    <row r="3575" spans="1:30" x14ac:dyDescent="0.2">
      <c r="A3575" s="72" t="s">
        <v>9</v>
      </c>
      <c r="B3575" s="74" t="s">
        <v>75</v>
      </c>
    </row>
    <row r="3577" spans="1:30" x14ac:dyDescent="0.2">
      <c r="A3577" s="72" t="s">
        <v>11</v>
      </c>
      <c r="B3577" s="74" t="s">
        <v>12</v>
      </c>
      <c r="C3577" s="74" t="s">
        <v>13</v>
      </c>
      <c r="D3577" s="74" t="s">
        <v>14</v>
      </c>
      <c r="E3577" s="74" t="s">
        <v>15</v>
      </c>
      <c r="F3577" s="74" t="s">
        <v>16</v>
      </c>
      <c r="G3577" s="74" t="s">
        <v>17</v>
      </c>
      <c r="H3577" s="74" t="s">
        <v>18</v>
      </c>
      <c r="I3577" s="74" t="s">
        <v>19</v>
      </c>
      <c r="J3577" s="74" t="s">
        <v>20</v>
      </c>
      <c r="K3577" s="74" t="s">
        <v>21</v>
      </c>
      <c r="L3577" s="74" t="s">
        <v>22</v>
      </c>
      <c r="M3577" s="74" t="s">
        <v>23</v>
      </c>
      <c r="N3577" s="74" t="s">
        <v>24</v>
      </c>
      <c r="O3577" s="74" t="s">
        <v>25</v>
      </c>
      <c r="P3577" s="74" t="s">
        <v>26</v>
      </c>
      <c r="Q3577" s="74" t="s">
        <v>27</v>
      </c>
      <c r="R3577" s="74" t="s">
        <v>28</v>
      </c>
      <c r="S3577" s="74" t="s">
        <v>29</v>
      </c>
      <c r="T3577" s="74" t="s">
        <v>30</v>
      </c>
      <c r="U3577" s="74" t="s">
        <v>31</v>
      </c>
      <c r="V3577" s="74" t="s">
        <v>32</v>
      </c>
      <c r="W3577" s="74" t="s">
        <v>33</v>
      </c>
      <c r="X3577" s="74" t="s">
        <v>34</v>
      </c>
      <c r="Y3577" s="74" t="s">
        <v>35</v>
      </c>
      <c r="Z3577" s="74" t="s">
        <v>36</v>
      </c>
      <c r="AA3577" s="74" t="s">
        <v>37</v>
      </c>
      <c r="AB3577" s="74" t="s">
        <v>38</v>
      </c>
      <c r="AC3577" s="74" t="s">
        <v>39</v>
      </c>
      <c r="AD3577" s="74" t="s">
        <v>40</v>
      </c>
    </row>
    <row r="3578" spans="1:30" x14ac:dyDescent="0.2">
      <c r="A3578" s="72" t="s">
        <v>41</v>
      </c>
      <c r="B3578" s="74" t="s">
        <v>71</v>
      </c>
      <c r="C3578" s="74" t="s">
        <v>71</v>
      </c>
      <c r="D3578" s="74" t="s">
        <v>71</v>
      </c>
      <c r="E3578" s="74" t="s">
        <v>71</v>
      </c>
      <c r="F3578" s="74" t="s">
        <v>71</v>
      </c>
      <c r="G3578" s="74" t="s">
        <v>71</v>
      </c>
      <c r="H3578" s="74" t="s">
        <v>71</v>
      </c>
      <c r="I3578" s="74" t="s">
        <v>71</v>
      </c>
      <c r="J3578" s="74" t="s">
        <v>71</v>
      </c>
      <c r="K3578" s="74" t="s">
        <v>71</v>
      </c>
      <c r="L3578" s="74" t="s">
        <v>71</v>
      </c>
      <c r="M3578" s="74" t="s">
        <v>71</v>
      </c>
      <c r="N3578" s="74" t="s">
        <v>71</v>
      </c>
      <c r="O3578" s="74" t="s">
        <v>71</v>
      </c>
      <c r="P3578" s="74" t="s">
        <v>71</v>
      </c>
      <c r="Q3578" s="74" t="s">
        <v>71</v>
      </c>
      <c r="R3578" s="74" t="s">
        <v>71</v>
      </c>
      <c r="S3578" s="74" t="s">
        <v>71</v>
      </c>
      <c r="T3578" s="74" t="s">
        <v>71</v>
      </c>
      <c r="U3578" s="74" t="s">
        <v>71</v>
      </c>
      <c r="V3578" s="74" t="s">
        <v>71</v>
      </c>
      <c r="W3578" s="74" t="s">
        <v>71</v>
      </c>
      <c r="X3578" s="74" t="s">
        <v>71</v>
      </c>
      <c r="Y3578" s="74" t="s">
        <v>71</v>
      </c>
      <c r="Z3578" s="74" t="s">
        <v>71</v>
      </c>
      <c r="AA3578" s="74" t="s">
        <v>71</v>
      </c>
      <c r="AB3578" s="74" t="s">
        <v>71</v>
      </c>
      <c r="AC3578" s="74" t="s">
        <v>71</v>
      </c>
      <c r="AD3578" s="74" t="s">
        <v>71</v>
      </c>
    </row>
    <row r="3579" spans="1:30" x14ac:dyDescent="0.2">
      <c r="A3579" s="72" t="s">
        <v>42</v>
      </c>
      <c r="B3579" s="74" t="s">
        <v>71</v>
      </c>
      <c r="C3579" s="74" t="s">
        <v>71</v>
      </c>
      <c r="D3579" s="74" t="s">
        <v>71</v>
      </c>
      <c r="E3579" s="74" t="s">
        <v>71</v>
      </c>
      <c r="F3579" s="74" t="s">
        <v>71</v>
      </c>
      <c r="G3579" s="74" t="s">
        <v>71</v>
      </c>
      <c r="H3579" s="74" t="s">
        <v>71</v>
      </c>
      <c r="I3579" s="74" t="s">
        <v>71</v>
      </c>
      <c r="J3579" s="74" t="s">
        <v>71</v>
      </c>
      <c r="K3579" s="74" t="s">
        <v>71</v>
      </c>
      <c r="L3579" s="74" t="s">
        <v>71</v>
      </c>
      <c r="M3579" s="74" t="s">
        <v>71</v>
      </c>
      <c r="N3579" s="74" t="s">
        <v>71</v>
      </c>
      <c r="O3579" s="74" t="s">
        <v>71</v>
      </c>
      <c r="P3579" s="74" t="s">
        <v>71</v>
      </c>
      <c r="Q3579" s="74" t="s">
        <v>71</v>
      </c>
      <c r="R3579" s="74" t="s">
        <v>71</v>
      </c>
      <c r="S3579" s="74" t="s">
        <v>71</v>
      </c>
      <c r="T3579" s="74" t="s">
        <v>71</v>
      </c>
      <c r="U3579" s="74" t="s">
        <v>71</v>
      </c>
      <c r="V3579" s="74" t="s">
        <v>71</v>
      </c>
      <c r="W3579" s="74" t="s">
        <v>71</v>
      </c>
      <c r="X3579" s="74" t="s">
        <v>71</v>
      </c>
      <c r="Y3579" s="74" t="s">
        <v>71</v>
      </c>
      <c r="Z3579" s="74" t="s">
        <v>71</v>
      </c>
      <c r="AA3579" s="74" t="s">
        <v>71</v>
      </c>
      <c r="AB3579" s="74" t="s">
        <v>71</v>
      </c>
      <c r="AC3579" s="74" t="s">
        <v>71</v>
      </c>
      <c r="AD3579" s="74" t="s">
        <v>71</v>
      </c>
    </row>
    <row r="3580" spans="1:30" x14ac:dyDescent="0.2">
      <c r="A3580" s="72" t="s">
        <v>43</v>
      </c>
      <c r="B3580" s="74" t="s">
        <v>71</v>
      </c>
      <c r="C3580" s="74" t="s">
        <v>71</v>
      </c>
      <c r="D3580" s="74" t="s">
        <v>71</v>
      </c>
      <c r="E3580" s="74" t="s">
        <v>71</v>
      </c>
      <c r="F3580" s="74" t="s">
        <v>71</v>
      </c>
      <c r="G3580" s="74" t="s">
        <v>71</v>
      </c>
      <c r="H3580" s="74" t="s">
        <v>71</v>
      </c>
      <c r="I3580" s="74" t="s">
        <v>71</v>
      </c>
      <c r="J3580" s="74" t="s">
        <v>71</v>
      </c>
      <c r="K3580" s="74" t="s">
        <v>71</v>
      </c>
      <c r="L3580" s="74" t="s">
        <v>71</v>
      </c>
      <c r="M3580" s="74" t="s">
        <v>71</v>
      </c>
      <c r="N3580" s="74" t="s">
        <v>71</v>
      </c>
      <c r="O3580" s="74" t="s">
        <v>71</v>
      </c>
      <c r="P3580" s="74" t="s">
        <v>71</v>
      </c>
      <c r="Q3580" s="74" t="s">
        <v>71</v>
      </c>
      <c r="R3580" s="74" t="s">
        <v>71</v>
      </c>
      <c r="S3580" s="74" t="s">
        <v>71</v>
      </c>
      <c r="T3580" s="74" t="s">
        <v>71</v>
      </c>
      <c r="U3580" s="74" t="s">
        <v>71</v>
      </c>
      <c r="V3580" s="74" t="s">
        <v>71</v>
      </c>
      <c r="W3580" s="74" t="s">
        <v>71</v>
      </c>
      <c r="X3580" s="74" t="s">
        <v>71</v>
      </c>
      <c r="Y3580" s="74" t="s">
        <v>71</v>
      </c>
      <c r="Z3580" s="74" t="s">
        <v>71</v>
      </c>
      <c r="AA3580" s="74" t="s">
        <v>71</v>
      </c>
      <c r="AB3580" s="74" t="s">
        <v>71</v>
      </c>
      <c r="AC3580" s="74" t="s">
        <v>71</v>
      </c>
      <c r="AD3580" s="74" t="s">
        <v>71</v>
      </c>
    </row>
    <row r="3581" spans="1:30" x14ac:dyDescent="0.2">
      <c r="A3581" s="72" t="s">
        <v>44</v>
      </c>
      <c r="B3581" s="74" t="s">
        <v>71</v>
      </c>
      <c r="C3581" s="74" t="s">
        <v>71</v>
      </c>
      <c r="D3581" s="74" t="s">
        <v>71</v>
      </c>
      <c r="E3581" s="74" t="s">
        <v>71</v>
      </c>
      <c r="F3581" s="74" t="s">
        <v>71</v>
      </c>
      <c r="G3581" s="74" t="s">
        <v>71</v>
      </c>
      <c r="H3581" s="74" t="s">
        <v>71</v>
      </c>
      <c r="I3581" s="74" t="s">
        <v>71</v>
      </c>
      <c r="J3581" s="74" t="s">
        <v>71</v>
      </c>
      <c r="K3581" s="74" t="s">
        <v>71</v>
      </c>
      <c r="L3581" s="74" t="s">
        <v>71</v>
      </c>
      <c r="M3581" s="74" t="s">
        <v>71</v>
      </c>
      <c r="N3581" s="74" t="s">
        <v>71</v>
      </c>
      <c r="O3581" s="74" t="s">
        <v>71</v>
      </c>
      <c r="P3581" s="74" t="s">
        <v>71</v>
      </c>
      <c r="Q3581" s="74" t="s">
        <v>71</v>
      </c>
      <c r="R3581" s="74" t="s">
        <v>71</v>
      </c>
      <c r="S3581" s="74" t="s">
        <v>71</v>
      </c>
      <c r="T3581" s="74" t="s">
        <v>71</v>
      </c>
      <c r="U3581" s="74" t="s">
        <v>71</v>
      </c>
      <c r="V3581" s="74" t="s">
        <v>71</v>
      </c>
      <c r="W3581" s="74" t="s">
        <v>71</v>
      </c>
      <c r="X3581" s="74" t="s">
        <v>71</v>
      </c>
      <c r="Y3581" s="74" t="s">
        <v>71</v>
      </c>
      <c r="Z3581" s="74" t="s">
        <v>71</v>
      </c>
      <c r="AA3581" s="74" t="s">
        <v>71</v>
      </c>
      <c r="AB3581" s="74" t="s">
        <v>71</v>
      </c>
      <c r="AC3581" s="74" t="s">
        <v>71</v>
      </c>
      <c r="AD3581" s="74" t="s">
        <v>71</v>
      </c>
    </row>
    <row r="3582" spans="1:30" x14ac:dyDescent="0.2">
      <c r="A3582" s="72" t="s">
        <v>45</v>
      </c>
      <c r="B3582" s="74" t="s">
        <v>71</v>
      </c>
      <c r="C3582" s="74" t="s">
        <v>71</v>
      </c>
      <c r="D3582" s="74" t="s">
        <v>71</v>
      </c>
      <c r="E3582" s="74" t="s">
        <v>71</v>
      </c>
      <c r="F3582" s="74" t="s">
        <v>71</v>
      </c>
      <c r="G3582" s="74" t="s">
        <v>71</v>
      </c>
      <c r="H3582" s="74" t="s">
        <v>71</v>
      </c>
      <c r="I3582" s="74" t="s">
        <v>71</v>
      </c>
      <c r="J3582" s="74" t="s">
        <v>71</v>
      </c>
      <c r="K3582" s="74" t="s">
        <v>71</v>
      </c>
      <c r="L3582" s="74" t="s">
        <v>71</v>
      </c>
      <c r="M3582" s="74" t="s">
        <v>71</v>
      </c>
      <c r="N3582" s="74" t="s">
        <v>71</v>
      </c>
      <c r="O3582" s="74" t="s">
        <v>71</v>
      </c>
      <c r="P3582" s="74" t="s">
        <v>71</v>
      </c>
      <c r="Q3582" s="74" t="s">
        <v>71</v>
      </c>
      <c r="R3582" s="74" t="s">
        <v>71</v>
      </c>
      <c r="S3582" s="74" t="s">
        <v>71</v>
      </c>
      <c r="T3582" s="74" t="s">
        <v>71</v>
      </c>
      <c r="U3582" s="74" t="s">
        <v>71</v>
      </c>
      <c r="V3582" s="74" t="s">
        <v>71</v>
      </c>
      <c r="W3582" s="74" t="s">
        <v>71</v>
      </c>
      <c r="X3582" s="74" t="s">
        <v>71</v>
      </c>
      <c r="Y3582" s="74" t="s">
        <v>71</v>
      </c>
      <c r="Z3582" s="74" t="s">
        <v>71</v>
      </c>
      <c r="AA3582" s="74" t="s">
        <v>71</v>
      </c>
      <c r="AB3582" s="74" t="s">
        <v>71</v>
      </c>
      <c r="AC3582" s="74" t="s">
        <v>71</v>
      </c>
      <c r="AD3582" s="74" t="s">
        <v>71</v>
      </c>
    </row>
    <row r="3583" spans="1:30" x14ac:dyDescent="0.2">
      <c r="A3583" s="72" t="s">
        <v>46</v>
      </c>
      <c r="B3583" s="74" t="s">
        <v>71</v>
      </c>
      <c r="C3583" s="74" t="s">
        <v>71</v>
      </c>
      <c r="D3583" s="74" t="s">
        <v>71</v>
      </c>
      <c r="E3583" s="74" t="s">
        <v>71</v>
      </c>
      <c r="F3583" s="74" t="s">
        <v>71</v>
      </c>
      <c r="G3583" s="74" t="s">
        <v>71</v>
      </c>
      <c r="H3583" s="74" t="s">
        <v>71</v>
      </c>
      <c r="I3583" s="74" t="s">
        <v>71</v>
      </c>
      <c r="J3583" s="74" t="s">
        <v>71</v>
      </c>
      <c r="K3583" s="74" t="s">
        <v>71</v>
      </c>
      <c r="L3583" s="74" t="s">
        <v>71</v>
      </c>
      <c r="M3583" s="74" t="s">
        <v>71</v>
      </c>
      <c r="N3583" s="74" t="s">
        <v>71</v>
      </c>
      <c r="O3583" s="74" t="s">
        <v>71</v>
      </c>
      <c r="P3583" s="74" t="s">
        <v>71</v>
      </c>
      <c r="Q3583" s="74" t="s">
        <v>71</v>
      </c>
      <c r="R3583" s="74" t="s">
        <v>71</v>
      </c>
      <c r="S3583" s="74" t="s">
        <v>71</v>
      </c>
      <c r="T3583" s="74" t="s">
        <v>71</v>
      </c>
      <c r="U3583" s="74" t="s">
        <v>71</v>
      </c>
      <c r="V3583" s="74" t="s">
        <v>71</v>
      </c>
      <c r="W3583" s="74" t="s">
        <v>71</v>
      </c>
      <c r="X3583" s="74" t="s">
        <v>71</v>
      </c>
      <c r="Y3583" s="74" t="s">
        <v>71</v>
      </c>
      <c r="Z3583" s="74" t="s">
        <v>71</v>
      </c>
      <c r="AA3583" s="74" t="s">
        <v>71</v>
      </c>
      <c r="AB3583" s="74" t="s">
        <v>71</v>
      </c>
      <c r="AC3583" s="74" t="s">
        <v>71</v>
      </c>
      <c r="AD3583" s="74" t="s">
        <v>71</v>
      </c>
    </row>
    <row r="3584" spans="1:30" x14ac:dyDescent="0.2">
      <c r="A3584" s="72" t="s">
        <v>47</v>
      </c>
      <c r="B3584" s="74" t="s">
        <v>71</v>
      </c>
      <c r="C3584" s="74" t="s">
        <v>71</v>
      </c>
      <c r="D3584" s="74" t="s">
        <v>71</v>
      </c>
      <c r="E3584" s="74" t="s">
        <v>71</v>
      </c>
      <c r="F3584" s="74" t="s">
        <v>71</v>
      </c>
      <c r="G3584" s="74" t="s">
        <v>71</v>
      </c>
      <c r="H3584" s="74" t="s">
        <v>71</v>
      </c>
      <c r="I3584" s="74" t="s">
        <v>71</v>
      </c>
      <c r="J3584" s="74" t="s">
        <v>71</v>
      </c>
      <c r="K3584" s="74" t="s">
        <v>71</v>
      </c>
      <c r="L3584" s="74" t="s">
        <v>71</v>
      </c>
      <c r="M3584" s="74" t="s">
        <v>71</v>
      </c>
      <c r="N3584" s="74" t="s">
        <v>71</v>
      </c>
      <c r="O3584" s="74" t="s">
        <v>71</v>
      </c>
      <c r="P3584" s="74" t="s">
        <v>71</v>
      </c>
      <c r="Q3584" s="74" t="s">
        <v>71</v>
      </c>
      <c r="R3584" s="74" t="s">
        <v>71</v>
      </c>
      <c r="S3584" s="74" t="s">
        <v>71</v>
      </c>
      <c r="T3584" s="74" t="s">
        <v>71</v>
      </c>
      <c r="U3584" s="74" t="s">
        <v>71</v>
      </c>
      <c r="V3584" s="74" t="s">
        <v>71</v>
      </c>
      <c r="W3584" s="74" t="s">
        <v>71</v>
      </c>
      <c r="X3584" s="74" t="s">
        <v>71</v>
      </c>
      <c r="Y3584" s="74" t="s">
        <v>71</v>
      </c>
      <c r="Z3584" s="74" t="s">
        <v>71</v>
      </c>
      <c r="AA3584" s="74" t="s">
        <v>71</v>
      </c>
      <c r="AB3584" s="74" t="s">
        <v>71</v>
      </c>
      <c r="AC3584" s="74" t="s">
        <v>71</v>
      </c>
      <c r="AD3584" s="74" t="s">
        <v>71</v>
      </c>
    </row>
    <row r="3585" spans="1:30" x14ac:dyDescent="0.2">
      <c r="A3585" s="72" t="s">
        <v>48</v>
      </c>
      <c r="B3585" s="74" t="s">
        <v>71</v>
      </c>
      <c r="C3585" s="74" t="s">
        <v>71</v>
      </c>
      <c r="D3585" s="74" t="s">
        <v>71</v>
      </c>
      <c r="E3585" s="74" t="s">
        <v>71</v>
      </c>
      <c r="F3585" s="74" t="s">
        <v>71</v>
      </c>
      <c r="G3585" s="74" t="s">
        <v>71</v>
      </c>
      <c r="H3585" s="74" t="s">
        <v>71</v>
      </c>
      <c r="I3585" s="74" t="s">
        <v>71</v>
      </c>
      <c r="J3585" s="74" t="s">
        <v>71</v>
      </c>
      <c r="K3585" s="74" t="s">
        <v>71</v>
      </c>
      <c r="L3585" s="74" t="s">
        <v>71</v>
      </c>
      <c r="M3585" s="74" t="s">
        <v>71</v>
      </c>
      <c r="N3585" s="74" t="s">
        <v>71</v>
      </c>
      <c r="O3585" s="74" t="s">
        <v>71</v>
      </c>
      <c r="P3585" s="74" t="s">
        <v>71</v>
      </c>
      <c r="Q3585" s="74" t="s">
        <v>71</v>
      </c>
      <c r="R3585" s="74" t="s">
        <v>71</v>
      </c>
      <c r="S3585" s="74" t="s">
        <v>71</v>
      </c>
      <c r="T3585" s="74" t="s">
        <v>71</v>
      </c>
      <c r="U3585" s="74" t="s">
        <v>71</v>
      </c>
      <c r="V3585" s="74" t="s">
        <v>71</v>
      </c>
      <c r="W3585" s="74" t="s">
        <v>71</v>
      </c>
      <c r="X3585" s="74" t="s">
        <v>71</v>
      </c>
      <c r="Y3585" s="74" t="s">
        <v>71</v>
      </c>
      <c r="Z3585" s="74" t="s">
        <v>71</v>
      </c>
      <c r="AA3585" s="74" t="s">
        <v>71</v>
      </c>
      <c r="AB3585" s="74" t="s">
        <v>71</v>
      </c>
      <c r="AC3585" s="74" t="s">
        <v>71</v>
      </c>
      <c r="AD3585" s="74" t="s">
        <v>71</v>
      </c>
    </row>
    <row r="3586" spans="1:30" x14ac:dyDescent="0.2">
      <c r="A3586" s="72" t="s">
        <v>49</v>
      </c>
      <c r="B3586" s="74" t="s">
        <v>71</v>
      </c>
      <c r="C3586" s="74" t="s">
        <v>71</v>
      </c>
      <c r="D3586" s="74" t="s">
        <v>71</v>
      </c>
      <c r="E3586" s="74" t="s">
        <v>71</v>
      </c>
      <c r="F3586" s="74" t="s">
        <v>71</v>
      </c>
      <c r="G3586" s="74" t="s">
        <v>71</v>
      </c>
      <c r="H3586" s="74" t="s">
        <v>71</v>
      </c>
      <c r="I3586" s="74" t="s">
        <v>71</v>
      </c>
      <c r="J3586" s="74" t="s">
        <v>71</v>
      </c>
      <c r="K3586" s="74" t="s">
        <v>71</v>
      </c>
      <c r="L3586" s="74" t="s">
        <v>71</v>
      </c>
      <c r="M3586" s="74" t="s">
        <v>71</v>
      </c>
      <c r="N3586" s="74" t="s">
        <v>71</v>
      </c>
      <c r="O3586" s="74" t="s">
        <v>71</v>
      </c>
      <c r="P3586" s="74" t="s">
        <v>71</v>
      </c>
      <c r="Q3586" s="74" t="s">
        <v>71</v>
      </c>
      <c r="R3586" s="74" t="s">
        <v>71</v>
      </c>
      <c r="S3586" s="74" t="s">
        <v>71</v>
      </c>
      <c r="T3586" s="74" t="s">
        <v>71</v>
      </c>
      <c r="U3586" s="74" t="s">
        <v>71</v>
      </c>
      <c r="V3586" s="74" t="s">
        <v>71</v>
      </c>
      <c r="W3586" s="74" t="s">
        <v>71</v>
      </c>
      <c r="X3586" s="74" t="s">
        <v>71</v>
      </c>
      <c r="Y3586" s="74" t="s">
        <v>71</v>
      </c>
      <c r="Z3586" s="74" t="s">
        <v>71</v>
      </c>
      <c r="AA3586" s="74" t="s">
        <v>71</v>
      </c>
      <c r="AB3586" s="74" t="s">
        <v>71</v>
      </c>
      <c r="AC3586" s="74" t="s">
        <v>71</v>
      </c>
      <c r="AD3586" s="74" t="s">
        <v>71</v>
      </c>
    </row>
    <row r="3587" spans="1:30" x14ac:dyDescent="0.2">
      <c r="A3587" s="72" t="s">
        <v>50</v>
      </c>
      <c r="B3587" s="74" t="s">
        <v>71</v>
      </c>
      <c r="C3587" s="74" t="s">
        <v>71</v>
      </c>
      <c r="D3587" s="74" t="s">
        <v>71</v>
      </c>
      <c r="E3587" s="74" t="s">
        <v>71</v>
      </c>
      <c r="F3587" s="74" t="s">
        <v>71</v>
      </c>
      <c r="G3587" s="74" t="s">
        <v>71</v>
      </c>
      <c r="H3587" s="74" t="s">
        <v>71</v>
      </c>
      <c r="I3587" s="74" t="s">
        <v>71</v>
      </c>
      <c r="J3587" s="74" t="s">
        <v>71</v>
      </c>
      <c r="K3587" s="74" t="s">
        <v>71</v>
      </c>
      <c r="L3587" s="74" t="s">
        <v>71</v>
      </c>
      <c r="M3587" s="74" t="s">
        <v>71</v>
      </c>
      <c r="N3587" s="74" t="s">
        <v>71</v>
      </c>
      <c r="O3587" s="74" t="s">
        <v>71</v>
      </c>
      <c r="P3587" s="74" t="s">
        <v>71</v>
      </c>
      <c r="Q3587" s="74" t="s">
        <v>71</v>
      </c>
      <c r="R3587" s="74" t="s">
        <v>71</v>
      </c>
      <c r="S3587" s="74" t="s">
        <v>71</v>
      </c>
      <c r="T3587" s="74" t="s">
        <v>71</v>
      </c>
      <c r="U3587" s="74" t="s">
        <v>71</v>
      </c>
      <c r="V3587" s="74" t="s">
        <v>71</v>
      </c>
      <c r="W3587" s="74" t="s">
        <v>71</v>
      </c>
      <c r="X3587" s="74" t="s">
        <v>71</v>
      </c>
      <c r="Y3587" s="74" t="s">
        <v>71</v>
      </c>
      <c r="Z3587" s="74" t="s">
        <v>71</v>
      </c>
      <c r="AA3587" s="74" t="s">
        <v>71</v>
      </c>
      <c r="AB3587" s="74" t="s">
        <v>71</v>
      </c>
      <c r="AC3587" s="74" t="s">
        <v>71</v>
      </c>
      <c r="AD3587" s="74" t="s">
        <v>71</v>
      </c>
    </row>
    <row r="3588" spans="1:30" x14ac:dyDescent="0.2">
      <c r="A3588" s="72" t="s">
        <v>51</v>
      </c>
      <c r="B3588" s="74" t="s">
        <v>71</v>
      </c>
      <c r="C3588" s="74" t="s">
        <v>71</v>
      </c>
      <c r="D3588" s="74" t="s">
        <v>71</v>
      </c>
      <c r="E3588" s="74" t="s">
        <v>71</v>
      </c>
      <c r="F3588" s="74" t="s">
        <v>71</v>
      </c>
      <c r="G3588" s="74" t="s">
        <v>71</v>
      </c>
      <c r="H3588" s="74" t="s">
        <v>71</v>
      </c>
      <c r="I3588" s="74" t="s">
        <v>71</v>
      </c>
      <c r="J3588" s="74" t="s">
        <v>71</v>
      </c>
      <c r="K3588" s="74" t="s">
        <v>71</v>
      </c>
      <c r="L3588" s="74" t="s">
        <v>71</v>
      </c>
      <c r="M3588" s="74" t="s">
        <v>71</v>
      </c>
      <c r="N3588" s="74" t="s">
        <v>71</v>
      </c>
      <c r="O3588" s="74" t="s">
        <v>71</v>
      </c>
      <c r="P3588" s="74" t="s">
        <v>71</v>
      </c>
      <c r="Q3588" s="74" t="s">
        <v>71</v>
      </c>
      <c r="R3588" s="74" t="s">
        <v>71</v>
      </c>
      <c r="S3588" s="74" t="s">
        <v>71</v>
      </c>
      <c r="T3588" s="74" t="s">
        <v>71</v>
      </c>
      <c r="U3588" s="74" t="s">
        <v>71</v>
      </c>
      <c r="V3588" s="74" t="s">
        <v>71</v>
      </c>
      <c r="W3588" s="74" t="s">
        <v>71</v>
      </c>
      <c r="X3588" s="74" t="s">
        <v>71</v>
      </c>
      <c r="Y3588" s="74" t="s">
        <v>71</v>
      </c>
      <c r="Z3588" s="74" t="s">
        <v>71</v>
      </c>
      <c r="AA3588" s="74" t="s">
        <v>71</v>
      </c>
      <c r="AB3588" s="74" t="s">
        <v>71</v>
      </c>
      <c r="AC3588" s="74" t="s">
        <v>71</v>
      </c>
      <c r="AD3588" s="74" t="s">
        <v>71</v>
      </c>
    </row>
    <row r="3589" spans="1:30" x14ac:dyDescent="0.2">
      <c r="A3589" s="72" t="s">
        <v>52</v>
      </c>
      <c r="B3589" s="74" t="s">
        <v>71</v>
      </c>
      <c r="C3589" s="74" t="s">
        <v>71</v>
      </c>
      <c r="D3589" s="74" t="s">
        <v>71</v>
      </c>
      <c r="E3589" s="74" t="s">
        <v>71</v>
      </c>
      <c r="F3589" s="74" t="s">
        <v>71</v>
      </c>
      <c r="G3589" s="74" t="s">
        <v>71</v>
      </c>
      <c r="H3589" s="74" t="s">
        <v>71</v>
      </c>
      <c r="I3589" s="74" t="s">
        <v>71</v>
      </c>
      <c r="J3589" s="74" t="s">
        <v>71</v>
      </c>
      <c r="K3589" s="74" t="s">
        <v>71</v>
      </c>
      <c r="L3589" s="74" t="s">
        <v>71</v>
      </c>
      <c r="M3589" s="74" t="s">
        <v>71</v>
      </c>
      <c r="N3589" s="74" t="s">
        <v>71</v>
      </c>
      <c r="O3589" s="74" t="s">
        <v>71</v>
      </c>
      <c r="P3589" s="74" t="s">
        <v>71</v>
      </c>
      <c r="Q3589" s="74" t="s">
        <v>71</v>
      </c>
      <c r="R3589" s="74" t="s">
        <v>71</v>
      </c>
      <c r="S3589" s="74" t="s">
        <v>71</v>
      </c>
      <c r="T3589" s="74" t="s">
        <v>71</v>
      </c>
      <c r="U3589" s="74" t="s">
        <v>71</v>
      </c>
      <c r="V3589" s="74" t="s">
        <v>71</v>
      </c>
      <c r="W3589" s="74" t="s">
        <v>71</v>
      </c>
      <c r="X3589" s="74" t="s">
        <v>71</v>
      </c>
      <c r="Y3589" s="74" t="s">
        <v>71</v>
      </c>
      <c r="Z3589" s="74" t="s">
        <v>71</v>
      </c>
      <c r="AA3589" s="74" t="s">
        <v>71</v>
      </c>
      <c r="AB3589" s="74" t="s">
        <v>71</v>
      </c>
      <c r="AC3589" s="74" t="s">
        <v>71</v>
      </c>
      <c r="AD3589" s="74" t="s">
        <v>71</v>
      </c>
    </row>
    <row r="3590" spans="1:30" x14ac:dyDescent="0.2">
      <c r="A3590" s="72" t="s">
        <v>53</v>
      </c>
      <c r="B3590" s="74" t="s">
        <v>71</v>
      </c>
      <c r="C3590" s="74" t="s">
        <v>71</v>
      </c>
      <c r="D3590" s="74" t="s">
        <v>71</v>
      </c>
      <c r="E3590" s="74" t="s">
        <v>71</v>
      </c>
      <c r="F3590" s="74" t="s">
        <v>71</v>
      </c>
      <c r="G3590" s="74" t="s">
        <v>71</v>
      </c>
      <c r="H3590" s="74" t="s">
        <v>71</v>
      </c>
      <c r="I3590" s="74" t="s">
        <v>71</v>
      </c>
      <c r="J3590" s="74" t="s">
        <v>71</v>
      </c>
      <c r="K3590" s="74" t="s">
        <v>71</v>
      </c>
      <c r="L3590" s="74" t="s">
        <v>71</v>
      </c>
      <c r="M3590" s="74" t="s">
        <v>71</v>
      </c>
      <c r="N3590" s="74" t="s">
        <v>71</v>
      </c>
      <c r="O3590" s="74" t="s">
        <v>71</v>
      </c>
      <c r="P3590" s="74" t="s">
        <v>71</v>
      </c>
      <c r="Q3590" s="74" t="s">
        <v>71</v>
      </c>
      <c r="R3590" s="74" t="s">
        <v>71</v>
      </c>
      <c r="S3590" s="74" t="s">
        <v>71</v>
      </c>
      <c r="T3590" s="74" t="s">
        <v>71</v>
      </c>
      <c r="U3590" s="74" t="s">
        <v>71</v>
      </c>
      <c r="V3590" s="74" t="s">
        <v>71</v>
      </c>
      <c r="W3590" s="74" t="s">
        <v>71</v>
      </c>
      <c r="X3590" s="74" t="s">
        <v>71</v>
      </c>
      <c r="Y3590" s="74" t="s">
        <v>71</v>
      </c>
      <c r="Z3590" s="74" t="s">
        <v>71</v>
      </c>
      <c r="AA3590" s="74" t="s">
        <v>71</v>
      </c>
      <c r="AB3590" s="74" t="s">
        <v>71</v>
      </c>
      <c r="AC3590" s="74" t="s">
        <v>71</v>
      </c>
      <c r="AD3590" s="74" t="s">
        <v>71</v>
      </c>
    </row>
    <row r="3591" spans="1:30" x14ac:dyDescent="0.2">
      <c r="A3591" s="72" t="s">
        <v>54</v>
      </c>
      <c r="B3591" s="74" t="s">
        <v>71</v>
      </c>
      <c r="C3591" s="74" t="s">
        <v>71</v>
      </c>
      <c r="D3591" s="74" t="s">
        <v>71</v>
      </c>
      <c r="E3591" s="74" t="s">
        <v>71</v>
      </c>
      <c r="F3591" s="74" t="s">
        <v>71</v>
      </c>
      <c r="G3591" s="74" t="s">
        <v>71</v>
      </c>
      <c r="H3591" s="74" t="s">
        <v>71</v>
      </c>
      <c r="I3591" s="74" t="s">
        <v>71</v>
      </c>
      <c r="J3591" s="74" t="s">
        <v>71</v>
      </c>
      <c r="K3591" s="74" t="s">
        <v>71</v>
      </c>
      <c r="L3591" s="74" t="s">
        <v>71</v>
      </c>
      <c r="M3591" s="74" t="s">
        <v>71</v>
      </c>
      <c r="N3591" s="74" t="s">
        <v>71</v>
      </c>
      <c r="O3591" s="74" t="s">
        <v>71</v>
      </c>
      <c r="P3591" s="74" t="s">
        <v>71</v>
      </c>
      <c r="Q3591" s="74" t="s">
        <v>71</v>
      </c>
      <c r="R3591" s="74" t="s">
        <v>71</v>
      </c>
      <c r="S3591" s="74" t="s">
        <v>71</v>
      </c>
      <c r="T3591" s="74" t="s">
        <v>71</v>
      </c>
      <c r="U3591" s="74" t="s">
        <v>71</v>
      </c>
      <c r="V3591" s="74" t="s">
        <v>71</v>
      </c>
      <c r="W3591" s="74" t="s">
        <v>71</v>
      </c>
      <c r="X3591" s="74" t="s">
        <v>71</v>
      </c>
      <c r="Y3591" s="74" t="s">
        <v>71</v>
      </c>
      <c r="Z3591" s="74" t="s">
        <v>71</v>
      </c>
      <c r="AA3591" s="74" t="s">
        <v>71</v>
      </c>
      <c r="AB3591" s="74" t="s">
        <v>71</v>
      </c>
      <c r="AC3591" s="74" t="s">
        <v>71</v>
      </c>
      <c r="AD3591" s="74" t="s">
        <v>71</v>
      </c>
    </row>
    <row r="3592" spans="1:30" x14ac:dyDescent="0.2">
      <c r="A3592" s="72" t="s">
        <v>55</v>
      </c>
      <c r="B3592" s="74" t="s">
        <v>71</v>
      </c>
      <c r="C3592" s="74" t="s">
        <v>71</v>
      </c>
      <c r="D3592" s="74" t="s">
        <v>71</v>
      </c>
      <c r="E3592" s="74" t="s">
        <v>71</v>
      </c>
      <c r="F3592" s="74" t="s">
        <v>71</v>
      </c>
      <c r="G3592" s="74" t="s">
        <v>71</v>
      </c>
      <c r="H3592" s="74" t="s">
        <v>71</v>
      </c>
      <c r="I3592" s="74" t="s">
        <v>71</v>
      </c>
      <c r="J3592" s="74" t="s">
        <v>71</v>
      </c>
      <c r="K3592" s="74" t="s">
        <v>71</v>
      </c>
      <c r="L3592" s="74" t="s">
        <v>71</v>
      </c>
      <c r="M3592" s="74" t="s">
        <v>71</v>
      </c>
      <c r="N3592" s="74" t="s">
        <v>71</v>
      </c>
      <c r="O3592" s="74" t="s">
        <v>71</v>
      </c>
      <c r="P3592" s="74" t="s">
        <v>71</v>
      </c>
      <c r="Q3592" s="74" t="s">
        <v>71</v>
      </c>
      <c r="R3592" s="74" t="s">
        <v>71</v>
      </c>
      <c r="S3592" s="74" t="s">
        <v>71</v>
      </c>
      <c r="T3592" s="74" t="s">
        <v>71</v>
      </c>
      <c r="U3592" s="74" t="s">
        <v>71</v>
      </c>
      <c r="V3592" s="74" t="s">
        <v>71</v>
      </c>
      <c r="W3592" s="74" t="s">
        <v>71</v>
      </c>
      <c r="X3592" s="74" t="s">
        <v>71</v>
      </c>
      <c r="Y3592" s="74" t="s">
        <v>71</v>
      </c>
      <c r="Z3592" s="74" t="s">
        <v>71</v>
      </c>
      <c r="AA3592" s="74" t="s">
        <v>71</v>
      </c>
      <c r="AB3592" s="74" t="s">
        <v>71</v>
      </c>
      <c r="AC3592" s="74" t="s">
        <v>71</v>
      </c>
      <c r="AD3592" s="74" t="s">
        <v>71</v>
      </c>
    </row>
    <row r="3593" spans="1:30" x14ac:dyDescent="0.2">
      <c r="A3593" s="72" t="s">
        <v>56</v>
      </c>
      <c r="B3593" s="74" t="s">
        <v>71</v>
      </c>
      <c r="C3593" s="74" t="s">
        <v>71</v>
      </c>
      <c r="D3593" s="74" t="s">
        <v>71</v>
      </c>
      <c r="E3593" s="74" t="s">
        <v>71</v>
      </c>
      <c r="F3593" s="74" t="s">
        <v>71</v>
      </c>
      <c r="G3593" s="74" t="s">
        <v>71</v>
      </c>
      <c r="H3593" s="74" t="s">
        <v>71</v>
      </c>
      <c r="I3593" s="74" t="s">
        <v>71</v>
      </c>
      <c r="J3593" s="74" t="s">
        <v>71</v>
      </c>
      <c r="K3593" s="74" t="s">
        <v>71</v>
      </c>
      <c r="L3593" s="74" t="s">
        <v>71</v>
      </c>
      <c r="M3593" s="74" t="s">
        <v>71</v>
      </c>
      <c r="N3593" s="74" t="s">
        <v>71</v>
      </c>
      <c r="O3593" s="74" t="s">
        <v>71</v>
      </c>
      <c r="P3593" s="74" t="s">
        <v>71</v>
      </c>
      <c r="Q3593" s="74" t="s">
        <v>71</v>
      </c>
      <c r="R3593" s="74" t="s">
        <v>71</v>
      </c>
      <c r="S3593" s="74" t="s">
        <v>71</v>
      </c>
      <c r="T3593" s="74" t="s">
        <v>71</v>
      </c>
      <c r="U3593" s="74" t="s">
        <v>71</v>
      </c>
      <c r="V3593" s="74" t="s">
        <v>71</v>
      </c>
      <c r="W3593" s="74" t="s">
        <v>71</v>
      </c>
      <c r="X3593" s="74" t="s">
        <v>71</v>
      </c>
      <c r="Y3593" s="74" t="s">
        <v>71</v>
      </c>
      <c r="Z3593" s="74" t="s">
        <v>71</v>
      </c>
      <c r="AA3593" s="74" t="s">
        <v>71</v>
      </c>
      <c r="AB3593" s="74" t="s">
        <v>71</v>
      </c>
      <c r="AC3593" s="74" t="s">
        <v>71</v>
      </c>
      <c r="AD3593" s="74" t="s">
        <v>71</v>
      </c>
    </row>
    <row r="3594" spans="1:30" x14ac:dyDescent="0.2">
      <c r="A3594" s="72" t="s">
        <v>57</v>
      </c>
      <c r="B3594" s="74" t="s">
        <v>71</v>
      </c>
      <c r="C3594" s="74" t="s">
        <v>71</v>
      </c>
      <c r="D3594" s="74" t="s">
        <v>71</v>
      </c>
      <c r="E3594" s="74" t="s">
        <v>71</v>
      </c>
      <c r="F3594" s="74" t="s">
        <v>71</v>
      </c>
      <c r="G3594" s="74" t="s">
        <v>71</v>
      </c>
      <c r="H3594" s="74" t="s">
        <v>71</v>
      </c>
      <c r="I3594" s="74" t="s">
        <v>71</v>
      </c>
      <c r="J3594" s="74" t="s">
        <v>71</v>
      </c>
      <c r="K3594" s="74" t="s">
        <v>71</v>
      </c>
      <c r="L3594" s="74" t="s">
        <v>71</v>
      </c>
      <c r="M3594" s="74" t="s">
        <v>71</v>
      </c>
      <c r="N3594" s="74" t="s">
        <v>71</v>
      </c>
      <c r="O3594" s="74" t="s">
        <v>71</v>
      </c>
      <c r="P3594" s="74" t="s">
        <v>71</v>
      </c>
      <c r="Q3594" s="74" t="s">
        <v>71</v>
      </c>
      <c r="R3594" s="74" t="s">
        <v>71</v>
      </c>
      <c r="S3594" s="74" t="s">
        <v>71</v>
      </c>
      <c r="T3594" s="74" t="s">
        <v>71</v>
      </c>
      <c r="U3594" s="74" t="s">
        <v>71</v>
      </c>
      <c r="V3594" s="74" t="s">
        <v>71</v>
      </c>
      <c r="W3594" s="74" t="s">
        <v>71</v>
      </c>
      <c r="X3594" s="74" t="s">
        <v>71</v>
      </c>
      <c r="Y3594" s="74" t="s">
        <v>71</v>
      </c>
      <c r="Z3594" s="74" t="s">
        <v>71</v>
      </c>
      <c r="AA3594" s="74" t="s">
        <v>71</v>
      </c>
      <c r="AB3594" s="74" t="s">
        <v>71</v>
      </c>
      <c r="AC3594" s="74" t="s">
        <v>71</v>
      </c>
      <c r="AD3594" s="74" t="s">
        <v>71</v>
      </c>
    </row>
    <row r="3595" spans="1:30" x14ac:dyDescent="0.2">
      <c r="A3595" s="72" t="s">
        <v>58</v>
      </c>
      <c r="B3595" s="74" t="s">
        <v>71</v>
      </c>
      <c r="C3595" s="74" t="s">
        <v>71</v>
      </c>
      <c r="D3595" s="74" t="s">
        <v>71</v>
      </c>
      <c r="E3595" s="74" t="s">
        <v>71</v>
      </c>
      <c r="F3595" s="74" t="s">
        <v>71</v>
      </c>
      <c r="G3595" s="74" t="s">
        <v>71</v>
      </c>
      <c r="H3595" s="74" t="s">
        <v>71</v>
      </c>
      <c r="I3595" s="74" t="s">
        <v>71</v>
      </c>
      <c r="J3595" s="74" t="s">
        <v>71</v>
      </c>
      <c r="K3595" s="74" t="s">
        <v>71</v>
      </c>
      <c r="L3595" s="74" t="s">
        <v>71</v>
      </c>
      <c r="M3595" s="74" t="s">
        <v>71</v>
      </c>
      <c r="N3595" s="74" t="s">
        <v>71</v>
      </c>
      <c r="O3595" s="74" t="s">
        <v>71</v>
      </c>
      <c r="P3595" s="74" t="s">
        <v>71</v>
      </c>
      <c r="Q3595" s="74" t="s">
        <v>71</v>
      </c>
      <c r="R3595" s="74" t="s">
        <v>71</v>
      </c>
      <c r="S3595" s="74" t="s">
        <v>71</v>
      </c>
      <c r="T3595" s="74" t="s">
        <v>71</v>
      </c>
      <c r="U3595" s="74" t="s">
        <v>71</v>
      </c>
      <c r="V3595" s="74" t="s">
        <v>71</v>
      </c>
      <c r="W3595" s="74" t="s">
        <v>71</v>
      </c>
      <c r="X3595" s="74" t="s">
        <v>71</v>
      </c>
      <c r="Y3595" s="74" t="s">
        <v>71</v>
      </c>
      <c r="Z3595" s="74" t="s">
        <v>71</v>
      </c>
      <c r="AA3595" s="74" t="s">
        <v>71</v>
      </c>
      <c r="AB3595" s="74" t="s">
        <v>71</v>
      </c>
      <c r="AC3595" s="74" t="s">
        <v>71</v>
      </c>
      <c r="AD3595" s="74" t="s">
        <v>71</v>
      </c>
    </row>
    <row r="3596" spans="1:30" x14ac:dyDescent="0.2">
      <c r="A3596" s="72" t="s">
        <v>59</v>
      </c>
      <c r="B3596" s="74" t="s">
        <v>71</v>
      </c>
      <c r="C3596" s="74" t="s">
        <v>71</v>
      </c>
      <c r="D3596" s="74" t="s">
        <v>71</v>
      </c>
      <c r="E3596" s="74" t="s">
        <v>71</v>
      </c>
      <c r="F3596" s="74" t="s">
        <v>71</v>
      </c>
      <c r="G3596" s="74" t="s">
        <v>71</v>
      </c>
      <c r="H3596" s="74" t="s">
        <v>71</v>
      </c>
      <c r="I3596" s="74" t="s">
        <v>71</v>
      </c>
      <c r="J3596" s="74" t="s">
        <v>71</v>
      </c>
      <c r="K3596" s="74" t="s">
        <v>71</v>
      </c>
      <c r="L3596" s="74" t="s">
        <v>71</v>
      </c>
      <c r="M3596" s="74" t="s">
        <v>71</v>
      </c>
      <c r="N3596" s="74" t="s">
        <v>71</v>
      </c>
      <c r="O3596" s="74" t="s">
        <v>71</v>
      </c>
      <c r="P3596" s="74" t="s">
        <v>71</v>
      </c>
      <c r="Q3596" s="74" t="s">
        <v>71</v>
      </c>
      <c r="R3596" s="74" t="s">
        <v>71</v>
      </c>
      <c r="S3596" s="74" t="s">
        <v>71</v>
      </c>
      <c r="T3596" s="74" t="s">
        <v>71</v>
      </c>
      <c r="U3596" s="74" t="s">
        <v>71</v>
      </c>
      <c r="V3596" s="74" t="s">
        <v>71</v>
      </c>
      <c r="W3596" s="74" t="s">
        <v>71</v>
      </c>
      <c r="X3596" s="74" t="s">
        <v>71</v>
      </c>
      <c r="Y3596" s="74" t="s">
        <v>71</v>
      </c>
      <c r="Z3596" s="74" t="s">
        <v>71</v>
      </c>
      <c r="AA3596" s="74" t="s">
        <v>71</v>
      </c>
      <c r="AB3596" s="74" t="s">
        <v>71</v>
      </c>
      <c r="AC3596" s="74" t="s">
        <v>71</v>
      </c>
      <c r="AD3596" s="74" t="s">
        <v>71</v>
      </c>
    </row>
    <row r="3597" spans="1:30" x14ac:dyDescent="0.2">
      <c r="A3597" s="72" t="s">
        <v>60</v>
      </c>
      <c r="B3597" s="74" t="s">
        <v>71</v>
      </c>
      <c r="C3597" s="74" t="s">
        <v>71</v>
      </c>
      <c r="D3597" s="74" t="s">
        <v>71</v>
      </c>
      <c r="E3597" s="74" t="s">
        <v>71</v>
      </c>
      <c r="F3597" s="74" t="s">
        <v>71</v>
      </c>
      <c r="G3597" s="74" t="s">
        <v>71</v>
      </c>
      <c r="H3597" s="74" t="s">
        <v>71</v>
      </c>
      <c r="I3597" s="74" t="s">
        <v>71</v>
      </c>
      <c r="J3597" s="74" t="s">
        <v>71</v>
      </c>
      <c r="K3597" s="74" t="s">
        <v>71</v>
      </c>
      <c r="L3597" s="74" t="s">
        <v>71</v>
      </c>
      <c r="M3597" s="74" t="s">
        <v>71</v>
      </c>
      <c r="N3597" s="74" t="s">
        <v>71</v>
      </c>
      <c r="O3597" s="74" t="s">
        <v>71</v>
      </c>
      <c r="P3597" s="74" t="s">
        <v>71</v>
      </c>
      <c r="Q3597" s="74" t="s">
        <v>71</v>
      </c>
      <c r="R3597" s="74" t="s">
        <v>71</v>
      </c>
      <c r="S3597" s="74" t="s">
        <v>71</v>
      </c>
      <c r="T3597" s="74" t="s">
        <v>71</v>
      </c>
      <c r="U3597" s="74" t="s">
        <v>71</v>
      </c>
      <c r="V3597" s="74" t="s">
        <v>71</v>
      </c>
      <c r="W3597" s="74" t="s">
        <v>71</v>
      </c>
      <c r="X3597" s="74" t="s">
        <v>71</v>
      </c>
      <c r="Y3597" s="74" t="s">
        <v>71</v>
      </c>
      <c r="Z3597" s="74" t="s">
        <v>71</v>
      </c>
      <c r="AA3597" s="74" t="s">
        <v>71</v>
      </c>
      <c r="AB3597" s="74" t="s">
        <v>71</v>
      </c>
      <c r="AC3597" s="74" t="s">
        <v>71</v>
      </c>
      <c r="AD3597" s="74" t="s">
        <v>71</v>
      </c>
    </row>
    <row r="3598" spans="1:30" x14ac:dyDescent="0.2">
      <c r="A3598" s="72" t="s">
        <v>61</v>
      </c>
      <c r="B3598" s="74" t="s">
        <v>71</v>
      </c>
      <c r="C3598" s="74" t="s">
        <v>71</v>
      </c>
      <c r="D3598" s="74" t="s">
        <v>71</v>
      </c>
      <c r="E3598" s="74" t="s">
        <v>71</v>
      </c>
      <c r="F3598" s="74" t="s">
        <v>71</v>
      </c>
      <c r="G3598" s="74" t="s">
        <v>71</v>
      </c>
      <c r="H3598" s="74" t="s">
        <v>71</v>
      </c>
      <c r="I3598" s="74" t="s">
        <v>71</v>
      </c>
      <c r="J3598" s="74" t="s">
        <v>71</v>
      </c>
      <c r="K3598" s="74" t="s">
        <v>71</v>
      </c>
      <c r="L3598" s="74" t="s">
        <v>71</v>
      </c>
      <c r="M3598" s="74" t="s">
        <v>71</v>
      </c>
      <c r="N3598" s="74" t="s">
        <v>71</v>
      </c>
      <c r="O3598" s="74" t="s">
        <v>71</v>
      </c>
      <c r="P3598" s="74" t="s">
        <v>71</v>
      </c>
      <c r="Q3598" s="74" t="s">
        <v>71</v>
      </c>
      <c r="R3598" s="74" t="s">
        <v>71</v>
      </c>
      <c r="S3598" s="74" t="s">
        <v>71</v>
      </c>
      <c r="T3598" s="74" t="s">
        <v>71</v>
      </c>
      <c r="U3598" s="74" t="s">
        <v>71</v>
      </c>
      <c r="V3598" s="74" t="s">
        <v>71</v>
      </c>
      <c r="W3598" s="74" t="s">
        <v>71</v>
      </c>
      <c r="X3598" s="74" t="s">
        <v>71</v>
      </c>
      <c r="Y3598" s="74" t="s">
        <v>71</v>
      </c>
      <c r="Z3598" s="74" t="s">
        <v>71</v>
      </c>
      <c r="AA3598" s="74" t="s">
        <v>71</v>
      </c>
      <c r="AB3598" s="74" t="s">
        <v>71</v>
      </c>
      <c r="AC3598" s="74" t="s">
        <v>71</v>
      </c>
      <c r="AD3598" s="74" t="s">
        <v>71</v>
      </c>
    </row>
    <row r="3599" spans="1:30" x14ac:dyDescent="0.2">
      <c r="A3599" s="72" t="s">
        <v>62</v>
      </c>
      <c r="B3599" s="74" t="s">
        <v>71</v>
      </c>
      <c r="C3599" s="74" t="s">
        <v>71</v>
      </c>
      <c r="D3599" s="74" t="s">
        <v>71</v>
      </c>
      <c r="E3599" s="74" t="s">
        <v>71</v>
      </c>
      <c r="F3599" s="74" t="s">
        <v>71</v>
      </c>
      <c r="G3599" s="74" t="s">
        <v>71</v>
      </c>
      <c r="H3599" s="74" t="s">
        <v>71</v>
      </c>
      <c r="I3599" s="74" t="s">
        <v>71</v>
      </c>
      <c r="J3599" s="74" t="s">
        <v>71</v>
      </c>
      <c r="K3599" s="74" t="s">
        <v>71</v>
      </c>
      <c r="L3599" s="74" t="s">
        <v>71</v>
      </c>
      <c r="M3599" s="74" t="s">
        <v>71</v>
      </c>
      <c r="N3599" s="74" t="s">
        <v>71</v>
      </c>
      <c r="O3599" s="74" t="s">
        <v>71</v>
      </c>
      <c r="P3599" s="74" t="s">
        <v>71</v>
      </c>
      <c r="Q3599" s="74" t="s">
        <v>71</v>
      </c>
      <c r="R3599" s="74" t="s">
        <v>71</v>
      </c>
      <c r="S3599" s="74" t="s">
        <v>71</v>
      </c>
      <c r="T3599" s="74" t="s">
        <v>71</v>
      </c>
      <c r="U3599" s="74" t="s">
        <v>71</v>
      </c>
      <c r="V3599" s="74" t="s">
        <v>71</v>
      </c>
      <c r="W3599" s="74" t="s">
        <v>71</v>
      </c>
      <c r="X3599" s="74" t="s">
        <v>71</v>
      </c>
      <c r="Y3599" s="74" t="s">
        <v>71</v>
      </c>
      <c r="Z3599" s="74" t="s">
        <v>71</v>
      </c>
      <c r="AA3599" s="74" t="s">
        <v>71</v>
      </c>
      <c r="AB3599" s="74" t="s">
        <v>71</v>
      </c>
      <c r="AC3599" s="74" t="s">
        <v>71</v>
      </c>
      <c r="AD3599" s="74" t="s">
        <v>71</v>
      </c>
    </row>
    <row r="3600" spans="1:30" x14ac:dyDescent="0.2">
      <c r="A3600" s="72" t="s">
        <v>63</v>
      </c>
      <c r="B3600" s="74" t="s">
        <v>71</v>
      </c>
      <c r="C3600" s="74" t="s">
        <v>71</v>
      </c>
      <c r="D3600" s="74" t="s">
        <v>71</v>
      </c>
      <c r="E3600" s="74" t="s">
        <v>71</v>
      </c>
      <c r="F3600" s="74" t="s">
        <v>71</v>
      </c>
      <c r="G3600" s="74" t="s">
        <v>71</v>
      </c>
      <c r="H3600" s="74" t="s">
        <v>71</v>
      </c>
      <c r="I3600" s="74" t="s">
        <v>71</v>
      </c>
      <c r="J3600" s="74" t="s">
        <v>71</v>
      </c>
      <c r="K3600" s="74" t="s">
        <v>71</v>
      </c>
      <c r="L3600" s="74" t="s">
        <v>71</v>
      </c>
      <c r="M3600" s="74" t="s">
        <v>71</v>
      </c>
      <c r="N3600" s="74" t="s">
        <v>71</v>
      </c>
      <c r="O3600" s="74" t="s">
        <v>71</v>
      </c>
      <c r="P3600" s="74" t="s">
        <v>71</v>
      </c>
      <c r="Q3600" s="74" t="s">
        <v>71</v>
      </c>
      <c r="R3600" s="74" t="s">
        <v>71</v>
      </c>
      <c r="S3600" s="74" t="s">
        <v>71</v>
      </c>
      <c r="T3600" s="74" t="s">
        <v>71</v>
      </c>
      <c r="U3600" s="74" t="s">
        <v>71</v>
      </c>
      <c r="V3600" s="74" t="s">
        <v>71</v>
      </c>
      <c r="W3600" s="74" t="s">
        <v>71</v>
      </c>
      <c r="X3600" s="74" t="s">
        <v>71</v>
      </c>
      <c r="Y3600" s="74" t="s">
        <v>71</v>
      </c>
      <c r="Z3600" s="74" t="s">
        <v>71</v>
      </c>
      <c r="AA3600" s="74" t="s">
        <v>71</v>
      </c>
      <c r="AB3600" s="74" t="s">
        <v>71</v>
      </c>
      <c r="AC3600" s="74" t="s">
        <v>71</v>
      </c>
      <c r="AD3600" s="74" t="s">
        <v>71</v>
      </c>
    </row>
    <row r="3601" spans="1:30" x14ac:dyDescent="0.2">
      <c r="A3601" s="72" t="s">
        <v>64</v>
      </c>
      <c r="B3601" s="74" t="s">
        <v>71</v>
      </c>
      <c r="C3601" s="74" t="s">
        <v>71</v>
      </c>
      <c r="D3601" s="74" t="s">
        <v>71</v>
      </c>
      <c r="E3601" s="74" t="s">
        <v>71</v>
      </c>
      <c r="F3601" s="74" t="s">
        <v>71</v>
      </c>
      <c r="G3601" s="74" t="s">
        <v>71</v>
      </c>
      <c r="H3601" s="74" t="s">
        <v>71</v>
      </c>
      <c r="I3601" s="74" t="s">
        <v>71</v>
      </c>
      <c r="J3601" s="74" t="s">
        <v>71</v>
      </c>
      <c r="K3601" s="74" t="s">
        <v>71</v>
      </c>
      <c r="L3601" s="74" t="s">
        <v>71</v>
      </c>
      <c r="M3601" s="74" t="s">
        <v>71</v>
      </c>
      <c r="N3601" s="74" t="s">
        <v>71</v>
      </c>
      <c r="O3601" s="74" t="s">
        <v>71</v>
      </c>
      <c r="P3601" s="74" t="s">
        <v>71</v>
      </c>
      <c r="Q3601" s="74" t="s">
        <v>71</v>
      </c>
      <c r="R3601" s="74" t="s">
        <v>71</v>
      </c>
      <c r="S3601" s="74" t="s">
        <v>71</v>
      </c>
      <c r="T3601" s="74" t="s">
        <v>71</v>
      </c>
      <c r="U3601" s="74" t="s">
        <v>71</v>
      </c>
      <c r="V3601" s="74" t="s">
        <v>71</v>
      </c>
      <c r="W3601" s="74" t="s">
        <v>71</v>
      </c>
      <c r="X3601" s="74" t="s">
        <v>71</v>
      </c>
      <c r="Y3601" s="74" t="s">
        <v>71</v>
      </c>
      <c r="Z3601" s="74" t="s">
        <v>71</v>
      </c>
      <c r="AA3601" s="74" t="s">
        <v>71</v>
      </c>
      <c r="AB3601" s="74" t="s">
        <v>71</v>
      </c>
      <c r="AC3601" s="74" t="s">
        <v>71</v>
      </c>
      <c r="AD3601" s="74" t="s">
        <v>71</v>
      </c>
    </row>
    <row r="3602" spans="1:30" x14ac:dyDescent="0.2">
      <c r="A3602" s="72" t="s">
        <v>65</v>
      </c>
      <c r="B3602" s="74" t="s">
        <v>71</v>
      </c>
      <c r="C3602" s="74" t="s">
        <v>71</v>
      </c>
      <c r="D3602" s="74" t="s">
        <v>71</v>
      </c>
      <c r="E3602" s="74" t="s">
        <v>71</v>
      </c>
      <c r="F3602" s="74" t="s">
        <v>71</v>
      </c>
      <c r="G3602" s="74" t="s">
        <v>71</v>
      </c>
      <c r="H3602" s="74" t="s">
        <v>71</v>
      </c>
      <c r="I3602" s="74" t="s">
        <v>71</v>
      </c>
      <c r="J3602" s="74" t="s">
        <v>71</v>
      </c>
      <c r="K3602" s="74" t="s">
        <v>71</v>
      </c>
      <c r="L3602" s="74" t="s">
        <v>71</v>
      </c>
      <c r="M3602" s="74" t="s">
        <v>71</v>
      </c>
      <c r="N3602" s="74" t="s">
        <v>71</v>
      </c>
      <c r="O3602" s="74" t="s">
        <v>71</v>
      </c>
      <c r="P3602" s="74" t="s">
        <v>71</v>
      </c>
      <c r="Q3602" s="74" t="s">
        <v>71</v>
      </c>
      <c r="R3602" s="74" t="s">
        <v>71</v>
      </c>
      <c r="S3602" s="74" t="s">
        <v>71</v>
      </c>
      <c r="T3602" s="74" t="s">
        <v>71</v>
      </c>
      <c r="U3602" s="74" t="s">
        <v>71</v>
      </c>
      <c r="V3602" s="74" t="s">
        <v>71</v>
      </c>
      <c r="W3602" s="74" t="s">
        <v>71</v>
      </c>
      <c r="X3602" s="74" t="s">
        <v>71</v>
      </c>
      <c r="Y3602" s="74" t="s">
        <v>71</v>
      </c>
      <c r="Z3602" s="74" t="s">
        <v>71</v>
      </c>
      <c r="AA3602" s="74" t="s">
        <v>71</v>
      </c>
      <c r="AB3602" s="74" t="s">
        <v>71</v>
      </c>
      <c r="AC3602" s="74" t="s">
        <v>71</v>
      </c>
      <c r="AD3602" s="74" t="s">
        <v>71</v>
      </c>
    </row>
    <row r="3603" spans="1:30" x14ac:dyDescent="0.2">
      <c r="A3603" s="72" t="s">
        <v>66</v>
      </c>
      <c r="B3603" s="74" t="s">
        <v>71</v>
      </c>
      <c r="C3603" s="74" t="s">
        <v>71</v>
      </c>
      <c r="D3603" s="74" t="s">
        <v>71</v>
      </c>
      <c r="E3603" s="74" t="s">
        <v>71</v>
      </c>
      <c r="F3603" s="74" t="s">
        <v>71</v>
      </c>
      <c r="G3603" s="74" t="s">
        <v>71</v>
      </c>
      <c r="H3603" s="74" t="s">
        <v>71</v>
      </c>
      <c r="I3603" s="74" t="s">
        <v>71</v>
      </c>
      <c r="J3603" s="74" t="s">
        <v>71</v>
      </c>
      <c r="K3603" s="74" t="s">
        <v>71</v>
      </c>
      <c r="L3603" s="74" t="s">
        <v>71</v>
      </c>
      <c r="M3603" s="74" t="s">
        <v>71</v>
      </c>
      <c r="N3603" s="74" t="s">
        <v>71</v>
      </c>
      <c r="O3603" s="74" t="s">
        <v>71</v>
      </c>
      <c r="P3603" s="74" t="s">
        <v>71</v>
      </c>
      <c r="Q3603" s="74" t="s">
        <v>71</v>
      </c>
      <c r="R3603" s="74" t="s">
        <v>71</v>
      </c>
      <c r="S3603" s="74" t="s">
        <v>71</v>
      </c>
      <c r="T3603" s="74" t="s">
        <v>71</v>
      </c>
      <c r="U3603" s="74" t="s">
        <v>71</v>
      </c>
      <c r="V3603" s="74" t="s">
        <v>71</v>
      </c>
      <c r="W3603" s="74" t="s">
        <v>71</v>
      </c>
      <c r="X3603" s="74" t="s">
        <v>71</v>
      </c>
      <c r="Y3603" s="74" t="s">
        <v>71</v>
      </c>
      <c r="Z3603" s="74" t="s">
        <v>71</v>
      </c>
      <c r="AA3603" s="74" t="s">
        <v>71</v>
      </c>
      <c r="AB3603" s="74" t="s">
        <v>71</v>
      </c>
      <c r="AC3603" s="74" t="s">
        <v>71</v>
      </c>
      <c r="AD3603" s="74" t="s">
        <v>71</v>
      </c>
    </row>
    <row r="3604" spans="1:30" x14ac:dyDescent="0.2">
      <c r="A3604" s="72" t="s">
        <v>67</v>
      </c>
      <c r="B3604" s="74" t="s">
        <v>71</v>
      </c>
      <c r="C3604" s="74" t="s">
        <v>71</v>
      </c>
      <c r="D3604" s="74" t="s">
        <v>71</v>
      </c>
      <c r="E3604" s="74" t="s">
        <v>71</v>
      </c>
      <c r="F3604" s="74" t="s">
        <v>71</v>
      </c>
      <c r="G3604" s="74" t="s">
        <v>71</v>
      </c>
      <c r="H3604" s="74" t="s">
        <v>71</v>
      </c>
      <c r="I3604" s="74" t="s">
        <v>71</v>
      </c>
      <c r="J3604" s="74" t="s">
        <v>71</v>
      </c>
      <c r="K3604" s="74" t="s">
        <v>71</v>
      </c>
      <c r="L3604" s="74" t="s">
        <v>71</v>
      </c>
      <c r="M3604" s="74" t="s">
        <v>71</v>
      </c>
      <c r="N3604" s="74" t="s">
        <v>71</v>
      </c>
      <c r="O3604" s="74" t="s">
        <v>71</v>
      </c>
      <c r="P3604" s="74" t="s">
        <v>71</v>
      </c>
      <c r="Q3604" s="74" t="s">
        <v>71</v>
      </c>
      <c r="R3604" s="74" t="s">
        <v>71</v>
      </c>
      <c r="S3604" s="74" t="s">
        <v>71</v>
      </c>
      <c r="T3604" s="74" t="s">
        <v>71</v>
      </c>
      <c r="U3604" s="74" t="s">
        <v>71</v>
      </c>
      <c r="V3604" s="74" t="s">
        <v>71</v>
      </c>
      <c r="W3604" s="74" t="s">
        <v>71</v>
      </c>
      <c r="X3604" s="74" t="s">
        <v>71</v>
      </c>
      <c r="Y3604" s="74" t="s">
        <v>71</v>
      </c>
      <c r="Z3604" s="74" t="s">
        <v>71</v>
      </c>
      <c r="AA3604" s="74" t="s">
        <v>71</v>
      </c>
      <c r="AB3604" s="74" t="s">
        <v>71</v>
      </c>
      <c r="AC3604" s="74" t="s">
        <v>71</v>
      </c>
      <c r="AD3604" s="74" t="s">
        <v>71</v>
      </c>
    </row>
    <row r="3605" spans="1:30" x14ac:dyDescent="0.2">
      <c r="A3605" s="72" t="s">
        <v>68</v>
      </c>
      <c r="B3605" s="74" t="s">
        <v>71</v>
      </c>
      <c r="C3605" s="74" t="s">
        <v>71</v>
      </c>
      <c r="D3605" s="74" t="s">
        <v>71</v>
      </c>
      <c r="E3605" s="74" t="s">
        <v>71</v>
      </c>
      <c r="F3605" s="74" t="s">
        <v>71</v>
      </c>
      <c r="G3605" s="74" t="s">
        <v>71</v>
      </c>
      <c r="H3605" s="74" t="s">
        <v>71</v>
      </c>
      <c r="I3605" s="74" t="s">
        <v>71</v>
      </c>
      <c r="J3605" s="74" t="s">
        <v>71</v>
      </c>
      <c r="K3605" s="74" t="s">
        <v>71</v>
      </c>
      <c r="L3605" s="74" t="s">
        <v>71</v>
      </c>
      <c r="M3605" s="74" t="s">
        <v>71</v>
      </c>
      <c r="N3605" s="74" t="s">
        <v>71</v>
      </c>
      <c r="O3605" s="74" t="s">
        <v>71</v>
      </c>
      <c r="P3605" s="74" t="s">
        <v>71</v>
      </c>
      <c r="Q3605" s="74" t="s">
        <v>71</v>
      </c>
      <c r="R3605" s="74" t="s">
        <v>71</v>
      </c>
      <c r="S3605" s="74" t="s">
        <v>71</v>
      </c>
      <c r="T3605" s="74" t="s">
        <v>71</v>
      </c>
      <c r="U3605" s="74" t="s">
        <v>71</v>
      </c>
      <c r="V3605" s="74" t="s">
        <v>71</v>
      </c>
      <c r="W3605" s="74" t="s">
        <v>71</v>
      </c>
      <c r="X3605" s="74" t="s">
        <v>71</v>
      </c>
      <c r="Y3605" s="74" t="s">
        <v>71</v>
      </c>
      <c r="Z3605" s="74" t="s">
        <v>71</v>
      </c>
      <c r="AA3605" s="74" t="s">
        <v>71</v>
      </c>
      <c r="AB3605" s="74" t="s">
        <v>71</v>
      </c>
      <c r="AC3605" s="74" t="s">
        <v>71</v>
      </c>
      <c r="AD3605" s="74" t="s">
        <v>71</v>
      </c>
    </row>
    <row r="3606" spans="1:30" x14ac:dyDescent="0.2">
      <c r="A3606" s="72" t="s">
        <v>69</v>
      </c>
      <c r="B3606" s="74" t="s">
        <v>71</v>
      </c>
      <c r="C3606" s="74" t="s">
        <v>71</v>
      </c>
      <c r="D3606" s="74" t="s">
        <v>71</v>
      </c>
      <c r="E3606" s="74" t="s">
        <v>71</v>
      </c>
      <c r="F3606" s="74" t="s">
        <v>71</v>
      </c>
      <c r="G3606" s="74" t="s">
        <v>71</v>
      </c>
      <c r="H3606" s="74" t="s">
        <v>71</v>
      </c>
      <c r="I3606" s="74" t="s">
        <v>71</v>
      </c>
      <c r="J3606" s="74" t="s">
        <v>71</v>
      </c>
      <c r="K3606" s="74" t="s">
        <v>71</v>
      </c>
      <c r="L3606" s="74" t="s">
        <v>71</v>
      </c>
      <c r="M3606" s="74" t="s">
        <v>71</v>
      </c>
      <c r="N3606" s="74" t="s">
        <v>71</v>
      </c>
      <c r="O3606" s="74" t="s">
        <v>71</v>
      </c>
      <c r="P3606" s="74" t="s">
        <v>71</v>
      </c>
      <c r="Q3606" s="74" t="s">
        <v>71</v>
      </c>
      <c r="R3606" s="74" t="s">
        <v>71</v>
      </c>
      <c r="S3606" s="74" t="s">
        <v>71</v>
      </c>
      <c r="T3606" s="74" t="s">
        <v>71</v>
      </c>
      <c r="U3606" s="74" t="s">
        <v>71</v>
      </c>
      <c r="V3606" s="74" t="s">
        <v>71</v>
      </c>
      <c r="W3606" s="74" t="s">
        <v>71</v>
      </c>
      <c r="X3606" s="74" t="s">
        <v>71</v>
      </c>
      <c r="Y3606" s="74" t="s">
        <v>71</v>
      </c>
      <c r="Z3606" s="74" t="s">
        <v>71</v>
      </c>
      <c r="AA3606" s="74" t="s">
        <v>71</v>
      </c>
      <c r="AB3606" s="74" t="s">
        <v>71</v>
      </c>
      <c r="AC3606" s="74" t="s">
        <v>71</v>
      </c>
      <c r="AD3606" s="74" t="s">
        <v>71</v>
      </c>
    </row>
    <row r="3608" spans="1:30" x14ac:dyDescent="0.2">
      <c r="A3608" s="72" t="s">
        <v>70</v>
      </c>
    </row>
    <row r="3609" spans="1:30" x14ac:dyDescent="0.2">
      <c r="A3609" s="72" t="s">
        <v>71</v>
      </c>
      <c r="B3609" s="74" t="s">
        <v>72</v>
      </c>
    </row>
    <row r="3611" spans="1:30" x14ac:dyDescent="0.2">
      <c r="A3611" s="72" t="s">
        <v>5</v>
      </c>
      <c r="B3611" s="74" t="s">
        <v>6</v>
      </c>
    </row>
    <row r="3612" spans="1:30" x14ac:dyDescent="0.2">
      <c r="A3612" s="72" t="s">
        <v>7</v>
      </c>
      <c r="B3612" s="74" t="s">
        <v>90</v>
      </c>
    </row>
    <row r="3613" spans="1:30" x14ac:dyDescent="0.2">
      <c r="A3613" s="72" t="s">
        <v>9</v>
      </c>
      <c r="B3613" s="74" t="s">
        <v>76</v>
      </c>
    </row>
    <row r="3615" spans="1:30" x14ac:dyDescent="0.2">
      <c r="A3615" s="72" t="s">
        <v>11</v>
      </c>
      <c r="B3615" s="74" t="s">
        <v>12</v>
      </c>
      <c r="C3615" s="74" t="s">
        <v>13</v>
      </c>
      <c r="D3615" s="74" t="s">
        <v>14</v>
      </c>
      <c r="E3615" s="74" t="s">
        <v>15</v>
      </c>
      <c r="F3615" s="74" t="s">
        <v>16</v>
      </c>
      <c r="G3615" s="74" t="s">
        <v>17</v>
      </c>
      <c r="H3615" s="74" t="s">
        <v>18</v>
      </c>
      <c r="I3615" s="74" t="s">
        <v>19</v>
      </c>
      <c r="J3615" s="74" t="s">
        <v>20</v>
      </c>
      <c r="K3615" s="74" t="s">
        <v>21</v>
      </c>
      <c r="L3615" s="74" t="s">
        <v>22</v>
      </c>
      <c r="M3615" s="74" t="s">
        <v>23</v>
      </c>
      <c r="N3615" s="74" t="s">
        <v>24</v>
      </c>
      <c r="O3615" s="74" t="s">
        <v>25</v>
      </c>
      <c r="P3615" s="74" t="s">
        <v>26</v>
      </c>
      <c r="Q3615" s="74" t="s">
        <v>27</v>
      </c>
      <c r="R3615" s="74" t="s">
        <v>28</v>
      </c>
      <c r="S3615" s="74" t="s">
        <v>29</v>
      </c>
      <c r="T3615" s="74" t="s">
        <v>30</v>
      </c>
      <c r="U3615" s="74" t="s">
        <v>31</v>
      </c>
      <c r="V3615" s="74" t="s">
        <v>32</v>
      </c>
      <c r="W3615" s="74" t="s">
        <v>33</v>
      </c>
      <c r="X3615" s="74" t="s">
        <v>34</v>
      </c>
      <c r="Y3615" s="74" t="s">
        <v>35</v>
      </c>
      <c r="Z3615" s="74" t="s">
        <v>36</v>
      </c>
      <c r="AA3615" s="74" t="s">
        <v>37</v>
      </c>
      <c r="AB3615" s="74" t="s">
        <v>38</v>
      </c>
      <c r="AC3615" s="74" t="s">
        <v>39</v>
      </c>
      <c r="AD3615" s="74" t="s">
        <v>40</v>
      </c>
    </row>
    <row r="3616" spans="1:30" x14ac:dyDescent="0.2">
      <c r="A3616" s="72" t="s">
        <v>41</v>
      </c>
      <c r="B3616" s="74">
        <v>23.78</v>
      </c>
      <c r="C3616" s="74">
        <v>25.49</v>
      </c>
      <c r="D3616" s="74">
        <v>27.37</v>
      </c>
      <c r="E3616" s="74">
        <v>29.45</v>
      </c>
      <c r="F3616" s="74">
        <v>32.49</v>
      </c>
      <c r="G3616" s="74">
        <v>99.77</v>
      </c>
      <c r="H3616" s="74">
        <v>94.06</v>
      </c>
      <c r="I3616" s="74">
        <v>101.86</v>
      </c>
      <c r="J3616" s="74">
        <v>77.459999999999994</v>
      </c>
      <c r="K3616" s="74">
        <v>75.27</v>
      </c>
      <c r="L3616" s="74">
        <v>103.44</v>
      </c>
      <c r="M3616" s="74">
        <v>82.37</v>
      </c>
      <c r="N3616" s="74">
        <v>133.94</v>
      </c>
      <c r="O3616" s="74">
        <v>146.82</v>
      </c>
      <c r="P3616" s="74">
        <v>132.43</v>
      </c>
      <c r="Q3616" s="74">
        <v>155.97</v>
      </c>
      <c r="R3616" s="74">
        <v>141.02000000000001</v>
      </c>
      <c r="S3616" s="74">
        <v>163.04</v>
      </c>
      <c r="T3616" s="74">
        <v>149.15</v>
      </c>
      <c r="U3616" s="74">
        <v>77.37</v>
      </c>
      <c r="V3616" s="74">
        <v>119.59</v>
      </c>
      <c r="W3616" s="74">
        <v>127.81</v>
      </c>
      <c r="X3616" s="74">
        <v>92.22</v>
      </c>
      <c r="Y3616" s="74">
        <v>66.08</v>
      </c>
      <c r="Z3616" s="74">
        <v>70.099999999999994</v>
      </c>
      <c r="AA3616" s="74">
        <v>64.650000000000006</v>
      </c>
      <c r="AB3616" s="74">
        <v>61.61</v>
      </c>
      <c r="AC3616" s="74">
        <v>60.41</v>
      </c>
      <c r="AD3616" s="74">
        <v>68.33</v>
      </c>
    </row>
    <row r="3617" spans="1:30" x14ac:dyDescent="0.2">
      <c r="A3617" s="72" t="s">
        <v>42</v>
      </c>
      <c r="B3617" s="74" t="s">
        <v>71</v>
      </c>
      <c r="C3617" s="74" t="s">
        <v>71</v>
      </c>
      <c r="D3617" s="74" t="s">
        <v>71</v>
      </c>
      <c r="E3617" s="74" t="s">
        <v>71</v>
      </c>
      <c r="F3617" s="74" t="s">
        <v>71</v>
      </c>
      <c r="G3617" s="74" t="s">
        <v>71</v>
      </c>
      <c r="H3617" s="74" t="s">
        <v>71</v>
      </c>
      <c r="I3617" s="74" t="s">
        <v>71</v>
      </c>
      <c r="J3617" s="74" t="s">
        <v>71</v>
      </c>
      <c r="K3617" s="74" t="s">
        <v>71</v>
      </c>
      <c r="L3617" s="74" t="s">
        <v>71</v>
      </c>
      <c r="M3617" s="74" t="s">
        <v>71</v>
      </c>
      <c r="N3617" s="74" t="s">
        <v>71</v>
      </c>
      <c r="O3617" s="74" t="s">
        <v>71</v>
      </c>
      <c r="P3617" s="74" t="s">
        <v>71</v>
      </c>
      <c r="Q3617" s="74" t="s">
        <v>71</v>
      </c>
      <c r="R3617" s="74" t="s">
        <v>71</v>
      </c>
      <c r="S3617" s="74" t="s">
        <v>71</v>
      </c>
      <c r="T3617" s="74">
        <v>0.67</v>
      </c>
      <c r="U3617" s="74">
        <v>0.56999999999999995</v>
      </c>
      <c r="V3617" s="74">
        <v>1.32</v>
      </c>
      <c r="W3617" s="74">
        <v>2.48</v>
      </c>
      <c r="X3617" s="74">
        <v>1.1200000000000001</v>
      </c>
      <c r="Y3617" s="74">
        <v>1.24</v>
      </c>
      <c r="Z3617" s="74">
        <v>0.69</v>
      </c>
      <c r="AA3617" s="74">
        <v>0.85</v>
      </c>
      <c r="AB3617" s="74">
        <v>0.71</v>
      </c>
      <c r="AC3617" s="74">
        <v>0.63</v>
      </c>
      <c r="AD3617" s="74">
        <v>0.65</v>
      </c>
    </row>
    <row r="3618" spans="1:30" x14ac:dyDescent="0.2">
      <c r="A3618" s="72" t="s">
        <v>43</v>
      </c>
      <c r="B3618" s="74" t="s">
        <v>71</v>
      </c>
      <c r="C3618" s="74" t="s">
        <v>71</v>
      </c>
      <c r="D3618" s="74" t="s">
        <v>71</v>
      </c>
      <c r="E3618" s="74" t="s">
        <v>71</v>
      </c>
      <c r="F3618" s="74" t="s">
        <v>71</v>
      </c>
      <c r="G3618" s="74" t="s">
        <v>71</v>
      </c>
      <c r="H3618" s="74" t="s">
        <v>71</v>
      </c>
      <c r="I3618" s="74" t="s">
        <v>71</v>
      </c>
      <c r="J3618" s="74" t="s">
        <v>71</v>
      </c>
      <c r="K3618" s="74" t="s">
        <v>71</v>
      </c>
      <c r="L3618" s="74" t="s">
        <v>71</v>
      </c>
      <c r="M3618" s="74" t="s">
        <v>71</v>
      </c>
      <c r="N3618" s="74" t="s">
        <v>71</v>
      </c>
      <c r="O3618" s="74" t="s">
        <v>71</v>
      </c>
      <c r="P3618" s="74" t="s">
        <v>71</v>
      </c>
      <c r="Q3618" s="74" t="s">
        <v>71</v>
      </c>
      <c r="R3618" s="74" t="s">
        <v>71</v>
      </c>
      <c r="S3618" s="74" t="s">
        <v>71</v>
      </c>
      <c r="T3618" s="74" t="s">
        <v>71</v>
      </c>
      <c r="U3618" s="74" t="s">
        <v>71</v>
      </c>
      <c r="V3618" s="74" t="s">
        <v>71</v>
      </c>
      <c r="W3618" s="74" t="s">
        <v>71</v>
      </c>
      <c r="X3618" s="74" t="s">
        <v>71</v>
      </c>
      <c r="Y3618" s="74" t="s">
        <v>71</v>
      </c>
      <c r="Z3618" s="74" t="s">
        <v>71</v>
      </c>
      <c r="AA3618" s="74" t="s">
        <v>71</v>
      </c>
      <c r="AB3618" s="74" t="s">
        <v>71</v>
      </c>
      <c r="AC3618" s="74" t="s">
        <v>71</v>
      </c>
      <c r="AD3618" s="74" t="s">
        <v>71</v>
      </c>
    </row>
    <row r="3619" spans="1:30" x14ac:dyDescent="0.2">
      <c r="A3619" s="72" t="s">
        <v>44</v>
      </c>
      <c r="B3619" s="74">
        <v>0</v>
      </c>
      <c r="C3619" s="74">
        <v>0</v>
      </c>
      <c r="D3619" s="74">
        <v>0</v>
      </c>
      <c r="E3619" s="74">
        <v>0</v>
      </c>
      <c r="F3619" s="74">
        <v>0</v>
      </c>
      <c r="G3619" s="74">
        <v>0</v>
      </c>
      <c r="H3619" s="74">
        <v>0</v>
      </c>
      <c r="I3619" s="74">
        <v>0</v>
      </c>
      <c r="J3619" s="74">
        <v>0</v>
      </c>
      <c r="K3619" s="74">
        <v>0</v>
      </c>
      <c r="L3619" s="74">
        <v>0</v>
      </c>
      <c r="M3619" s="74">
        <v>0</v>
      </c>
      <c r="N3619" s="74">
        <v>0</v>
      </c>
      <c r="O3619" s="74">
        <v>0</v>
      </c>
      <c r="P3619" s="74">
        <v>0</v>
      </c>
      <c r="Q3619" s="74">
        <v>0</v>
      </c>
      <c r="R3619" s="74">
        <v>0</v>
      </c>
      <c r="S3619" s="74">
        <v>0</v>
      </c>
      <c r="T3619" s="74">
        <v>0</v>
      </c>
      <c r="U3619" s="74">
        <v>0</v>
      </c>
      <c r="V3619" s="74">
        <v>0.15</v>
      </c>
      <c r="W3619" s="74">
        <v>0.59</v>
      </c>
      <c r="X3619" s="74">
        <v>0.89</v>
      </c>
      <c r="Y3619" s="74">
        <v>1.41</v>
      </c>
      <c r="Z3619" s="74">
        <v>2.37</v>
      </c>
      <c r="AA3619" s="74">
        <v>2.15</v>
      </c>
      <c r="AB3619" s="74">
        <v>2.15</v>
      </c>
      <c r="AC3619" s="74">
        <v>3.33</v>
      </c>
      <c r="AD3619" s="74">
        <v>3.11</v>
      </c>
    </row>
    <row r="3620" spans="1:30" x14ac:dyDescent="0.2">
      <c r="A3620" s="72" t="s">
        <v>45</v>
      </c>
      <c r="B3620" s="74" t="s">
        <v>71</v>
      </c>
      <c r="C3620" s="74" t="s">
        <v>71</v>
      </c>
      <c r="D3620" s="74" t="s">
        <v>71</v>
      </c>
      <c r="E3620" s="74" t="s">
        <v>71</v>
      </c>
      <c r="F3620" s="74" t="s">
        <v>71</v>
      </c>
      <c r="G3620" s="74" t="s">
        <v>71</v>
      </c>
      <c r="H3620" s="74" t="s">
        <v>71</v>
      </c>
      <c r="I3620" s="74" t="s">
        <v>71</v>
      </c>
      <c r="J3620" s="74" t="s">
        <v>71</v>
      </c>
      <c r="K3620" s="74" t="s">
        <v>71</v>
      </c>
      <c r="L3620" s="74" t="s">
        <v>71</v>
      </c>
      <c r="M3620" s="74" t="s">
        <v>71</v>
      </c>
      <c r="N3620" s="74" t="s">
        <v>71</v>
      </c>
      <c r="O3620" s="74" t="s">
        <v>71</v>
      </c>
      <c r="P3620" s="74" t="s">
        <v>71</v>
      </c>
      <c r="Q3620" s="74" t="s">
        <v>71</v>
      </c>
      <c r="R3620" s="74" t="s">
        <v>71</v>
      </c>
      <c r="S3620" s="74" t="s">
        <v>71</v>
      </c>
      <c r="T3620" s="74" t="s">
        <v>71</v>
      </c>
      <c r="U3620" s="74" t="s">
        <v>71</v>
      </c>
      <c r="V3620" s="74" t="s">
        <v>71</v>
      </c>
      <c r="W3620" s="74" t="s">
        <v>71</v>
      </c>
      <c r="X3620" s="74" t="s">
        <v>71</v>
      </c>
      <c r="Y3620" s="74" t="s">
        <v>71</v>
      </c>
      <c r="Z3620" s="74" t="s">
        <v>71</v>
      </c>
      <c r="AA3620" s="74" t="s">
        <v>71</v>
      </c>
      <c r="AB3620" s="74" t="s">
        <v>71</v>
      </c>
      <c r="AC3620" s="74" t="s">
        <v>71</v>
      </c>
      <c r="AD3620" s="74" t="s">
        <v>71</v>
      </c>
    </row>
    <row r="3621" spans="1:30" x14ac:dyDescent="0.2">
      <c r="A3621" s="72" t="s">
        <v>46</v>
      </c>
      <c r="B3621" s="74">
        <v>6.88</v>
      </c>
      <c r="C3621" s="74">
        <v>6.88</v>
      </c>
      <c r="D3621" s="74">
        <v>6.88</v>
      </c>
      <c r="E3621" s="74">
        <v>6.88</v>
      </c>
      <c r="F3621" s="74">
        <v>6.88</v>
      </c>
      <c r="G3621" s="74">
        <v>5.29</v>
      </c>
      <c r="H3621" s="74">
        <v>7.22</v>
      </c>
      <c r="I3621" s="74">
        <v>7.85</v>
      </c>
      <c r="J3621" s="74">
        <v>7.58</v>
      </c>
      <c r="K3621" s="74">
        <v>6.69</v>
      </c>
      <c r="L3621" s="74">
        <v>8.92</v>
      </c>
      <c r="M3621" s="74">
        <v>7.82</v>
      </c>
      <c r="N3621" s="74">
        <v>12.22</v>
      </c>
      <c r="O3621" s="74">
        <v>19.38</v>
      </c>
      <c r="P3621" s="74">
        <v>22.81</v>
      </c>
      <c r="Q3621" s="74">
        <v>34.49</v>
      </c>
      <c r="R3621" s="74">
        <v>27.84</v>
      </c>
      <c r="S3621" s="74">
        <v>12.02</v>
      </c>
      <c r="T3621" s="74">
        <v>29.6</v>
      </c>
      <c r="U3621" s="74">
        <v>29.08</v>
      </c>
      <c r="V3621" s="74">
        <v>61.43</v>
      </c>
      <c r="W3621" s="74">
        <v>61.21</v>
      </c>
      <c r="X3621" s="74">
        <v>35.21</v>
      </c>
      <c r="Y3621" s="74">
        <v>16.03</v>
      </c>
      <c r="Z3621" s="74">
        <v>20.28</v>
      </c>
      <c r="AA3621" s="74">
        <v>11.89</v>
      </c>
      <c r="AB3621" s="74">
        <v>11.15</v>
      </c>
      <c r="AC3621" s="74">
        <v>11.51</v>
      </c>
      <c r="AD3621" s="74">
        <v>11.75</v>
      </c>
    </row>
    <row r="3622" spans="1:30" x14ac:dyDescent="0.2">
      <c r="A3622" s="72" t="s">
        <v>47</v>
      </c>
      <c r="B3622" s="74">
        <v>0</v>
      </c>
      <c r="C3622" s="74">
        <v>0</v>
      </c>
      <c r="D3622" s="74">
        <v>0</v>
      </c>
      <c r="E3622" s="74">
        <v>0</v>
      </c>
      <c r="F3622" s="74">
        <v>0</v>
      </c>
      <c r="G3622" s="74">
        <v>0</v>
      </c>
      <c r="H3622" s="74">
        <v>0</v>
      </c>
      <c r="I3622" s="74">
        <v>0</v>
      </c>
      <c r="J3622" s="74">
        <v>0</v>
      </c>
      <c r="K3622" s="74">
        <v>0</v>
      </c>
      <c r="L3622" s="74">
        <v>0</v>
      </c>
      <c r="M3622" s="74">
        <v>0</v>
      </c>
      <c r="N3622" s="74">
        <v>0</v>
      </c>
      <c r="O3622" s="74">
        <v>0</v>
      </c>
      <c r="P3622" s="74">
        <v>0</v>
      </c>
      <c r="Q3622" s="74">
        <v>0</v>
      </c>
      <c r="R3622" s="74">
        <v>0</v>
      </c>
      <c r="S3622" s="74">
        <v>0</v>
      </c>
      <c r="T3622" s="74">
        <v>0</v>
      </c>
      <c r="U3622" s="74">
        <v>0</v>
      </c>
      <c r="V3622" s="74">
        <v>0</v>
      </c>
      <c r="W3622" s="74">
        <v>0</v>
      </c>
      <c r="X3622" s="74">
        <v>0</v>
      </c>
      <c r="Y3622" s="74">
        <v>0</v>
      </c>
      <c r="Z3622" s="74">
        <v>0</v>
      </c>
      <c r="AA3622" s="74">
        <v>0</v>
      </c>
      <c r="AB3622" s="74">
        <v>0</v>
      </c>
      <c r="AC3622" s="74">
        <v>0</v>
      </c>
      <c r="AD3622" s="74">
        <v>0</v>
      </c>
    </row>
    <row r="3623" spans="1:30" x14ac:dyDescent="0.2">
      <c r="A3623" s="72" t="s">
        <v>48</v>
      </c>
      <c r="B3623" s="74">
        <v>0</v>
      </c>
      <c r="C3623" s="74">
        <v>0</v>
      </c>
      <c r="D3623" s="74">
        <v>0</v>
      </c>
      <c r="E3623" s="74">
        <v>0</v>
      </c>
      <c r="F3623" s="74">
        <v>0</v>
      </c>
      <c r="G3623" s="74">
        <v>4.37</v>
      </c>
      <c r="H3623" s="74">
        <v>4.72</v>
      </c>
      <c r="I3623" s="74">
        <v>6.11</v>
      </c>
      <c r="J3623" s="74">
        <v>4.1900000000000004</v>
      </c>
      <c r="K3623" s="74">
        <v>3.79</v>
      </c>
      <c r="L3623" s="74">
        <v>49.17</v>
      </c>
      <c r="M3623" s="74">
        <v>21.78</v>
      </c>
      <c r="N3623" s="74">
        <v>46.58</v>
      </c>
      <c r="O3623" s="74">
        <v>46.63</v>
      </c>
      <c r="P3623" s="74">
        <v>18.079999999999998</v>
      </c>
      <c r="Q3623" s="74">
        <v>28.38</v>
      </c>
      <c r="R3623" s="74">
        <v>28.21</v>
      </c>
      <c r="S3623" s="74">
        <v>37.67</v>
      </c>
      <c r="T3623" s="74">
        <v>0</v>
      </c>
      <c r="U3623" s="74">
        <v>0</v>
      </c>
      <c r="V3623" s="74">
        <v>0</v>
      </c>
      <c r="W3623" s="74">
        <v>0</v>
      </c>
      <c r="X3623" s="74">
        <v>0.78</v>
      </c>
      <c r="Y3623" s="74">
        <v>0.9</v>
      </c>
      <c r="Z3623" s="74">
        <v>0.96</v>
      </c>
      <c r="AA3623" s="74">
        <v>0.96</v>
      </c>
      <c r="AB3623" s="74">
        <v>0.96</v>
      </c>
      <c r="AC3623" s="74">
        <v>1.26</v>
      </c>
      <c r="AD3623" s="74">
        <v>1.32</v>
      </c>
    </row>
    <row r="3624" spans="1:30" x14ac:dyDescent="0.2">
      <c r="A3624" s="72" t="s">
        <v>49</v>
      </c>
      <c r="B3624" s="74" t="s">
        <v>71</v>
      </c>
      <c r="C3624" s="74" t="s">
        <v>71</v>
      </c>
      <c r="D3624" s="74" t="s">
        <v>71</v>
      </c>
      <c r="E3624" s="74" t="s">
        <v>71</v>
      </c>
      <c r="F3624" s="74" t="s">
        <v>71</v>
      </c>
      <c r="G3624" s="74" t="s">
        <v>71</v>
      </c>
      <c r="H3624" s="74" t="s">
        <v>71</v>
      </c>
      <c r="I3624" s="74" t="s">
        <v>71</v>
      </c>
      <c r="J3624" s="74" t="s">
        <v>71</v>
      </c>
      <c r="K3624" s="74" t="s">
        <v>71</v>
      </c>
      <c r="L3624" s="74" t="s">
        <v>71</v>
      </c>
      <c r="M3624" s="74" t="s">
        <v>71</v>
      </c>
      <c r="N3624" s="74" t="s">
        <v>71</v>
      </c>
      <c r="O3624" s="74" t="s">
        <v>71</v>
      </c>
      <c r="P3624" s="74" t="s">
        <v>71</v>
      </c>
      <c r="Q3624" s="74" t="s">
        <v>71</v>
      </c>
      <c r="R3624" s="74" t="s">
        <v>71</v>
      </c>
      <c r="S3624" s="74" t="s">
        <v>71</v>
      </c>
      <c r="T3624" s="74" t="s">
        <v>71</v>
      </c>
      <c r="U3624" s="74" t="s">
        <v>71</v>
      </c>
      <c r="V3624" s="74" t="s">
        <v>71</v>
      </c>
      <c r="W3624" s="74" t="s">
        <v>71</v>
      </c>
      <c r="X3624" s="74" t="s">
        <v>71</v>
      </c>
      <c r="Y3624" s="74" t="s">
        <v>71</v>
      </c>
      <c r="Z3624" s="74" t="s">
        <v>71</v>
      </c>
      <c r="AA3624" s="74" t="s">
        <v>71</v>
      </c>
      <c r="AB3624" s="74" t="s">
        <v>71</v>
      </c>
      <c r="AC3624" s="74" t="s">
        <v>71</v>
      </c>
      <c r="AD3624" s="74" t="s">
        <v>71</v>
      </c>
    </row>
    <row r="3625" spans="1:30" x14ac:dyDescent="0.2">
      <c r="A3625" s="72" t="s">
        <v>50</v>
      </c>
      <c r="B3625" s="74" t="s">
        <v>71</v>
      </c>
      <c r="C3625" s="74" t="s">
        <v>71</v>
      </c>
      <c r="D3625" s="74" t="s">
        <v>71</v>
      </c>
      <c r="E3625" s="74" t="s">
        <v>71</v>
      </c>
      <c r="F3625" s="74" t="s">
        <v>71</v>
      </c>
      <c r="G3625" s="74" t="s">
        <v>71</v>
      </c>
      <c r="H3625" s="74" t="s">
        <v>71</v>
      </c>
      <c r="I3625" s="74" t="s">
        <v>71</v>
      </c>
      <c r="J3625" s="74" t="s">
        <v>71</v>
      </c>
      <c r="K3625" s="74" t="s">
        <v>71</v>
      </c>
      <c r="L3625" s="74" t="s">
        <v>71</v>
      </c>
      <c r="M3625" s="74" t="s">
        <v>71</v>
      </c>
      <c r="N3625" s="74" t="s">
        <v>71</v>
      </c>
      <c r="O3625" s="74" t="s">
        <v>71</v>
      </c>
      <c r="P3625" s="74" t="s">
        <v>71</v>
      </c>
      <c r="Q3625" s="74" t="s">
        <v>71</v>
      </c>
      <c r="R3625" s="74" t="s">
        <v>71</v>
      </c>
      <c r="S3625" s="74" t="s">
        <v>71</v>
      </c>
      <c r="T3625" s="74" t="s">
        <v>71</v>
      </c>
      <c r="U3625" s="74" t="s">
        <v>71</v>
      </c>
      <c r="V3625" s="74" t="s">
        <v>71</v>
      </c>
      <c r="W3625" s="74" t="s">
        <v>71</v>
      </c>
      <c r="X3625" s="74" t="s">
        <v>71</v>
      </c>
      <c r="Y3625" s="74" t="s">
        <v>71</v>
      </c>
      <c r="Z3625" s="74" t="s">
        <v>71</v>
      </c>
      <c r="AA3625" s="74" t="s">
        <v>71</v>
      </c>
      <c r="AB3625" s="74" t="s">
        <v>71</v>
      </c>
      <c r="AC3625" s="74" t="s">
        <v>71</v>
      </c>
      <c r="AD3625" s="74" t="s">
        <v>71</v>
      </c>
    </row>
    <row r="3626" spans="1:30" x14ac:dyDescent="0.2">
      <c r="A3626" s="72" t="s">
        <v>51</v>
      </c>
      <c r="B3626" s="74">
        <v>16.48</v>
      </c>
      <c r="C3626" s="74">
        <v>18.13</v>
      </c>
      <c r="D3626" s="74">
        <v>19.940000000000001</v>
      </c>
      <c r="E3626" s="74">
        <v>21.94</v>
      </c>
      <c r="F3626" s="74">
        <v>24.13</v>
      </c>
      <c r="G3626" s="74">
        <v>6.26</v>
      </c>
      <c r="H3626" s="74">
        <v>11.46</v>
      </c>
      <c r="I3626" s="74">
        <v>17.18</v>
      </c>
      <c r="J3626" s="74">
        <v>21.16</v>
      </c>
      <c r="K3626" s="74">
        <v>28.41</v>
      </c>
      <c r="L3626" s="74">
        <v>19.89</v>
      </c>
      <c r="M3626" s="74">
        <v>28.45</v>
      </c>
      <c r="N3626" s="74">
        <v>35.54</v>
      </c>
      <c r="O3626" s="74">
        <v>30.47</v>
      </c>
      <c r="P3626" s="74">
        <v>35.54</v>
      </c>
      <c r="Q3626" s="74">
        <v>31.27</v>
      </c>
      <c r="R3626" s="74">
        <v>29.76</v>
      </c>
      <c r="S3626" s="74">
        <v>42.11</v>
      </c>
      <c r="T3626" s="74">
        <v>46.35</v>
      </c>
      <c r="U3626" s="74">
        <v>24.96</v>
      </c>
      <c r="V3626" s="74">
        <v>32.130000000000003</v>
      </c>
      <c r="W3626" s="74">
        <v>31.36</v>
      </c>
      <c r="X3626" s="74">
        <v>20.399999999999999</v>
      </c>
      <c r="Y3626" s="74">
        <v>10.63</v>
      </c>
      <c r="Z3626" s="74">
        <v>6.37</v>
      </c>
      <c r="AA3626" s="74">
        <v>6.23</v>
      </c>
      <c r="AB3626" s="74">
        <v>5.84</v>
      </c>
      <c r="AC3626" s="74">
        <v>7.64</v>
      </c>
      <c r="AD3626" s="74">
        <v>12.25</v>
      </c>
    </row>
    <row r="3627" spans="1:30" x14ac:dyDescent="0.2">
      <c r="A3627" s="72" t="s">
        <v>52</v>
      </c>
      <c r="B3627" s="74">
        <v>0</v>
      </c>
      <c r="C3627" s="74">
        <v>0</v>
      </c>
      <c r="D3627" s="74">
        <v>0</v>
      </c>
      <c r="E3627" s="74">
        <v>0</v>
      </c>
      <c r="F3627" s="74">
        <v>0</v>
      </c>
      <c r="G3627" s="74">
        <v>0</v>
      </c>
      <c r="H3627" s="74">
        <v>0</v>
      </c>
      <c r="I3627" s="74">
        <v>0</v>
      </c>
      <c r="J3627" s="74">
        <v>0</v>
      </c>
      <c r="K3627" s="74">
        <v>0</v>
      </c>
      <c r="L3627" s="74">
        <v>0</v>
      </c>
      <c r="M3627" s="74">
        <v>0</v>
      </c>
      <c r="N3627" s="74">
        <v>0</v>
      </c>
      <c r="O3627" s="74">
        <v>0</v>
      </c>
      <c r="P3627" s="74">
        <v>0</v>
      </c>
      <c r="Q3627" s="74">
        <v>0</v>
      </c>
      <c r="R3627" s="74">
        <v>0</v>
      </c>
      <c r="S3627" s="74">
        <v>0</v>
      </c>
      <c r="T3627" s="74">
        <v>0</v>
      </c>
      <c r="U3627" s="74">
        <v>0</v>
      </c>
      <c r="V3627" s="74">
        <v>0</v>
      </c>
      <c r="W3627" s="74">
        <v>0</v>
      </c>
      <c r="X3627" s="74">
        <v>0</v>
      </c>
      <c r="Y3627" s="74">
        <v>0</v>
      </c>
      <c r="Z3627" s="74">
        <v>0</v>
      </c>
      <c r="AA3627" s="74">
        <v>0</v>
      </c>
      <c r="AB3627" s="74">
        <v>0</v>
      </c>
      <c r="AC3627" s="74">
        <v>0</v>
      </c>
      <c r="AD3627" s="74">
        <v>0</v>
      </c>
    </row>
    <row r="3628" spans="1:30" x14ac:dyDescent="0.2">
      <c r="A3628" s="72" t="s">
        <v>53</v>
      </c>
      <c r="B3628" s="74" t="s">
        <v>71</v>
      </c>
      <c r="C3628" s="74" t="s">
        <v>71</v>
      </c>
      <c r="D3628" s="74" t="s">
        <v>71</v>
      </c>
      <c r="E3628" s="74" t="s">
        <v>71</v>
      </c>
      <c r="F3628" s="74" t="s">
        <v>71</v>
      </c>
      <c r="G3628" s="74">
        <v>76.569999999999993</v>
      </c>
      <c r="H3628" s="74">
        <v>61.78</v>
      </c>
      <c r="I3628" s="74">
        <v>54.09</v>
      </c>
      <c r="J3628" s="74">
        <v>33.83</v>
      </c>
      <c r="K3628" s="74">
        <v>26.69</v>
      </c>
      <c r="L3628" s="74">
        <v>13.26</v>
      </c>
      <c r="M3628" s="74">
        <v>12.79</v>
      </c>
      <c r="N3628" s="74">
        <v>28.06</v>
      </c>
      <c r="O3628" s="74">
        <v>27.84</v>
      </c>
      <c r="P3628" s="74">
        <v>28.86</v>
      </c>
      <c r="Q3628" s="74">
        <v>33.380000000000003</v>
      </c>
      <c r="R3628" s="74">
        <v>22.2</v>
      </c>
      <c r="S3628" s="74">
        <v>11.57</v>
      </c>
      <c r="T3628" s="74">
        <v>18.79</v>
      </c>
      <c r="U3628" s="74">
        <v>17.97</v>
      </c>
      <c r="V3628" s="74">
        <v>20.170000000000002</v>
      </c>
      <c r="W3628" s="74">
        <v>27.78</v>
      </c>
      <c r="X3628" s="74">
        <v>24.93</v>
      </c>
      <c r="Y3628" s="74">
        <v>25.7</v>
      </c>
      <c r="Z3628" s="74">
        <v>28.17</v>
      </c>
      <c r="AA3628" s="74">
        <v>28.42</v>
      </c>
      <c r="AB3628" s="74">
        <v>33.979999999999997</v>
      </c>
      <c r="AC3628" s="74">
        <v>23.5</v>
      </c>
      <c r="AD3628" s="74">
        <v>22.13</v>
      </c>
    </row>
    <row r="3629" spans="1:30" x14ac:dyDescent="0.2">
      <c r="A3629" s="72" t="s">
        <v>54</v>
      </c>
      <c r="B3629" s="74">
        <v>0</v>
      </c>
      <c r="C3629" s="74">
        <v>0</v>
      </c>
      <c r="D3629" s="74">
        <v>0</v>
      </c>
      <c r="E3629" s="74">
        <v>0</v>
      </c>
      <c r="F3629" s="74">
        <v>0</v>
      </c>
      <c r="G3629" s="74">
        <v>0</v>
      </c>
      <c r="H3629" s="74">
        <v>0</v>
      </c>
      <c r="I3629" s="74">
        <v>0</v>
      </c>
      <c r="J3629" s="74">
        <v>0</v>
      </c>
      <c r="K3629" s="74">
        <v>0</v>
      </c>
      <c r="L3629" s="74">
        <v>0</v>
      </c>
      <c r="M3629" s="74">
        <v>0</v>
      </c>
      <c r="N3629" s="74">
        <v>0</v>
      </c>
      <c r="O3629" s="74">
        <v>0</v>
      </c>
      <c r="P3629" s="74">
        <v>0</v>
      </c>
      <c r="Q3629" s="74">
        <v>0</v>
      </c>
      <c r="R3629" s="74">
        <v>0</v>
      </c>
      <c r="S3629" s="74">
        <v>0</v>
      </c>
      <c r="T3629" s="74">
        <v>0</v>
      </c>
      <c r="U3629" s="74">
        <v>0</v>
      </c>
      <c r="V3629" s="74">
        <v>0</v>
      </c>
      <c r="W3629" s="74">
        <v>0</v>
      </c>
      <c r="X3629" s="74">
        <v>0</v>
      </c>
      <c r="Y3629" s="74">
        <v>0</v>
      </c>
      <c r="Z3629" s="74">
        <v>0</v>
      </c>
      <c r="AA3629" s="74">
        <v>0</v>
      </c>
      <c r="AB3629" s="74">
        <v>0</v>
      </c>
      <c r="AC3629" s="74">
        <v>0</v>
      </c>
      <c r="AD3629" s="74">
        <v>0</v>
      </c>
    </row>
    <row r="3630" spans="1:30" x14ac:dyDescent="0.2">
      <c r="A3630" s="72" t="s">
        <v>55</v>
      </c>
      <c r="B3630" s="74" t="s">
        <v>71</v>
      </c>
      <c r="C3630" s="74" t="s">
        <v>71</v>
      </c>
      <c r="D3630" s="74" t="s">
        <v>71</v>
      </c>
      <c r="E3630" s="74" t="s">
        <v>71</v>
      </c>
      <c r="F3630" s="74" t="s">
        <v>71</v>
      </c>
      <c r="G3630" s="74" t="s">
        <v>71</v>
      </c>
      <c r="H3630" s="74" t="s">
        <v>71</v>
      </c>
      <c r="I3630" s="74" t="s">
        <v>71</v>
      </c>
      <c r="J3630" s="74" t="s">
        <v>71</v>
      </c>
      <c r="K3630" s="74" t="s">
        <v>71</v>
      </c>
      <c r="L3630" s="74" t="s">
        <v>71</v>
      </c>
      <c r="M3630" s="74" t="s">
        <v>71</v>
      </c>
      <c r="N3630" s="74" t="s">
        <v>71</v>
      </c>
      <c r="O3630" s="74" t="s">
        <v>71</v>
      </c>
      <c r="P3630" s="74" t="s">
        <v>71</v>
      </c>
      <c r="Q3630" s="74" t="s">
        <v>71</v>
      </c>
      <c r="R3630" s="74" t="s">
        <v>71</v>
      </c>
      <c r="S3630" s="74" t="s">
        <v>71</v>
      </c>
      <c r="T3630" s="74" t="s">
        <v>71</v>
      </c>
      <c r="U3630" s="74" t="s">
        <v>71</v>
      </c>
      <c r="V3630" s="74" t="s">
        <v>71</v>
      </c>
      <c r="W3630" s="74" t="s">
        <v>71</v>
      </c>
      <c r="X3630" s="74" t="s">
        <v>71</v>
      </c>
      <c r="Y3630" s="74" t="s">
        <v>71</v>
      </c>
      <c r="Z3630" s="74" t="s">
        <v>71</v>
      </c>
      <c r="AA3630" s="74" t="s">
        <v>71</v>
      </c>
      <c r="AB3630" s="74" t="s">
        <v>71</v>
      </c>
      <c r="AC3630" s="74" t="s">
        <v>71</v>
      </c>
      <c r="AD3630" s="74" t="s">
        <v>71</v>
      </c>
    </row>
    <row r="3631" spans="1:30" x14ac:dyDescent="0.2">
      <c r="A3631" s="72" t="s">
        <v>56</v>
      </c>
      <c r="B3631" s="74">
        <v>0</v>
      </c>
      <c r="C3631" s="74">
        <v>0</v>
      </c>
      <c r="D3631" s="74">
        <v>0</v>
      </c>
      <c r="E3631" s="74">
        <v>0</v>
      </c>
      <c r="F3631" s="74">
        <v>0</v>
      </c>
      <c r="G3631" s="74">
        <v>0</v>
      </c>
      <c r="H3631" s="74">
        <v>0</v>
      </c>
      <c r="I3631" s="74">
        <v>0</v>
      </c>
      <c r="J3631" s="74">
        <v>0</v>
      </c>
      <c r="K3631" s="74">
        <v>0</v>
      </c>
      <c r="L3631" s="74">
        <v>0</v>
      </c>
      <c r="M3631" s="74">
        <v>0</v>
      </c>
      <c r="N3631" s="74">
        <v>0</v>
      </c>
      <c r="O3631" s="74">
        <v>0</v>
      </c>
      <c r="P3631" s="74">
        <v>0</v>
      </c>
      <c r="Q3631" s="74">
        <v>0</v>
      </c>
      <c r="R3631" s="74">
        <v>0</v>
      </c>
      <c r="S3631" s="74">
        <v>0</v>
      </c>
      <c r="T3631" s="74">
        <v>0</v>
      </c>
      <c r="U3631" s="74">
        <v>0</v>
      </c>
      <c r="V3631" s="74">
        <v>0</v>
      </c>
      <c r="W3631" s="74">
        <v>0</v>
      </c>
      <c r="X3631" s="74">
        <v>0</v>
      </c>
      <c r="Y3631" s="74">
        <v>0.06</v>
      </c>
      <c r="Z3631" s="74">
        <v>0.28999999999999998</v>
      </c>
      <c r="AA3631" s="74">
        <v>0.26</v>
      </c>
      <c r="AB3631" s="74">
        <v>0.2</v>
      </c>
      <c r="AC3631" s="74">
        <v>0.01</v>
      </c>
      <c r="AD3631" s="74">
        <v>0.03</v>
      </c>
    </row>
    <row r="3632" spans="1:30" x14ac:dyDescent="0.2">
      <c r="A3632" s="72" t="s">
        <v>57</v>
      </c>
      <c r="B3632" s="74">
        <v>0</v>
      </c>
      <c r="C3632" s="74">
        <v>0</v>
      </c>
      <c r="D3632" s="74">
        <v>0</v>
      </c>
      <c r="E3632" s="74">
        <v>0</v>
      </c>
      <c r="F3632" s="74">
        <v>0</v>
      </c>
      <c r="G3632" s="74">
        <v>0</v>
      </c>
      <c r="H3632" s="74">
        <v>0</v>
      </c>
      <c r="I3632" s="74">
        <v>0</v>
      </c>
      <c r="J3632" s="74">
        <v>0</v>
      </c>
      <c r="K3632" s="74">
        <v>0</v>
      </c>
      <c r="L3632" s="74">
        <v>0</v>
      </c>
      <c r="M3632" s="74">
        <v>0</v>
      </c>
      <c r="N3632" s="74">
        <v>0</v>
      </c>
      <c r="O3632" s="74">
        <v>0</v>
      </c>
      <c r="P3632" s="74">
        <v>0</v>
      </c>
      <c r="Q3632" s="74">
        <v>0</v>
      </c>
      <c r="R3632" s="74">
        <v>0</v>
      </c>
      <c r="S3632" s="74">
        <v>0</v>
      </c>
      <c r="T3632" s="74">
        <v>0</v>
      </c>
      <c r="U3632" s="74">
        <v>0</v>
      </c>
      <c r="V3632" s="74">
        <v>0</v>
      </c>
      <c r="W3632" s="74">
        <v>0</v>
      </c>
      <c r="X3632" s="74">
        <v>0</v>
      </c>
      <c r="Y3632" s="74">
        <v>0</v>
      </c>
      <c r="Z3632" s="74">
        <v>0</v>
      </c>
      <c r="AA3632" s="74">
        <v>0</v>
      </c>
      <c r="AB3632" s="74">
        <v>0</v>
      </c>
      <c r="AC3632" s="74">
        <v>0</v>
      </c>
      <c r="AD3632" s="74">
        <v>0</v>
      </c>
    </row>
    <row r="3633" spans="1:30" x14ac:dyDescent="0.2">
      <c r="A3633" s="72" t="s">
        <v>58</v>
      </c>
      <c r="B3633" s="74">
        <v>0</v>
      </c>
      <c r="C3633" s="74">
        <v>0</v>
      </c>
      <c r="D3633" s="74">
        <v>0</v>
      </c>
      <c r="E3633" s="74">
        <v>0</v>
      </c>
      <c r="F3633" s="74">
        <v>0</v>
      </c>
      <c r="G3633" s="74">
        <v>0</v>
      </c>
      <c r="H3633" s="74">
        <v>0</v>
      </c>
      <c r="I3633" s="74">
        <v>0</v>
      </c>
      <c r="J3633" s="74">
        <v>0</v>
      </c>
      <c r="K3633" s="74">
        <v>0</v>
      </c>
      <c r="L3633" s="74">
        <v>0</v>
      </c>
      <c r="M3633" s="74">
        <v>0</v>
      </c>
      <c r="N3633" s="74">
        <v>0</v>
      </c>
      <c r="O3633" s="74">
        <v>0</v>
      </c>
      <c r="P3633" s="74">
        <v>0</v>
      </c>
      <c r="Q3633" s="74">
        <v>0</v>
      </c>
      <c r="R3633" s="74">
        <v>0</v>
      </c>
      <c r="S3633" s="74">
        <v>0</v>
      </c>
      <c r="T3633" s="74">
        <v>0</v>
      </c>
      <c r="U3633" s="74">
        <v>0</v>
      </c>
      <c r="V3633" s="74">
        <v>0</v>
      </c>
      <c r="W3633" s="74">
        <v>0</v>
      </c>
      <c r="X3633" s="74">
        <v>0</v>
      </c>
      <c r="Y3633" s="74">
        <v>0</v>
      </c>
      <c r="Z3633" s="74">
        <v>0</v>
      </c>
      <c r="AA3633" s="74">
        <v>0</v>
      </c>
      <c r="AB3633" s="74">
        <v>0</v>
      </c>
      <c r="AC3633" s="74">
        <v>0</v>
      </c>
      <c r="AD3633" s="74">
        <v>0</v>
      </c>
    </row>
    <row r="3634" spans="1:30" x14ac:dyDescent="0.2">
      <c r="A3634" s="72" t="s">
        <v>59</v>
      </c>
      <c r="B3634" s="74" t="s">
        <v>71</v>
      </c>
      <c r="C3634" s="74" t="s">
        <v>71</v>
      </c>
      <c r="D3634" s="74" t="s">
        <v>71</v>
      </c>
      <c r="E3634" s="74" t="s">
        <v>71</v>
      </c>
      <c r="F3634" s="74" t="s">
        <v>71</v>
      </c>
      <c r="G3634" s="74" t="s">
        <v>71</v>
      </c>
      <c r="H3634" s="74" t="s">
        <v>71</v>
      </c>
      <c r="I3634" s="74" t="s">
        <v>71</v>
      </c>
      <c r="J3634" s="74" t="s">
        <v>71</v>
      </c>
      <c r="K3634" s="74" t="s">
        <v>71</v>
      </c>
      <c r="L3634" s="74" t="s">
        <v>71</v>
      </c>
      <c r="M3634" s="74" t="s">
        <v>71</v>
      </c>
      <c r="N3634" s="74" t="s">
        <v>71</v>
      </c>
      <c r="O3634" s="74" t="s">
        <v>71</v>
      </c>
      <c r="P3634" s="74" t="s">
        <v>71</v>
      </c>
      <c r="Q3634" s="74" t="s">
        <v>71</v>
      </c>
      <c r="R3634" s="74" t="s">
        <v>71</v>
      </c>
      <c r="S3634" s="74" t="s">
        <v>71</v>
      </c>
      <c r="T3634" s="74" t="s">
        <v>71</v>
      </c>
      <c r="U3634" s="74" t="s">
        <v>71</v>
      </c>
      <c r="V3634" s="74" t="s">
        <v>71</v>
      </c>
      <c r="W3634" s="74" t="s">
        <v>71</v>
      </c>
      <c r="X3634" s="74" t="s">
        <v>71</v>
      </c>
      <c r="Y3634" s="74" t="s">
        <v>71</v>
      </c>
      <c r="Z3634" s="74" t="s">
        <v>71</v>
      </c>
      <c r="AA3634" s="74" t="s">
        <v>71</v>
      </c>
      <c r="AB3634" s="74" t="s">
        <v>71</v>
      </c>
      <c r="AC3634" s="74" t="s">
        <v>71</v>
      </c>
      <c r="AD3634" s="74" t="s">
        <v>71</v>
      </c>
    </row>
    <row r="3635" spans="1:30" x14ac:dyDescent="0.2">
      <c r="A3635" s="72" t="s">
        <v>60</v>
      </c>
      <c r="B3635" s="74">
        <v>0</v>
      </c>
      <c r="C3635" s="74">
        <v>0</v>
      </c>
      <c r="D3635" s="74">
        <v>0</v>
      </c>
      <c r="E3635" s="74">
        <v>0</v>
      </c>
      <c r="F3635" s="74">
        <v>0</v>
      </c>
      <c r="G3635" s="74">
        <v>0</v>
      </c>
      <c r="H3635" s="74">
        <v>0</v>
      </c>
      <c r="I3635" s="74">
        <v>0</v>
      </c>
      <c r="J3635" s="74">
        <v>0</v>
      </c>
      <c r="K3635" s="74">
        <v>0</v>
      </c>
      <c r="L3635" s="74">
        <v>0</v>
      </c>
      <c r="M3635" s="74">
        <v>0</v>
      </c>
      <c r="N3635" s="74">
        <v>0</v>
      </c>
      <c r="O3635" s="74">
        <v>0</v>
      </c>
      <c r="P3635" s="74">
        <v>0</v>
      </c>
      <c r="Q3635" s="74">
        <v>0</v>
      </c>
      <c r="R3635" s="74">
        <v>0</v>
      </c>
      <c r="S3635" s="74">
        <v>0</v>
      </c>
      <c r="T3635" s="74">
        <v>0</v>
      </c>
      <c r="U3635" s="74">
        <v>0</v>
      </c>
      <c r="V3635" s="74">
        <v>0</v>
      </c>
      <c r="W3635" s="74">
        <v>0</v>
      </c>
      <c r="X3635" s="74">
        <v>0</v>
      </c>
      <c r="Y3635" s="74">
        <v>0</v>
      </c>
      <c r="Z3635" s="74">
        <v>0</v>
      </c>
      <c r="AA3635" s="74">
        <v>0</v>
      </c>
      <c r="AB3635" s="74">
        <v>0</v>
      </c>
      <c r="AC3635" s="74">
        <v>0</v>
      </c>
      <c r="AD3635" s="74">
        <v>0</v>
      </c>
    </row>
    <row r="3636" spans="1:30" x14ac:dyDescent="0.2">
      <c r="A3636" s="72" t="s">
        <v>61</v>
      </c>
      <c r="B3636" s="74" t="s">
        <v>71</v>
      </c>
      <c r="C3636" s="74" t="s">
        <v>71</v>
      </c>
      <c r="D3636" s="74" t="s">
        <v>71</v>
      </c>
      <c r="E3636" s="74" t="s">
        <v>71</v>
      </c>
      <c r="F3636" s="74">
        <v>0.76</v>
      </c>
      <c r="G3636" s="74">
        <v>6.44</v>
      </c>
      <c r="H3636" s="74">
        <v>7.93</v>
      </c>
      <c r="I3636" s="74">
        <v>15.53</v>
      </c>
      <c r="J3636" s="74">
        <v>9.43</v>
      </c>
      <c r="K3636" s="74">
        <v>8.24</v>
      </c>
      <c r="L3636" s="74">
        <v>10.51</v>
      </c>
      <c r="M3636" s="74">
        <v>10.51</v>
      </c>
      <c r="N3636" s="74">
        <v>10.51</v>
      </c>
      <c r="O3636" s="74">
        <v>21.56</v>
      </c>
      <c r="P3636" s="74">
        <v>26.54</v>
      </c>
      <c r="Q3636" s="74">
        <v>28.16</v>
      </c>
      <c r="R3636" s="74">
        <v>32.729999999999997</v>
      </c>
      <c r="S3636" s="74">
        <v>59.39</v>
      </c>
      <c r="T3636" s="74">
        <v>53.47</v>
      </c>
      <c r="U3636" s="74">
        <v>4.54</v>
      </c>
      <c r="V3636" s="74">
        <v>4.12</v>
      </c>
      <c r="W3636" s="74">
        <v>4.0999999999999996</v>
      </c>
      <c r="X3636" s="74">
        <v>8.56</v>
      </c>
      <c r="Y3636" s="74">
        <v>9.75</v>
      </c>
      <c r="Z3636" s="74">
        <v>10.56</v>
      </c>
      <c r="AA3636" s="74">
        <v>13.46</v>
      </c>
      <c r="AB3636" s="74">
        <v>6.14</v>
      </c>
      <c r="AC3636" s="74">
        <v>12.01</v>
      </c>
      <c r="AD3636" s="74">
        <v>16.510000000000002</v>
      </c>
    </row>
    <row r="3637" spans="1:30" x14ac:dyDescent="0.2">
      <c r="A3637" s="72" t="s">
        <v>62</v>
      </c>
      <c r="B3637" s="74" t="s">
        <v>71</v>
      </c>
      <c r="C3637" s="74" t="s">
        <v>71</v>
      </c>
      <c r="D3637" s="74" t="s">
        <v>71</v>
      </c>
      <c r="E3637" s="74" t="s">
        <v>71</v>
      </c>
      <c r="F3637" s="74" t="s">
        <v>71</v>
      </c>
      <c r="G3637" s="74" t="s">
        <v>71</v>
      </c>
      <c r="H3637" s="74" t="s">
        <v>71</v>
      </c>
      <c r="I3637" s="74" t="s">
        <v>71</v>
      </c>
      <c r="J3637" s="74" t="s">
        <v>71</v>
      </c>
      <c r="K3637" s="74" t="s">
        <v>71</v>
      </c>
      <c r="L3637" s="74" t="s">
        <v>71</v>
      </c>
      <c r="M3637" s="74" t="s">
        <v>71</v>
      </c>
      <c r="N3637" s="74" t="s">
        <v>71</v>
      </c>
      <c r="O3637" s="74" t="s">
        <v>71</v>
      </c>
      <c r="P3637" s="74" t="s">
        <v>71</v>
      </c>
      <c r="Q3637" s="74" t="s">
        <v>71</v>
      </c>
      <c r="R3637" s="74" t="s">
        <v>71</v>
      </c>
      <c r="S3637" s="74" t="s">
        <v>71</v>
      </c>
      <c r="T3637" s="74" t="s">
        <v>71</v>
      </c>
      <c r="U3637" s="74" t="s">
        <v>71</v>
      </c>
      <c r="V3637" s="74" t="s">
        <v>71</v>
      </c>
      <c r="W3637" s="74" t="s">
        <v>71</v>
      </c>
      <c r="X3637" s="74" t="s">
        <v>71</v>
      </c>
      <c r="Y3637" s="74" t="s">
        <v>71</v>
      </c>
      <c r="Z3637" s="74" t="s">
        <v>71</v>
      </c>
      <c r="AA3637" s="74" t="s">
        <v>71</v>
      </c>
      <c r="AB3637" s="74" t="s">
        <v>71</v>
      </c>
      <c r="AC3637" s="74" t="s">
        <v>71</v>
      </c>
      <c r="AD3637" s="74" t="s">
        <v>71</v>
      </c>
    </row>
    <row r="3638" spans="1:30" x14ac:dyDescent="0.2">
      <c r="A3638" s="72" t="s">
        <v>63</v>
      </c>
      <c r="B3638" s="74">
        <v>0</v>
      </c>
      <c r="C3638" s="74">
        <v>0</v>
      </c>
      <c r="D3638" s="74">
        <v>0</v>
      </c>
      <c r="E3638" s="74">
        <v>0</v>
      </c>
      <c r="F3638" s="74">
        <v>0</v>
      </c>
      <c r="G3638" s="74">
        <v>0</v>
      </c>
      <c r="H3638" s="74">
        <v>0</v>
      </c>
      <c r="I3638" s="74">
        <v>0</v>
      </c>
      <c r="J3638" s="74">
        <v>0</v>
      </c>
      <c r="K3638" s="74">
        <v>0</v>
      </c>
      <c r="L3638" s="74">
        <v>0</v>
      </c>
      <c r="M3638" s="74">
        <v>0</v>
      </c>
      <c r="N3638" s="74">
        <v>0</v>
      </c>
      <c r="O3638" s="74">
        <v>0</v>
      </c>
      <c r="P3638" s="74">
        <v>0</v>
      </c>
      <c r="Q3638" s="74">
        <v>0</v>
      </c>
      <c r="R3638" s="74">
        <v>0</v>
      </c>
      <c r="S3638" s="74">
        <v>0</v>
      </c>
      <c r="T3638" s="74">
        <v>0</v>
      </c>
      <c r="U3638" s="74">
        <v>0</v>
      </c>
      <c r="V3638" s="74">
        <v>0</v>
      </c>
      <c r="W3638" s="74">
        <v>0</v>
      </c>
      <c r="X3638" s="74">
        <v>0</v>
      </c>
      <c r="Y3638" s="74">
        <v>0</v>
      </c>
      <c r="Z3638" s="74">
        <v>0</v>
      </c>
      <c r="AA3638" s="74">
        <v>0</v>
      </c>
      <c r="AB3638" s="74">
        <v>0</v>
      </c>
      <c r="AC3638" s="74">
        <v>0</v>
      </c>
      <c r="AD3638" s="74">
        <v>0</v>
      </c>
    </row>
    <row r="3639" spans="1:30" x14ac:dyDescent="0.2">
      <c r="A3639" s="72" t="s">
        <v>64</v>
      </c>
      <c r="B3639" s="74">
        <v>0</v>
      </c>
      <c r="C3639" s="74">
        <v>0</v>
      </c>
      <c r="D3639" s="74">
        <v>0</v>
      </c>
      <c r="E3639" s="74">
        <v>0</v>
      </c>
      <c r="F3639" s="74">
        <v>0</v>
      </c>
      <c r="G3639" s="74">
        <v>0</v>
      </c>
      <c r="H3639" s="74">
        <v>0</v>
      </c>
      <c r="I3639" s="74">
        <v>0</v>
      </c>
      <c r="J3639" s="74">
        <v>0</v>
      </c>
      <c r="K3639" s="74">
        <v>0</v>
      </c>
      <c r="L3639" s="74">
        <v>0</v>
      </c>
      <c r="M3639" s="74">
        <v>0</v>
      </c>
      <c r="N3639" s="74">
        <v>0</v>
      </c>
      <c r="O3639" s="74">
        <v>0</v>
      </c>
      <c r="P3639" s="74">
        <v>0</v>
      </c>
      <c r="Q3639" s="74">
        <v>0</v>
      </c>
      <c r="R3639" s="74">
        <v>0</v>
      </c>
      <c r="S3639" s="74">
        <v>0</v>
      </c>
      <c r="T3639" s="74">
        <v>0</v>
      </c>
      <c r="U3639" s="74">
        <v>0</v>
      </c>
      <c r="V3639" s="74">
        <v>0</v>
      </c>
      <c r="W3639" s="74">
        <v>0</v>
      </c>
      <c r="X3639" s="74">
        <v>0</v>
      </c>
      <c r="Y3639" s="74">
        <v>0</v>
      </c>
      <c r="Z3639" s="74">
        <v>0</v>
      </c>
      <c r="AA3639" s="74">
        <v>0</v>
      </c>
      <c r="AB3639" s="74">
        <v>0</v>
      </c>
      <c r="AC3639" s="74">
        <v>0</v>
      </c>
      <c r="AD3639" s="74">
        <v>0</v>
      </c>
    </row>
    <row r="3640" spans="1:30" x14ac:dyDescent="0.2">
      <c r="A3640" s="72" t="s">
        <v>65</v>
      </c>
      <c r="B3640" s="74">
        <v>0</v>
      </c>
      <c r="C3640" s="74">
        <v>0</v>
      </c>
      <c r="D3640" s="74">
        <v>0</v>
      </c>
      <c r="E3640" s="74">
        <v>0</v>
      </c>
      <c r="F3640" s="74">
        <v>0</v>
      </c>
      <c r="G3640" s="74">
        <v>0</v>
      </c>
      <c r="H3640" s="74">
        <v>0</v>
      </c>
      <c r="I3640" s="74">
        <v>0</v>
      </c>
      <c r="J3640" s="74">
        <v>0</v>
      </c>
      <c r="K3640" s="74">
        <v>0</v>
      </c>
      <c r="L3640" s="74">
        <v>0</v>
      </c>
      <c r="M3640" s="74">
        <v>0</v>
      </c>
      <c r="N3640" s="74">
        <v>0</v>
      </c>
      <c r="O3640" s="74">
        <v>0</v>
      </c>
      <c r="P3640" s="74">
        <v>0</v>
      </c>
      <c r="Q3640" s="74">
        <v>0</v>
      </c>
      <c r="R3640" s="74">
        <v>0</v>
      </c>
      <c r="S3640" s="74">
        <v>0</v>
      </c>
      <c r="T3640" s="74">
        <v>0</v>
      </c>
      <c r="U3640" s="74">
        <v>0</v>
      </c>
      <c r="V3640" s="74">
        <v>0</v>
      </c>
      <c r="W3640" s="74">
        <v>0</v>
      </c>
      <c r="X3640" s="74">
        <v>0</v>
      </c>
      <c r="Y3640" s="74">
        <v>0</v>
      </c>
      <c r="Z3640" s="74">
        <v>0</v>
      </c>
      <c r="AA3640" s="74">
        <v>0</v>
      </c>
      <c r="AB3640" s="74">
        <v>0</v>
      </c>
      <c r="AC3640" s="74">
        <v>0</v>
      </c>
      <c r="AD3640" s="74">
        <v>0</v>
      </c>
    </row>
    <row r="3641" spans="1:30" x14ac:dyDescent="0.2">
      <c r="A3641" s="72" t="s">
        <v>66</v>
      </c>
      <c r="B3641" s="74">
        <v>0</v>
      </c>
      <c r="C3641" s="74">
        <v>0</v>
      </c>
      <c r="D3641" s="74">
        <v>0</v>
      </c>
      <c r="E3641" s="74">
        <v>0</v>
      </c>
      <c r="F3641" s="74">
        <v>0</v>
      </c>
      <c r="G3641" s="74">
        <v>0</v>
      </c>
      <c r="H3641" s="74">
        <v>0</v>
      </c>
      <c r="I3641" s="74">
        <v>0</v>
      </c>
      <c r="J3641" s="74">
        <v>0</v>
      </c>
      <c r="K3641" s="74">
        <v>0</v>
      </c>
      <c r="L3641" s="74">
        <v>0</v>
      </c>
      <c r="M3641" s="74">
        <v>0</v>
      </c>
      <c r="N3641" s="74">
        <v>0</v>
      </c>
      <c r="O3641" s="74">
        <v>0</v>
      </c>
      <c r="P3641" s="74">
        <v>0</v>
      </c>
      <c r="Q3641" s="74">
        <v>0</v>
      </c>
      <c r="R3641" s="74">
        <v>0</v>
      </c>
      <c r="S3641" s="74">
        <v>0</v>
      </c>
      <c r="T3641" s="74">
        <v>0</v>
      </c>
      <c r="U3641" s="74">
        <v>0</v>
      </c>
      <c r="V3641" s="74">
        <v>0</v>
      </c>
      <c r="W3641" s="74">
        <v>0</v>
      </c>
      <c r="X3641" s="74">
        <v>0</v>
      </c>
      <c r="Y3641" s="74">
        <v>0</v>
      </c>
      <c r="Z3641" s="74">
        <v>0</v>
      </c>
      <c r="AA3641" s="74">
        <v>0</v>
      </c>
      <c r="AB3641" s="74">
        <v>0</v>
      </c>
      <c r="AC3641" s="74">
        <v>0</v>
      </c>
      <c r="AD3641" s="74">
        <v>0</v>
      </c>
    </row>
    <row r="3642" spans="1:30" x14ac:dyDescent="0.2">
      <c r="A3642" s="72" t="s">
        <v>67</v>
      </c>
      <c r="B3642" s="74">
        <v>0</v>
      </c>
      <c r="C3642" s="74">
        <v>0</v>
      </c>
      <c r="D3642" s="74">
        <v>0</v>
      </c>
      <c r="E3642" s="74">
        <v>0</v>
      </c>
      <c r="F3642" s="74">
        <v>0</v>
      </c>
      <c r="G3642" s="74">
        <v>0</v>
      </c>
      <c r="H3642" s="74">
        <v>0</v>
      </c>
      <c r="I3642" s="74">
        <v>0</v>
      </c>
      <c r="J3642" s="74">
        <v>0</v>
      </c>
      <c r="K3642" s="74">
        <v>0</v>
      </c>
      <c r="L3642" s="74">
        <v>0</v>
      </c>
      <c r="M3642" s="74">
        <v>0</v>
      </c>
      <c r="N3642" s="74">
        <v>0</v>
      </c>
      <c r="O3642" s="74" t="s">
        <v>71</v>
      </c>
      <c r="P3642" s="74">
        <v>0</v>
      </c>
      <c r="Q3642" s="74">
        <v>0</v>
      </c>
      <c r="R3642" s="74">
        <v>0</v>
      </c>
      <c r="S3642" s="74">
        <v>0</v>
      </c>
      <c r="T3642" s="74">
        <v>0</v>
      </c>
      <c r="U3642" s="74">
        <v>0</v>
      </c>
      <c r="V3642" s="74">
        <v>0</v>
      </c>
      <c r="W3642" s="74">
        <v>0</v>
      </c>
      <c r="X3642" s="74">
        <v>0</v>
      </c>
      <c r="Y3642" s="74">
        <v>0</v>
      </c>
      <c r="Z3642" s="74">
        <v>0</v>
      </c>
      <c r="AA3642" s="74">
        <v>0</v>
      </c>
      <c r="AB3642" s="74">
        <v>0</v>
      </c>
      <c r="AC3642" s="74">
        <v>0</v>
      </c>
      <c r="AD3642" s="74">
        <v>0</v>
      </c>
    </row>
    <row r="3643" spans="1:30" x14ac:dyDescent="0.2">
      <c r="A3643" s="72" t="s">
        <v>68</v>
      </c>
      <c r="B3643" s="74" t="s">
        <v>71</v>
      </c>
      <c r="C3643" s="74" t="s">
        <v>71</v>
      </c>
      <c r="D3643" s="74" t="s">
        <v>71</v>
      </c>
      <c r="E3643" s="74" t="s">
        <v>71</v>
      </c>
      <c r="F3643" s="74" t="s">
        <v>71</v>
      </c>
      <c r="G3643" s="74" t="s">
        <v>71</v>
      </c>
      <c r="H3643" s="74" t="s">
        <v>71</v>
      </c>
      <c r="I3643" s="74" t="s">
        <v>71</v>
      </c>
      <c r="J3643" s="74" t="s">
        <v>71</v>
      </c>
      <c r="K3643" s="74" t="s">
        <v>71</v>
      </c>
      <c r="L3643" s="74" t="s">
        <v>71</v>
      </c>
      <c r="M3643" s="74" t="s">
        <v>71</v>
      </c>
      <c r="N3643" s="74" t="s">
        <v>71</v>
      </c>
      <c r="O3643" s="74" t="s">
        <v>71</v>
      </c>
      <c r="P3643" s="74" t="s">
        <v>71</v>
      </c>
      <c r="Q3643" s="74" t="s">
        <v>71</v>
      </c>
      <c r="R3643" s="74" t="s">
        <v>71</v>
      </c>
      <c r="S3643" s="74" t="s">
        <v>71</v>
      </c>
      <c r="T3643" s="74" t="s">
        <v>71</v>
      </c>
      <c r="U3643" s="74" t="s">
        <v>71</v>
      </c>
      <c r="V3643" s="74" t="s">
        <v>71</v>
      </c>
      <c r="W3643" s="74" t="s">
        <v>71</v>
      </c>
      <c r="X3643" s="74" t="s">
        <v>71</v>
      </c>
      <c r="Y3643" s="74" t="s">
        <v>71</v>
      </c>
      <c r="Z3643" s="74" t="s">
        <v>71</v>
      </c>
      <c r="AA3643" s="74" t="s">
        <v>71</v>
      </c>
      <c r="AB3643" s="74" t="s">
        <v>71</v>
      </c>
      <c r="AC3643" s="74" t="s">
        <v>71</v>
      </c>
      <c r="AD3643" s="74" t="s">
        <v>71</v>
      </c>
    </row>
    <row r="3644" spans="1:30" x14ac:dyDescent="0.2">
      <c r="A3644" s="72" t="s">
        <v>69</v>
      </c>
      <c r="B3644" s="74">
        <v>0.42</v>
      </c>
      <c r="C3644" s="74">
        <v>0.48</v>
      </c>
      <c r="D3644" s="74">
        <v>0.55000000000000004</v>
      </c>
      <c r="E3644" s="74">
        <v>0.63</v>
      </c>
      <c r="F3644" s="74">
        <v>0.73</v>
      </c>
      <c r="G3644" s="74">
        <v>0.83</v>
      </c>
      <c r="H3644" s="74">
        <v>0.96</v>
      </c>
      <c r="I3644" s="74">
        <v>1.1000000000000001</v>
      </c>
      <c r="J3644" s="74">
        <v>1.27</v>
      </c>
      <c r="K3644" s="74">
        <v>1.46</v>
      </c>
      <c r="L3644" s="74">
        <v>1.69</v>
      </c>
      <c r="M3644" s="74">
        <v>1.03</v>
      </c>
      <c r="N3644" s="74">
        <v>1.03</v>
      </c>
      <c r="O3644" s="74">
        <v>0.95</v>
      </c>
      <c r="P3644" s="74">
        <v>0.59</v>
      </c>
      <c r="Q3644" s="74">
        <v>0.28999999999999998</v>
      </c>
      <c r="R3644" s="74">
        <v>0.28999999999999998</v>
      </c>
      <c r="S3644" s="74">
        <v>0.28000000000000003</v>
      </c>
      <c r="T3644" s="74">
        <v>0.27</v>
      </c>
      <c r="U3644" s="74">
        <v>0.26</v>
      </c>
      <c r="V3644" s="74">
        <v>0.27</v>
      </c>
      <c r="W3644" s="74">
        <v>0.3</v>
      </c>
      <c r="X3644" s="74">
        <v>0.33</v>
      </c>
      <c r="Y3644" s="74">
        <v>0.36</v>
      </c>
      <c r="Z3644" s="74">
        <v>0.4</v>
      </c>
      <c r="AA3644" s="74">
        <v>0.44</v>
      </c>
      <c r="AB3644" s="74">
        <v>0.48</v>
      </c>
      <c r="AC3644" s="74">
        <v>0.53</v>
      </c>
      <c r="AD3644" s="74">
        <v>0.57999999999999996</v>
      </c>
    </row>
    <row r="3646" spans="1:30" x14ac:dyDescent="0.2">
      <c r="A3646" s="72" t="s">
        <v>70</v>
      </c>
    </row>
    <row r="3647" spans="1:30" x14ac:dyDescent="0.2">
      <c r="A3647" s="72" t="s">
        <v>71</v>
      </c>
      <c r="B3647" s="74" t="s">
        <v>72</v>
      </c>
    </row>
    <row r="3649" spans="1:30" x14ac:dyDescent="0.2">
      <c r="A3649" s="72" t="s">
        <v>5</v>
      </c>
      <c r="B3649" s="74" t="s">
        <v>6</v>
      </c>
    </row>
    <row r="3650" spans="1:30" x14ac:dyDescent="0.2">
      <c r="A3650" s="72" t="s">
        <v>7</v>
      </c>
      <c r="B3650" s="74" t="s">
        <v>90</v>
      </c>
    </row>
    <row r="3651" spans="1:30" x14ac:dyDescent="0.2">
      <c r="A3651" s="72" t="s">
        <v>9</v>
      </c>
      <c r="B3651" s="74" t="s">
        <v>77</v>
      </c>
    </row>
    <row r="3653" spans="1:30" x14ac:dyDescent="0.2">
      <c r="A3653" s="72" t="s">
        <v>11</v>
      </c>
      <c r="B3653" s="74" t="s">
        <v>12</v>
      </c>
      <c r="C3653" s="74" t="s">
        <v>13</v>
      </c>
      <c r="D3653" s="74" t="s">
        <v>14</v>
      </c>
      <c r="E3653" s="74" t="s">
        <v>15</v>
      </c>
      <c r="F3653" s="74" t="s">
        <v>16</v>
      </c>
      <c r="G3653" s="74" t="s">
        <v>17</v>
      </c>
      <c r="H3653" s="74" t="s">
        <v>18</v>
      </c>
      <c r="I3653" s="74" t="s">
        <v>19</v>
      </c>
      <c r="J3653" s="74" t="s">
        <v>20</v>
      </c>
      <c r="K3653" s="74" t="s">
        <v>21</v>
      </c>
      <c r="L3653" s="74" t="s">
        <v>22</v>
      </c>
      <c r="M3653" s="74" t="s">
        <v>23</v>
      </c>
      <c r="N3653" s="74" t="s">
        <v>24</v>
      </c>
      <c r="O3653" s="74" t="s">
        <v>25</v>
      </c>
      <c r="P3653" s="74" t="s">
        <v>26</v>
      </c>
      <c r="Q3653" s="74" t="s">
        <v>27</v>
      </c>
      <c r="R3653" s="74" t="s">
        <v>28</v>
      </c>
      <c r="S3653" s="74" t="s">
        <v>29</v>
      </c>
      <c r="T3653" s="74" t="s">
        <v>30</v>
      </c>
      <c r="U3653" s="74" t="s">
        <v>31</v>
      </c>
      <c r="V3653" s="74" t="s">
        <v>32</v>
      </c>
      <c r="W3653" s="74" t="s">
        <v>33</v>
      </c>
      <c r="X3653" s="74" t="s">
        <v>34</v>
      </c>
      <c r="Y3653" s="74" t="s">
        <v>35</v>
      </c>
      <c r="Z3653" s="74" t="s">
        <v>36</v>
      </c>
      <c r="AA3653" s="74" t="s">
        <v>37</v>
      </c>
      <c r="AB3653" s="74" t="s">
        <v>38</v>
      </c>
      <c r="AC3653" s="74" t="s">
        <v>39</v>
      </c>
      <c r="AD3653" s="74" t="s">
        <v>40</v>
      </c>
    </row>
    <row r="3654" spans="1:30" x14ac:dyDescent="0.2">
      <c r="A3654" s="72" t="s">
        <v>41</v>
      </c>
      <c r="B3654" s="74" t="s">
        <v>71</v>
      </c>
      <c r="C3654" s="74" t="s">
        <v>71</v>
      </c>
      <c r="D3654" s="74" t="s">
        <v>71</v>
      </c>
      <c r="E3654" s="74" t="s">
        <v>71</v>
      </c>
      <c r="F3654" s="74" t="s">
        <v>71</v>
      </c>
      <c r="G3654" s="74" t="s">
        <v>71</v>
      </c>
      <c r="H3654" s="74" t="s">
        <v>71</v>
      </c>
      <c r="I3654" s="74" t="s">
        <v>71</v>
      </c>
      <c r="J3654" s="74" t="s">
        <v>71</v>
      </c>
      <c r="K3654" s="74" t="s">
        <v>71</v>
      </c>
      <c r="L3654" s="74" t="s">
        <v>71</v>
      </c>
      <c r="M3654" s="74" t="s">
        <v>71</v>
      </c>
      <c r="N3654" s="74" t="s">
        <v>71</v>
      </c>
      <c r="O3654" s="74" t="s">
        <v>71</v>
      </c>
      <c r="P3654" s="74" t="s">
        <v>71</v>
      </c>
      <c r="Q3654" s="74" t="s">
        <v>71</v>
      </c>
      <c r="R3654" s="74" t="s">
        <v>71</v>
      </c>
      <c r="S3654" s="74" t="s">
        <v>71</v>
      </c>
      <c r="T3654" s="74" t="s">
        <v>71</v>
      </c>
      <c r="U3654" s="74" t="s">
        <v>71</v>
      </c>
      <c r="V3654" s="74" t="s">
        <v>71</v>
      </c>
      <c r="W3654" s="74" t="s">
        <v>71</v>
      </c>
      <c r="X3654" s="74" t="s">
        <v>71</v>
      </c>
      <c r="Y3654" s="74" t="s">
        <v>71</v>
      </c>
      <c r="Z3654" s="74" t="s">
        <v>71</v>
      </c>
      <c r="AA3654" s="74" t="s">
        <v>71</v>
      </c>
      <c r="AB3654" s="74" t="s">
        <v>71</v>
      </c>
      <c r="AC3654" s="74" t="s">
        <v>71</v>
      </c>
      <c r="AD3654" s="74" t="s">
        <v>71</v>
      </c>
    </row>
    <row r="3655" spans="1:30" x14ac:dyDescent="0.2">
      <c r="A3655" s="72" t="s">
        <v>42</v>
      </c>
      <c r="B3655" s="74" t="s">
        <v>71</v>
      </c>
      <c r="C3655" s="74" t="s">
        <v>71</v>
      </c>
      <c r="D3655" s="74" t="s">
        <v>71</v>
      </c>
      <c r="E3655" s="74" t="s">
        <v>71</v>
      </c>
      <c r="F3655" s="74" t="s">
        <v>71</v>
      </c>
      <c r="G3655" s="74" t="s">
        <v>71</v>
      </c>
      <c r="H3655" s="74" t="s">
        <v>71</v>
      </c>
      <c r="I3655" s="74" t="s">
        <v>71</v>
      </c>
      <c r="J3655" s="74" t="s">
        <v>71</v>
      </c>
      <c r="K3655" s="74" t="s">
        <v>71</v>
      </c>
      <c r="L3655" s="74" t="s">
        <v>71</v>
      </c>
      <c r="M3655" s="74" t="s">
        <v>71</v>
      </c>
      <c r="N3655" s="74" t="s">
        <v>71</v>
      </c>
      <c r="O3655" s="74" t="s">
        <v>71</v>
      </c>
      <c r="P3655" s="74" t="s">
        <v>71</v>
      </c>
      <c r="Q3655" s="74" t="s">
        <v>71</v>
      </c>
      <c r="R3655" s="74" t="s">
        <v>71</v>
      </c>
      <c r="S3655" s="74" t="s">
        <v>71</v>
      </c>
      <c r="T3655" s="74" t="s">
        <v>71</v>
      </c>
      <c r="U3655" s="74" t="s">
        <v>71</v>
      </c>
      <c r="V3655" s="74" t="s">
        <v>71</v>
      </c>
      <c r="W3655" s="74" t="s">
        <v>71</v>
      </c>
      <c r="X3655" s="74" t="s">
        <v>71</v>
      </c>
      <c r="Y3655" s="74" t="s">
        <v>71</v>
      </c>
      <c r="Z3655" s="74" t="s">
        <v>71</v>
      </c>
      <c r="AA3655" s="74" t="s">
        <v>71</v>
      </c>
      <c r="AB3655" s="74" t="s">
        <v>71</v>
      </c>
      <c r="AC3655" s="74" t="s">
        <v>71</v>
      </c>
      <c r="AD3655" s="74" t="s">
        <v>71</v>
      </c>
    </row>
    <row r="3656" spans="1:30" x14ac:dyDescent="0.2">
      <c r="A3656" s="72" t="s">
        <v>43</v>
      </c>
      <c r="B3656" s="74" t="s">
        <v>71</v>
      </c>
      <c r="C3656" s="74" t="s">
        <v>71</v>
      </c>
      <c r="D3656" s="74" t="s">
        <v>71</v>
      </c>
      <c r="E3656" s="74" t="s">
        <v>71</v>
      </c>
      <c r="F3656" s="74" t="s">
        <v>71</v>
      </c>
      <c r="G3656" s="74" t="s">
        <v>71</v>
      </c>
      <c r="H3656" s="74" t="s">
        <v>71</v>
      </c>
      <c r="I3656" s="74" t="s">
        <v>71</v>
      </c>
      <c r="J3656" s="74" t="s">
        <v>71</v>
      </c>
      <c r="K3656" s="74" t="s">
        <v>71</v>
      </c>
      <c r="L3656" s="74" t="s">
        <v>71</v>
      </c>
      <c r="M3656" s="74" t="s">
        <v>71</v>
      </c>
      <c r="N3656" s="74" t="s">
        <v>71</v>
      </c>
      <c r="O3656" s="74" t="s">
        <v>71</v>
      </c>
      <c r="P3656" s="74" t="s">
        <v>71</v>
      </c>
      <c r="Q3656" s="74" t="s">
        <v>71</v>
      </c>
      <c r="R3656" s="74" t="s">
        <v>71</v>
      </c>
      <c r="S3656" s="74" t="s">
        <v>71</v>
      </c>
      <c r="T3656" s="74" t="s">
        <v>71</v>
      </c>
      <c r="U3656" s="74" t="s">
        <v>71</v>
      </c>
      <c r="V3656" s="74" t="s">
        <v>71</v>
      </c>
      <c r="W3656" s="74" t="s">
        <v>71</v>
      </c>
      <c r="X3656" s="74" t="s">
        <v>71</v>
      </c>
      <c r="Y3656" s="74" t="s">
        <v>71</v>
      </c>
      <c r="Z3656" s="74" t="s">
        <v>71</v>
      </c>
      <c r="AA3656" s="74" t="s">
        <v>71</v>
      </c>
      <c r="AB3656" s="74" t="s">
        <v>71</v>
      </c>
      <c r="AC3656" s="74" t="s">
        <v>71</v>
      </c>
      <c r="AD3656" s="74" t="s">
        <v>71</v>
      </c>
    </row>
    <row r="3657" spans="1:30" x14ac:dyDescent="0.2">
      <c r="A3657" s="72" t="s">
        <v>44</v>
      </c>
      <c r="B3657" s="74" t="s">
        <v>71</v>
      </c>
      <c r="C3657" s="74" t="s">
        <v>71</v>
      </c>
      <c r="D3657" s="74" t="s">
        <v>71</v>
      </c>
      <c r="E3657" s="74" t="s">
        <v>71</v>
      </c>
      <c r="F3657" s="74" t="s">
        <v>71</v>
      </c>
      <c r="G3657" s="74" t="s">
        <v>71</v>
      </c>
      <c r="H3657" s="74" t="s">
        <v>71</v>
      </c>
      <c r="I3657" s="74" t="s">
        <v>71</v>
      </c>
      <c r="J3657" s="74" t="s">
        <v>71</v>
      </c>
      <c r="K3657" s="74" t="s">
        <v>71</v>
      </c>
      <c r="L3657" s="74" t="s">
        <v>71</v>
      </c>
      <c r="M3657" s="74" t="s">
        <v>71</v>
      </c>
      <c r="N3657" s="74" t="s">
        <v>71</v>
      </c>
      <c r="O3657" s="74" t="s">
        <v>71</v>
      </c>
      <c r="P3657" s="74" t="s">
        <v>71</v>
      </c>
      <c r="Q3657" s="74" t="s">
        <v>71</v>
      </c>
      <c r="R3657" s="74" t="s">
        <v>71</v>
      </c>
      <c r="S3657" s="74" t="s">
        <v>71</v>
      </c>
      <c r="T3657" s="74" t="s">
        <v>71</v>
      </c>
      <c r="U3657" s="74" t="s">
        <v>71</v>
      </c>
      <c r="V3657" s="74" t="s">
        <v>71</v>
      </c>
      <c r="W3657" s="74" t="s">
        <v>71</v>
      </c>
      <c r="X3657" s="74" t="s">
        <v>71</v>
      </c>
      <c r="Y3657" s="74" t="s">
        <v>71</v>
      </c>
      <c r="Z3657" s="74" t="s">
        <v>71</v>
      </c>
      <c r="AA3657" s="74" t="s">
        <v>71</v>
      </c>
      <c r="AB3657" s="74" t="s">
        <v>71</v>
      </c>
      <c r="AC3657" s="74" t="s">
        <v>71</v>
      </c>
      <c r="AD3657" s="74" t="s">
        <v>71</v>
      </c>
    </row>
    <row r="3658" spans="1:30" x14ac:dyDescent="0.2">
      <c r="A3658" s="72" t="s">
        <v>45</v>
      </c>
      <c r="B3658" s="74" t="s">
        <v>71</v>
      </c>
      <c r="C3658" s="74" t="s">
        <v>71</v>
      </c>
      <c r="D3658" s="74" t="s">
        <v>71</v>
      </c>
      <c r="E3658" s="74" t="s">
        <v>71</v>
      </c>
      <c r="F3658" s="74" t="s">
        <v>71</v>
      </c>
      <c r="G3658" s="74" t="s">
        <v>71</v>
      </c>
      <c r="H3658" s="74" t="s">
        <v>71</v>
      </c>
      <c r="I3658" s="74" t="s">
        <v>71</v>
      </c>
      <c r="J3658" s="74" t="s">
        <v>71</v>
      </c>
      <c r="K3658" s="74" t="s">
        <v>71</v>
      </c>
      <c r="L3658" s="74" t="s">
        <v>71</v>
      </c>
      <c r="M3658" s="74" t="s">
        <v>71</v>
      </c>
      <c r="N3658" s="74" t="s">
        <v>71</v>
      </c>
      <c r="O3658" s="74" t="s">
        <v>71</v>
      </c>
      <c r="P3658" s="74" t="s">
        <v>71</v>
      </c>
      <c r="Q3658" s="74" t="s">
        <v>71</v>
      </c>
      <c r="R3658" s="74" t="s">
        <v>71</v>
      </c>
      <c r="S3658" s="74" t="s">
        <v>71</v>
      </c>
      <c r="T3658" s="74" t="s">
        <v>71</v>
      </c>
      <c r="U3658" s="74" t="s">
        <v>71</v>
      </c>
      <c r="V3658" s="74" t="s">
        <v>71</v>
      </c>
      <c r="W3658" s="74" t="s">
        <v>71</v>
      </c>
      <c r="X3658" s="74" t="s">
        <v>71</v>
      </c>
      <c r="Y3658" s="74" t="s">
        <v>71</v>
      </c>
      <c r="Z3658" s="74" t="s">
        <v>71</v>
      </c>
      <c r="AA3658" s="74" t="s">
        <v>71</v>
      </c>
      <c r="AB3658" s="74" t="s">
        <v>71</v>
      </c>
      <c r="AC3658" s="74" t="s">
        <v>71</v>
      </c>
      <c r="AD3658" s="74" t="s">
        <v>71</v>
      </c>
    </row>
    <row r="3659" spans="1:30" x14ac:dyDescent="0.2">
      <c r="A3659" s="72" t="s">
        <v>46</v>
      </c>
      <c r="B3659" s="74" t="s">
        <v>71</v>
      </c>
      <c r="C3659" s="74" t="s">
        <v>71</v>
      </c>
      <c r="D3659" s="74" t="s">
        <v>71</v>
      </c>
      <c r="E3659" s="74" t="s">
        <v>71</v>
      </c>
      <c r="F3659" s="74" t="s">
        <v>71</v>
      </c>
      <c r="G3659" s="74" t="s">
        <v>71</v>
      </c>
      <c r="H3659" s="74" t="s">
        <v>71</v>
      </c>
      <c r="I3659" s="74" t="s">
        <v>71</v>
      </c>
      <c r="J3659" s="74" t="s">
        <v>71</v>
      </c>
      <c r="K3659" s="74" t="s">
        <v>71</v>
      </c>
      <c r="L3659" s="74" t="s">
        <v>71</v>
      </c>
      <c r="M3659" s="74" t="s">
        <v>71</v>
      </c>
      <c r="N3659" s="74" t="s">
        <v>71</v>
      </c>
      <c r="O3659" s="74" t="s">
        <v>71</v>
      </c>
      <c r="P3659" s="74" t="s">
        <v>71</v>
      </c>
      <c r="Q3659" s="74" t="s">
        <v>71</v>
      </c>
      <c r="R3659" s="74" t="s">
        <v>71</v>
      </c>
      <c r="S3659" s="74" t="s">
        <v>71</v>
      </c>
      <c r="T3659" s="74" t="s">
        <v>71</v>
      </c>
      <c r="U3659" s="74" t="s">
        <v>71</v>
      </c>
      <c r="V3659" s="74" t="s">
        <v>71</v>
      </c>
      <c r="W3659" s="74" t="s">
        <v>71</v>
      </c>
      <c r="X3659" s="74" t="s">
        <v>71</v>
      </c>
      <c r="Y3659" s="74" t="s">
        <v>71</v>
      </c>
      <c r="Z3659" s="74" t="s">
        <v>71</v>
      </c>
      <c r="AA3659" s="74" t="s">
        <v>71</v>
      </c>
      <c r="AB3659" s="74" t="s">
        <v>71</v>
      </c>
      <c r="AC3659" s="74" t="s">
        <v>71</v>
      </c>
      <c r="AD3659" s="74" t="s">
        <v>71</v>
      </c>
    </row>
    <row r="3660" spans="1:30" x14ac:dyDescent="0.2">
      <c r="A3660" s="72" t="s">
        <v>47</v>
      </c>
      <c r="B3660" s="74" t="s">
        <v>71</v>
      </c>
      <c r="C3660" s="74" t="s">
        <v>71</v>
      </c>
      <c r="D3660" s="74" t="s">
        <v>71</v>
      </c>
      <c r="E3660" s="74" t="s">
        <v>71</v>
      </c>
      <c r="F3660" s="74" t="s">
        <v>71</v>
      </c>
      <c r="G3660" s="74" t="s">
        <v>71</v>
      </c>
      <c r="H3660" s="74" t="s">
        <v>71</v>
      </c>
      <c r="I3660" s="74" t="s">
        <v>71</v>
      </c>
      <c r="J3660" s="74" t="s">
        <v>71</v>
      </c>
      <c r="K3660" s="74" t="s">
        <v>71</v>
      </c>
      <c r="L3660" s="74" t="s">
        <v>71</v>
      </c>
      <c r="M3660" s="74" t="s">
        <v>71</v>
      </c>
      <c r="N3660" s="74" t="s">
        <v>71</v>
      </c>
      <c r="O3660" s="74" t="s">
        <v>71</v>
      </c>
      <c r="P3660" s="74" t="s">
        <v>71</v>
      </c>
      <c r="Q3660" s="74" t="s">
        <v>71</v>
      </c>
      <c r="R3660" s="74" t="s">
        <v>71</v>
      </c>
      <c r="S3660" s="74" t="s">
        <v>71</v>
      </c>
      <c r="T3660" s="74" t="s">
        <v>71</v>
      </c>
      <c r="U3660" s="74" t="s">
        <v>71</v>
      </c>
      <c r="V3660" s="74" t="s">
        <v>71</v>
      </c>
      <c r="W3660" s="74" t="s">
        <v>71</v>
      </c>
      <c r="X3660" s="74" t="s">
        <v>71</v>
      </c>
      <c r="Y3660" s="74" t="s">
        <v>71</v>
      </c>
      <c r="Z3660" s="74" t="s">
        <v>71</v>
      </c>
      <c r="AA3660" s="74" t="s">
        <v>71</v>
      </c>
      <c r="AB3660" s="74" t="s">
        <v>71</v>
      </c>
      <c r="AC3660" s="74" t="s">
        <v>71</v>
      </c>
      <c r="AD3660" s="74" t="s">
        <v>71</v>
      </c>
    </row>
    <row r="3661" spans="1:30" x14ac:dyDescent="0.2">
      <c r="A3661" s="72" t="s">
        <v>48</v>
      </c>
      <c r="B3661" s="74" t="s">
        <v>71</v>
      </c>
      <c r="C3661" s="74" t="s">
        <v>71</v>
      </c>
      <c r="D3661" s="74" t="s">
        <v>71</v>
      </c>
      <c r="E3661" s="74" t="s">
        <v>71</v>
      </c>
      <c r="F3661" s="74" t="s">
        <v>71</v>
      </c>
      <c r="G3661" s="74" t="s">
        <v>71</v>
      </c>
      <c r="H3661" s="74" t="s">
        <v>71</v>
      </c>
      <c r="I3661" s="74" t="s">
        <v>71</v>
      </c>
      <c r="J3661" s="74" t="s">
        <v>71</v>
      </c>
      <c r="K3661" s="74" t="s">
        <v>71</v>
      </c>
      <c r="L3661" s="74" t="s">
        <v>71</v>
      </c>
      <c r="M3661" s="74" t="s">
        <v>71</v>
      </c>
      <c r="N3661" s="74" t="s">
        <v>71</v>
      </c>
      <c r="O3661" s="74" t="s">
        <v>71</v>
      </c>
      <c r="P3661" s="74" t="s">
        <v>71</v>
      </c>
      <c r="Q3661" s="74" t="s">
        <v>71</v>
      </c>
      <c r="R3661" s="74" t="s">
        <v>71</v>
      </c>
      <c r="S3661" s="74" t="s">
        <v>71</v>
      </c>
      <c r="T3661" s="74" t="s">
        <v>71</v>
      </c>
      <c r="U3661" s="74" t="s">
        <v>71</v>
      </c>
      <c r="V3661" s="74" t="s">
        <v>71</v>
      </c>
      <c r="W3661" s="74" t="s">
        <v>71</v>
      </c>
      <c r="X3661" s="74" t="s">
        <v>71</v>
      </c>
      <c r="Y3661" s="74" t="s">
        <v>71</v>
      </c>
      <c r="Z3661" s="74" t="s">
        <v>71</v>
      </c>
      <c r="AA3661" s="74" t="s">
        <v>71</v>
      </c>
      <c r="AB3661" s="74" t="s">
        <v>71</v>
      </c>
      <c r="AC3661" s="74" t="s">
        <v>71</v>
      </c>
      <c r="AD3661" s="74" t="s">
        <v>71</v>
      </c>
    </row>
    <row r="3662" spans="1:30" x14ac:dyDescent="0.2">
      <c r="A3662" s="72" t="s">
        <v>49</v>
      </c>
      <c r="B3662" s="74" t="s">
        <v>71</v>
      </c>
      <c r="C3662" s="74" t="s">
        <v>71</v>
      </c>
      <c r="D3662" s="74" t="s">
        <v>71</v>
      </c>
      <c r="E3662" s="74" t="s">
        <v>71</v>
      </c>
      <c r="F3662" s="74" t="s">
        <v>71</v>
      </c>
      <c r="G3662" s="74" t="s">
        <v>71</v>
      </c>
      <c r="H3662" s="74" t="s">
        <v>71</v>
      </c>
      <c r="I3662" s="74" t="s">
        <v>71</v>
      </c>
      <c r="J3662" s="74" t="s">
        <v>71</v>
      </c>
      <c r="K3662" s="74" t="s">
        <v>71</v>
      </c>
      <c r="L3662" s="74" t="s">
        <v>71</v>
      </c>
      <c r="M3662" s="74" t="s">
        <v>71</v>
      </c>
      <c r="N3662" s="74" t="s">
        <v>71</v>
      </c>
      <c r="O3662" s="74" t="s">
        <v>71</v>
      </c>
      <c r="P3662" s="74" t="s">
        <v>71</v>
      </c>
      <c r="Q3662" s="74" t="s">
        <v>71</v>
      </c>
      <c r="R3662" s="74" t="s">
        <v>71</v>
      </c>
      <c r="S3662" s="74" t="s">
        <v>71</v>
      </c>
      <c r="T3662" s="74" t="s">
        <v>71</v>
      </c>
      <c r="U3662" s="74" t="s">
        <v>71</v>
      </c>
      <c r="V3662" s="74" t="s">
        <v>71</v>
      </c>
      <c r="W3662" s="74" t="s">
        <v>71</v>
      </c>
      <c r="X3662" s="74" t="s">
        <v>71</v>
      </c>
      <c r="Y3662" s="74" t="s">
        <v>71</v>
      </c>
      <c r="Z3662" s="74" t="s">
        <v>71</v>
      </c>
      <c r="AA3662" s="74" t="s">
        <v>71</v>
      </c>
      <c r="AB3662" s="74" t="s">
        <v>71</v>
      </c>
      <c r="AC3662" s="74" t="s">
        <v>71</v>
      </c>
      <c r="AD3662" s="74" t="s">
        <v>71</v>
      </c>
    </row>
    <row r="3663" spans="1:30" x14ac:dyDescent="0.2">
      <c r="A3663" s="72" t="s">
        <v>50</v>
      </c>
      <c r="B3663" s="74" t="s">
        <v>71</v>
      </c>
      <c r="C3663" s="74" t="s">
        <v>71</v>
      </c>
      <c r="D3663" s="74" t="s">
        <v>71</v>
      </c>
      <c r="E3663" s="74" t="s">
        <v>71</v>
      </c>
      <c r="F3663" s="74" t="s">
        <v>71</v>
      </c>
      <c r="G3663" s="74" t="s">
        <v>71</v>
      </c>
      <c r="H3663" s="74" t="s">
        <v>71</v>
      </c>
      <c r="I3663" s="74" t="s">
        <v>71</v>
      </c>
      <c r="J3663" s="74" t="s">
        <v>71</v>
      </c>
      <c r="K3663" s="74" t="s">
        <v>71</v>
      </c>
      <c r="L3663" s="74" t="s">
        <v>71</v>
      </c>
      <c r="M3663" s="74" t="s">
        <v>71</v>
      </c>
      <c r="N3663" s="74" t="s">
        <v>71</v>
      </c>
      <c r="O3663" s="74" t="s">
        <v>71</v>
      </c>
      <c r="P3663" s="74" t="s">
        <v>71</v>
      </c>
      <c r="Q3663" s="74" t="s">
        <v>71</v>
      </c>
      <c r="R3663" s="74" t="s">
        <v>71</v>
      </c>
      <c r="S3663" s="74" t="s">
        <v>71</v>
      </c>
      <c r="T3663" s="74" t="s">
        <v>71</v>
      </c>
      <c r="U3663" s="74" t="s">
        <v>71</v>
      </c>
      <c r="V3663" s="74" t="s">
        <v>71</v>
      </c>
      <c r="W3663" s="74" t="s">
        <v>71</v>
      </c>
      <c r="X3663" s="74" t="s">
        <v>71</v>
      </c>
      <c r="Y3663" s="74" t="s">
        <v>71</v>
      </c>
      <c r="Z3663" s="74" t="s">
        <v>71</v>
      </c>
      <c r="AA3663" s="74" t="s">
        <v>71</v>
      </c>
      <c r="AB3663" s="74" t="s">
        <v>71</v>
      </c>
      <c r="AC3663" s="74" t="s">
        <v>71</v>
      </c>
      <c r="AD3663" s="74" t="s">
        <v>71</v>
      </c>
    </row>
    <row r="3664" spans="1:30" x14ac:dyDescent="0.2">
      <c r="A3664" s="72" t="s">
        <v>51</v>
      </c>
      <c r="B3664" s="74" t="s">
        <v>71</v>
      </c>
      <c r="C3664" s="74" t="s">
        <v>71</v>
      </c>
      <c r="D3664" s="74" t="s">
        <v>71</v>
      </c>
      <c r="E3664" s="74" t="s">
        <v>71</v>
      </c>
      <c r="F3664" s="74" t="s">
        <v>71</v>
      </c>
      <c r="G3664" s="74" t="s">
        <v>71</v>
      </c>
      <c r="H3664" s="74" t="s">
        <v>71</v>
      </c>
      <c r="I3664" s="74" t="s">
        <v>71</v>
      </c>
      <c r="J3664" s="74" t="s">
        <v>71</v>
      </c>
      <c r="K3664" s="74" t="s">
        <v>71</v>
      </c>
      <c r="L3664" s="74" t="s">
        <v>71</v>
      </c>
      <c r="M3664" s="74" t="s">
        <v>71</v>
      </c>
      <c r="N3664" s="74" t="s">
        <v>71</v>
      </c>
      <c r="O3664" s="74" t="s">
        <v>71</v>
      </c>
      <c r="P3664" s="74" t="s">
        <v>71</v>
      </c>
      <c r="Q3664" s="74" t="s">
        <v>71</v>
      </c>
      <c r="R3664" s="74" t="s">
        <v>71</v>
      </c>
      <c r="S3664" s="74" t="s">
        <v>71</v>
      </c>
      <c r="T3664" s="74" t="s">
        <v>71</v>
      </c>
      <c r="U3664" s="74" t="s">
        <v>71</v>
      </c>
      <c r="V3664" s="74" t="s">
        <v>71</v>
      </c>
      <c r="W3664" s="74" t="s">
        <v>71</v>
      </c>
      <c r="X3664" s="74" t="s">
        <v>71</v>
      </c>
      <c r="Y3664" s="74" t="s">
        <v>71</v>
      </c>
      <c r="Z3664" s="74" t="s">
        <v>71</v>
      </c>
      <c r="AA3664" s="74" t="s">
        <v>71</v>
      </c>
      <c r="AB3664" s="74" t="s">
        <v>71</v>
      </c>
      <c r="AC3664" s="74" t="s">
        <v>71</v>
      </c>
      <c r="AD3664" s="74" t="s">
        <v>71</v>
      </c>
    </row>
    <row r="3665" spans="1:30" x14ac:dyDescent="0.2">
      <c r="A3665" s="72" t="s">
        <v>52</v>
      </c>
      <c r="B3665" s="74" t="s">
        <v>71</v>
      </c>
      <c r="C3665" s="74" t="s">
        <v>71</v>
      </c>
      <c r="D3665" s="74" t="s">
        <v>71</v>
      </c>
      <c r="E3665" s="74" t="s">
        <v>71</v>
      </c>
      <c r="F3665" s="74" t="s">
        <v>71</v>
      </c>
      <c r="G3665" s="74" t="s">
        <v>71</v>
      </c>
      <c r="H3665" s="74" t="s">
        <v>71</v>
      </c>
      <c r="I3665" s="74" t="s">
        <v>71</v>
      </c>
      <c r="J3665" s="74" t="s">
        <v>71</v>
      </c>
      <c r="K3665" s="74" t="s">
        <v>71</v>
      </c>
      <c r="L3665" s="74" t="s">
        <v>71</v>
      </c>
      <c r="M3665" s="74" t="s">
        <v>71</v>
      </c>
      <c r="N3665" s="74" t="s">
        <v>71</v>
      </c>
      <c r="O3665" s="74" t="s">
        <v>71</v>
      </c>
      <c r="P3665" s="74" t="s">
        <v>71</v>
      </c>
      <c r="Q3665" s="74" t="s">
        <v>71</v>
      </c>
      <c r="R3665" s="74" t="s">
        <v>71</v>
      </c>
      <c r="S3665" s="74" t="s">
        <v>71</v>
      </c>
      <c r="T3665" s="74" t="s">
        <v>71</v>
      </c>
      <c r="U3665" s="74" t="s">
        <v>71</v>
      </c>
      <c r="V3665" s="74" t="s">
        <v>71</v>
      </c>
      <c r="W3665" s="74" t="s">
        <v>71</v>
      </c>
      <c r="X3665" s="74" t="s">
        <v>71</v>
      </c>
      <c r="Y3665" s="74" t="s">
        <v>71</v>
      </c>
      <c r="Z3665" s="74" t="s">
        <v>71</v>
      </c>
      <c r="AA3665" s="74" t="s">
        <v>71</v>
      </c>
      <c r="AB3665" s="74" t="s">
        <v>71</v>
      </c>
      <c r="AC3665" s="74" t="s">
        <v>71</v>
      </c>
      <c r="AD3665" s="74" t="s">
        <v>71</v>
      </c>
    </row>
    <row r="3666" spans="1:30" x14ac:dyDescent="0.2">
      <c r="A3666" s="72" t="s">
        <v>53</v>
      </c>
      <c r="B3666" s="74" t="s">
        <v>71</v>
      </c>
      <c r="C3666" s="74" t="s">
        <v>71</v>
      </c>
      <c r="D3666" s="74" t="s">
        <v>71</v>
      </c>
      <c r="E3666" s="74" t="s">
        <v>71</v>
      </c>
      <c r="F3666" s="74" t="s">
        <v>71</v>
      </c>
      <c r="G3666" s="74" t="s">
        <v>71</v>
      </c>
      <c r="H3666" s="74" t="s">
        <v>71</v>
      </c>
      <c r="I3666" s="74" t="s">
        <v>71</v>
      </c>
      <c r="J3666" s="74" t="s">
        <v>71</v>
      </c>
      <c r="K3666" s="74" t="s">
        <v>71</v>
      </c>
      <c r="L3666" s="74" t="s">
        <v>71</v>
      </c>
      <c r="M3666" s="74" t="s">
        <v>71</v>
      </c>
      <c r="N3666" s="74" t="s">
        <v>71</v>
      </c>
      <c r="O3666" s="74" t="s">
        <v>71</v>
      </c>
      <c r="P3666" s="74" t="s">
        <v>71</v>
      </c>
      <c r="Q3666" s="74" t="s">
        <v>71</v>
      </c>
      <c r="R3666" s="74" t="s">
        <v>71</v>
      </c>
      <c r="S3666" s="74" t="s">
        <v>71</v>
      </c>
      <c r="T3666" s="74" t="s">
        <v>71</v>
      </c>
      <c r="U3666" s="74" t="s">
        <v>71</v>
      </c>
      <c r="V3666" s="74" t="s">
        <v>71</v>
      </c>
      <c r="W3666" s="74" t="s">
        <v>71</v>
      </c>
      <c r="X3666" s="74" t="s">
        <v>71</v>
      </c>
      <c r="Y3666" s="74" t="s">
        <v>71</v>
      </c>
      <c r="Z3666" s="74" t="s">
        <v>71</v>
      </c>
      <c r="AA3666" s="74" t="s">
        <v>71</v>
      </c>
      <c r="AB3666" s="74" t="s">
        <v>71</v>
      </c>
      <c r="AC3666" s="74" t="s">
        <v>71</v>
      </c>
      <c r="AD3666" s="74" t="s">
        <v>71</v>
      </c>
    </row>
    <row r="3667" spans="1:30" x14ac:dyDescent="0.2">
      <c r="A3667" s="72" t="s">
        <v>54</v>
      </c>
      <c r="B3667" s="74" t="s">
        <v>71</v>
      </c>
      <c r="C3667" s="74" t="s">
        <v>71</v>
      </c>
      <c r="D3667" s="74" t="s">
        <v>71</v>
      </c>
      <c r="E3667" s="74" t="s">
        <v>71</v>
      </c>
      <c r="F3667" s="74" t="s">
        <v>71</v>
      </c>
      <c r="G3667" s="74" t="s">
        <v>71</v>
      </c>
      <c r="H3667" s="74" t="s">
        <v>71</v>
      </c>
      <c r="I3667" s="74" t="s">
        <v>71</v>
      </c>
      <c r="J3667" s="74" t="s">
        <v>71</v>
      </c>
      <c r="K3667" s="74" t="s">
        <v>71</v>
      </c>
      <c r="L3667" s="74" t="s">
        <v>71</v>
      </c>
      <c r="M3667" s="74" t="s">
        <v>71</v>
      </c>
      <c r="N3667" s="74" t="s">
        <v>71</v>
      </c>
      <c r="O3667" s="74" t="s">
        <v>71</v>
      </c>
      <c r="P3667" s="74" t="s">
        <v>71</v>
      </c>
      <c r="Q3667" s="74" t="s">
        <v>71</v>
      </c>
      <c r="R3667" s="74" t="s">
        <v>71</v>
      </c>
      <c r="S3667" s="74" t="s">
        <v>71</v>
      </c>
      <c r="T3667" s="74" t="s">
        <v>71</v>
      </c>
      <c r="U3667" s="74" t="s">
        <v>71</v>
      </c>
      <c r="V3667" s="74" t="s">
        <v>71</v>
      </c>
      <c r="W3667" s="74" t="s">
        <v>71</v>
      </c>
      <c r="X3667" s="74" t="s">
        <v>71</v>
      </c>
      <c r="Y3667" s="74" t="s">
        <v>71</v>
      </c>
      <c r="Z3667" s="74" t="s">
        <v>71</v>
      </c>
      <c r="AA3667" s="74" t="s">
        <v>71</v>
      </c>
      <c r="AB3667" s="74" t="s">
        <v>71</v>
      </c>
      <c r="AC3667" s="74" t="s">
        <v>71</v>
      </c>
      <c r="AD3667" s="74" t="s">
        <v>71</v>
      </c>
    </row>
    <row r="3668" spans="1:30" x14ac:dyDescent="0.2">
      <c r="A3668" s="72" t="s">
        <v>55</v>
      </c>
      <c r="B3668" s="74" t="s">
        <v>71</v>
      </c>
      <c r="C3668" s="74" t="s">
        <v>71</v>
      </c>
      <c r="D3668" s="74" t="s">
        <v>71</v>
      </c>
      <c r="E3668" s="74" t="s">
        <v>71</v>
      </c>
      <c r="F3668" s="74" t="s">
        <v>71</v>
      </c>
      <c r="G3668" s="74" t="s">
        <v>71</v>
      </c>
      <c r="H3668" s="74" t="s">
        <v>71</v>
      </c>
      <c r="I3668" s="74" t="s">
        <v>71</v>
      </c>
      <c r="J3668" s="74" t="s">
        <v>71</v>
      </c>
      <c r="K3668" s="74" t="s">
        <v>71</v>
      </c>
      <c r="L3668" s="74" t="s">
        <v>71</v>
      </c>
      <c r="M3668" s="74" t="s">
        <v>71</v>
      </c>
      <c r="N3668" s="74" t="s">
        <v>71</v>
      </c>
      <c r="O3668" s="74" t="s">
        <v>71</v>
      </c>
      <c r="P3668" s="74" t="s">
        <v>71</v>
      </c>
      <c r="Q3668" s="74" t="s">
        <v>71</v>
      </c>
      <c r="R3668" s="74" t="s">
        <v>71</v>
      </c>
      <c r="S3668" s="74" t="s">
        <v>71</v>
      </c>
      <c r="T3668" s="74" t="s">
        <v>71</v>
      </c>
      <c r="U3668" s="74" t="s">
        <v>71</v>
      </c>
      <c r="V3668" s="74" t="s">
        <v>71</v>
      </c>
      <c r="W3668" s="74" t="s">
        <v>71</v>
      </c>
      <c r="X3668" s="74" t="s">
        <v>71</v>
      </c>
      <c r="Y3668" s="74" t="s">
        <v>71</v>
      </c>
      <c r="Z3668" s="74" t="s">
        <v>71</v>
      </c>
      <c r="AA3668" s="74" t="s">
        <v>71</v>
      </c>
      <c r="AB3668" s="74" t="s">
        <v>71</v>
      </c>
      <c r="AC3668" s="74" t="s">
        <v>71</v>
      </c>
      <c r="AD3668" s="74" t="s">
        <v>71</v>
      </c>
    </row>
    <row r="3669" spans="1:30" x14ac:dyDescent="0.2">
      <c r="A3669" s="72" t="s">
        <v>56</v>
      </c>
      <c r="B3669" s="74" t="s">
        <v>71</v>
      </c>
      <c r="C3669" s="74" t="s">
        <v>71</v>
      </c>
      <c r="D3669" s="74" t="s">
        <v>71</v>
      </c>
      <c r="E3669" s="74" t="s">
        <v>71</v>
      </c>
      <c r="F3669" s="74" t="s">
        <v>71</v>
      </c>
      <c r="G3669" s="74" t="s">
        <v>71</v>
      </c>
      <c r="H3669" s="74" t="s">
        <v>71</v>
      </c>
      <c r="I3669" s="74" t="s">
        <v>71</v>
      </c>
      <c r="J3669" s="74" t="s">
        <v>71</v>
      </c>
      <c r="K3669" s="74" t="s">
        <v>71</v>
      </c>
      <c r="L3669" s="74" t="s">
        <v>71</v>
      </c>
      <c r="M3669" s="74" t="s">
        <v>71</v>
      </c>
      <c r="N3669" s="74" t="s">
        <v>71</v>
      </c>
      <c r="O3669" s="74" t="s">
        <v>71</v>
      </c>
      <c r="P3669" s="74" t="s">
        <v>71</v>
      </c>
      <c r="Q3669" s="74" t="s">
        <v>71</v>
      </c>
      <c r="R3669" s="74" t="s">
        <v>71</v>
      </c>
      <c r="S3669" s="74" t="s">
        <v>71</v>
      </c>
      <c r="T3669" s="74" t="s">
        <v>71</v>
      </c>
      <c r="U3669" s="74" t="s">
        <v>71</v>
      </c>
      <c r="V3669" s="74" t="s">
        <v>71</v>
      </c>
      <c r="W3669" s="74" t="s">
        <v>71</v>
      </c>
      <c r="X3669" s="74" t="s">
        <v>71</v>
      </c>
      <c r="Y3669" s="74" t="s">
        <v>71</v>
      </c>
      <c r="Z3669" s="74" t="s">
        <v>71</v>
      </c>
      <c r="AA3669" s="74" t="s">
        <v>71</v>
      </c>
      <c r="AB3669" s="74" t="s">
        <v>71</v>
      </c>
      <c r="AC3669" s="74" t="s">
        <v>71</v>
      </c>
      <c r="AD3669" s="74" t="s">
        <v>71</v>
      </c>
    </row>
    <row r="3670" spans="1:30" x14ac:dyDescent="0.2">
      <c r="A3670" s="72" t="s">
        <v>57</v>
      </c>
      <c r="B3670" s="74" t="s">
        <v>71</v>
      </c>
      <c r="C3670" s="74" t="s">
        <v>71</v>
      </c>
      <c r="D3670" s="74" t="s">
        <v>71</v>
      </c>
      <c r="E3670" s="74" t="s">
        <v>71</v>
      </c>
      <c r="F3670" s="74" t="s">
        <v>71</v>
      </c>
      <c r="G3670" s="74" t="s">
        <v>71</v>
      </c>
      <c r="H3670" s="74" t="s">
        <v>71</v>
      </c>
      <c r="I3670" s="74" t="s">
        <v>71</v>
      </c>
      <c r="J3670" s="74" t="s">
        <v>71</v>
      </c>
      <c r="K3670" s="74" t="s">
        <v>71</v>
      </c>
      <c r="L3670" s="74" t="s">
        <v>71</v>
      </c>
      <c r="M3670" s="74" t="s">
        <v>71</v>
      </c>
      <c r="N3670" s="74" t="s">
        <v>71</v>
      </c>
      <c r="O3670" s="74" t="s">
        <v>71</v>
      </c>
      <c r="P3670" s="74" t="s">
        <v>71</v>
      </c>
      <c r="Q3670" s="74" t="s">
        <v>71</v>
      </c>
      <c r="R3670" s="74" t="s">
        <v>71</v>
      </c>
      <c r="S3670" s="74" t="s">
        <v>71</v>
      </c>
      <c r="T3670" s="74" t="s">
        <v>71</v>
      </c>
      <c r="U3670" s="74" t="s">
        <v>71</v>
      </c>
      <c r="V3670" s="74" t="s">
        <v>71</v>
      </c>
      <c r="W3670" s="74" t="s">
        <v>71</v>
      </c>
      <c r="X3670" s="74" t="s">
        <v>71</v>
      </c>
      <c r="Y3670" s="74" t="s">
        <v>71</v>
      </c>
      <c r="Z3670" s="74" t="s">
        <v>71</v>
      </c>
      <c r="AA3670" s="74" t="s">
        <v>71</v>
      </c>
      <c r="AB3670" s="74" t="s">
        <v>71</v>
      </c>
      <c r="AC3670" s="74" t="s">
        <v>71</v>
      </c>
      <c r="AD3670" s="74" t="s">
        <v>71</v>
      </c>
    </row>
    <row r="3671" spans="1:30" x14ac:dyDescent="0.2">
      <c r="A3671" s="72" t="s">
        <v>58</v>
      </c>
      <c r="B3671" s="74" t="s">
        <v>71</v>
      </c>
      <c r="C3671" s="74" t="s">
        <v>71</v>
      </c>
      <c r="D3671" s="74" t="s">
        <v>71</v>
      </c>
      <c r="E3671" s="74" t="s">
        <v>71</v>
      </c>
      <c r="F3671" s="74" t="s">
        <v>71</v>
      </c>
      <c r="G3671" s="74" t="s">
        <v>71</v>
      </c>
      <c r="H3671" s="74" t="s">
        <v>71</v>
      </c>
      <c r="I3671" s="74" t="s">
        <v>71</v>
      </c>
      <c r="J3671" s="74" t="s">
        <v>71</v>
      </c>
      <c r="K3671" s="74" t="s">
        <v>71</v>
      </c>
      <c r="L3671" s="74" t="s">
        <v>71</v>
      </c>
      <c r="M3671" s="74" t="s">
        <v>71</v>
      </c>
      <c r="N3671" s="74" t="s">
        <v>71</v>
      </c>
      <c r="O3671" s="74" t="s">
        <v>71</v>
      </c>
      <c r="P3671" s="74" t="s">
        <v>71</v>
      </c>
      <c r="Q3671" s="74" t="s">
        <v>71</v>
      </c>
      <c r="R3671" s="74" t="s">
        <v>71</v>
      </c>
      <c r="S3671" s="74" t="s">
        <v>71</v>
      </c>
      <c r="T3671" s="74" t="s">
        <v>71</v>
      </c>
      <c r="U3671" s="74" t="s">
        <v>71</v>
      </c>
      <c r="V3671" s="74" t="s">
        <v>71</v>
      </c>
      <c r="W3671" s="74" t="s">
        <v>71</v>
      </c>
      <c r="X3671" s="74" t="s">
        <v>71</v>
      </c>
      <c r="Y3671" s="74" t="s">
        <v>71</v>
      </c>
      <c r="Z3671" s="74" t="s">
        <v>71</v>
      </c>
      <c r="AA3671" s="74" t="s">
        <v>71</v>
      </c>
      <c r="AB3671" s="74" t="s">
        <v>71</v>
      </c>
      <c r="AC3671" s="74" t="s">
        <v>71</v>
      </c>
      <c r="AD3671" s="74" t="s">
        <v>71</v>
      </c>
    </row>
    <row r="3672" spans="1:30" x14ac:dyDescent="0.2">
      <c r="A3672" s="72" t="s">
        <v>59</v>
      </c>
      <c r="B3672" s="74" t="s">
        <v>71</v>
      </c>
      <c r="C3672" s="74" t="s">
        <v>71</v>
      </c>
      <c r="D3672" s="74" t="s">
        <v>71</v>
      </c>
      <c r="E3672" s="74" t="s">
        <v>71</v>
      </c>
      <c r="F3672" s="74" t="s">
        <v>71</v>
      </c>
      <c r="G3672" s="74" t="s">
        <v>71</v>
      </c>
      <c r="H3672" s="74" t="s">
        <v>71</v>
      </c>
      <c r="I3672" s="74" t="s">
        <v>71</v>
      </c>
      <c r="J3672" s="74" t="s">
        <v>71</v>
      </c>
      <c r="K3672" s="74" t="s">
        <v>71</v>
      </c>
      <c r="L3672" s="74" t="s">
        <v>71</v>
      </c>
      <c r="M3672" s="74" t="s">
        <v>71</v>
      </c>
      <c r="N3672" s="74" t="s">
        <v>71</v>
      </c>
      <c r="O3672" s="74" t="s">
        <v>71</v>
      </c>
      <c r="P3672" s="74" t="s">
        <v>71</v>
      </c>
      <c r="Q3672" s="74" t="s">
        <v>71</v>
      </c>
      <c r="R3672" s="74" t="s">
        <v>71</v>
      </c>
      <c r="S3672" s="74" t="s">
        <v>71</v>
      </c>
      <c r="T3672" s="74" t="s">
        <v>71</v>
      </c>
      <c r="U3672" s="74" t="s">
        <v>71</v>
      </c>
      <c r="V3672" s="74" t="s">
        <v>71</v>
      </c>
      <c r="W3672" s="74" t="s">
        <v>71</v>
      </c>
      <c r="X3672" s="74" t="s">
        <v>71</v>
      </c>
      <c r="Y3672" s="74" t="s">
        <v>71</v>
      </c>
      <c r="Z3672" s="74" t="s">
        <v>71</v>
      </c>
      <c r="AA3672" s="74" t="s">
        <v>71</v>
      </c>
      <c r="AB3672" s="74" t="s">
        <v>71</v>
      </c>
      <c r="AC3672" s="74" t="s">
        <v>71</v>
      </c>
      <c r="AD3672" s="74" t="s">
        <v>71</v>
      </c>
    </row>
    <row r="3673" spans="1:30" x14ac:dyDescent="0.2">
      <c r="A3673" s="72" t="s">
        <v>60</v>
      </c>
      <c r="B3673" s="74" t="s">
        <v>71</v>
      </c>
      <c r="C3673" s="74" t="s">
        <v>71</v>
      </c>
      <c r="D3673" s="74" t="s">
        <v>71</v>
      </c>
      <c r="E3673" s="74" t="s">
        <v>71</v>
      </c>
      <c r="F3673" s="74" t="s">
        <v>71</v>
      </c>
      <c r="G3673" s="74" t="s">
        <v>71</v>
      </c>
      <c r="H3673" s="74" t="s">
        <v>71</v>
      </c>
      <c r="I3673" s="74" t="s">
        <v>71</v>
      </c>
      <c r="J3673" s="74" t="s">
        <v>71</v>
      </c>
      <c r="K3673" s="74" t="s">
        <v>71</v>
      </c>
      <c r="L3673" s="74" t="s">
        <v>71</v>
      </c>
      <c r="M3673" s="74" t="s">
        <v>71</v>
      </c>
      <c r="N3673" s="74" t="s">
        <v>71</v>
      </c>
      <c r="O3673" s="74" t="s">
        <v>71</v>
      </c>
      <c r="P3673" s="74" t="s">
        <v>71</v>
      </c>
      <c r="Q3673" s="74" t="s">
        <v>71</v>
      </c>
      <c r="R3673" s="74" t="s">
        <v>71</v>
      </c>
      <c r="S3673" s="74" t="s">
        <v>71</v>
      </c>
      <c r="T3673" s="74" t="s">
        <v>71</v>
      </c>
      <c r="U3673" s="74" t="s">
        <v>71</v>
      </c>
      <c r="V3673" s="74" t="s">
        <v>71</v>
      </c>
      <c r="W3673" s="74" t="s">
        <v>71</v>
      </c>
      <c r="X3673" s="74" t="s">
        <v>71</v>
      </c>
      <c r="Y3673" s="74" t="s">
        <v>71</v>
      </c>
      <c r="Z3673" s="74" t="s">
        <v>71</v>
      </c>
      <c r="AA3673" s="74" t="s">
        <v>71</v>
      </c>
      <c r="AB3673" s="74" t="s">
        <v>71</v>
      </c>
      <c r="AC3673" s="74" t="s">
        <v>71</v>
      </c>
      <c r="AD3673" s="74" t="s">
        <v>71</v>
      </c>
    </row>
    <row r="3674" spans="1:30" x14ac:dyDescent="0.2">
      <c r="A3674" s="72" t="s">
        <v>61</v>
      </c>
      <c r="B3674" s="74" t="s">
        <v>71</v>
      </c>
      <c r="C3674" s="74" t="s">
        <v>71</v>
      </c>
      <c r="D3674" s="74" t="s">
        <v>71</v>
      </c>
      <c r="E3674" s="74" t="s">
        <v>71</v>
      </c>
      <c r="F3674" s="74" t="s">
        <v>71</v>
      </c>
      <c r="G3674" s="74" t="s">
        <v>71</v>
      </c>
      <c r="H3674" s="74" t="s">
        <v>71</v>
      </c>
      <c r="I3674" s="74" t="s">
        <v>71</v>
      </c>
      <c r="J3674" s="74" t="s">
        <v>71</v>
      </c>
      <c r="K3674" s="74" t="s">
        <v>71</v>
      </c>
      <c r="L3674" s="74" t="s">
        <v>71</v>
      </c>
      <c r="M3674" s="74" t="s">
        <v>71</v>
      </c>
      <c r="N3674" s="74" t="s">
        <v>71</v>
      </c>
      <c r="O3674" s="74" t="s">
        <v>71</v>
      </c>
      <c r="P3674" s="74" t="s">
        <v>71</v>
      </c>
      <c r="Q3674" s="74" t="s">
        <v>71</v>
      </c>
      <c r="R3674" s="74" t="s">
        <v>71</v>
      </c>
      <c r="S3674" s="74" t="s">
        <v>71</v>
      </c>
      <c r="T3674" s="74" t="s">
        <v>71</v>
      </c>
      <c r="U3674" s="74" t="s">
        <v>71</v>
      </c>
      <c r="V3674" s="74" t="s">
        <v>71</v>
      </c>
      <c r="W3674" s="74" t="s">
        <v>71</v>
      </c>
      <c r="X3674" s="74" t="s">
        <v>71</v>
      </c>
      <c r="Y3674" s="74" t="s">
        <v>71</v>
      </c>
      <c r="Z3674" s="74" t="s">
        <v>71</v>
      </c>
      <c r="AA3674" s="74" t="s">
        <v>71</v>
      </c>
      <c r="AB3674" s="74" t="s">
        <v>71</v>
      </c>
      <c r="AC3674" s="74" t="s">
        <v>71</v>
      </c>
      <c r="AD3674" s="74" t="s">
        <v>71</v>
      </c>
    </row>
    <row r="3675" spans="1:30" x14ac:dyDescent="0.2">
      <c r="A3675" s="72" t="s">
        <v>62</v>
      </c>
      <c r="B3675" s="74" t="s">
        <v>71</v>
      </c>
      <c r="C3675" s="74" t="s">
        <v>71</v>
      </c>
      <c r="D3675" s="74" t="s">
        <v>71</v>
      </c>
      <c r="E3675" s="74" t="s">
        <v>71</v>
      </c>
      <c r="F3675" s="74" t="s">
        <v>71</v>
      </c>
      <c r="G3675" s="74" t="s">
        <v>71</v>
      </c>
      <c r="H3675" s="74" t="s">
        <v>71</v>
      </c>
      <c r="I3675" s="74" t="s">
        <v>71</v>
      </c>
      <c r="J3675" s="74" t="s">
        <v>71</v>
      </c>
      <c r="K3675" s="74" t="s">
        <v>71</v>
      </c>
      <c r="L3675" s="74" t="s">
        <v>71</v>
      </c>
      <c r="M3675" s="74" t="s">
        <v>71</v>
      </c>
      <c r="N3675" s="74" t="s">
        <v>71</v>
      </c>
      <c r="O3675" s="74" t="s">
        <v>71</v>
      </c>
      <c r="P3675" s="74" t="s">
        <v>71</v>
      </c>
      <c r="Q3675" s="74" t="s">
        <v>71</v>
      </c>
      <c r="R3675" s="74" t="s">
        <v>71</v>
      </c>
      <c r="S3675" s="74" t="s">
        <v>71</v>
      </c>
      <c r="T3675" s="74" t="s">
        <v>71</v>
      </c>
      <c r="U3675" s="74" t="s">
        <v>71</v>
      </c>
      <c r="V3675" s="74" t="s">
        <v>71</v>
      </c>
      <c r="W3675" s="74" t="s">
        <v>71</v>
      </c>
      <c r="X3675" s="74" t="s">
        <v>71</v>
      </c>
      <c r="Y3675" s="74" t="s">
        <v>71</v>
      </c>
      <c r="Z3675" s="74" t="s">
        <v>71</v>
      </c>
      <c r="AA3675" s="74" t="s">
        <v>71</v>
      </c>
      <c r="AB3675" s="74" t="s">
        <v>71</v>
      </c>
      <c r="AC3675" s="74" t="s">
        <v>71</v>
      </c>
      <c r="AD3675" s="74" t="s">
        <v>71</v>
      </c>
    </row>
    <row r="3676" spans="1:30" x14ac:dyDescent="0.2">
      <c r="A3676" s="72" t="s">
        <v>63</v>
      </c>
      <c r="B3676" s="74" t="s">
        <v>71</v>
      </c>
      <c r="C3676" s="74" t="s">
        <v>71</v>
      </c>
      <c r="D3676" s="74" t="s">
        <v>71</v>
      </c>
      <c r="E3676" s="74" t="s">
        <v>71</v>
      </c>
      <c r="F3676" s="74" t="s">
        <v>71</v>
      </c>
      <c r="G3676" s="74" t="s">
        <v>71</v>
      </c>
      <c r="H3676" s="74" t="s">
        <v>71</v>
      </c>
      <c r="I3676" s="74" t="s">
        <v>71</v>
      </c>
      <c r="J3676" s="74" t="s">
        <v>71</v>
      </c>
      <c r="K3676" s="74" t="s">
        <v>71</v>
      </c>
      <c r="L3676" s="74" t="s">
        <v>71</v>
      </c>
      <c r="M3676" s="74" t="s">
        <v>71</v>
      </c>
      <c r="N3676" s="74" t="s">
        <v>71</v>
      </c>
      <c r="O3676" s="74" t="s">
        <v>71</v>
      </c>
      <c r="P3676" s="74" t="s">
        <v>71</v>
      </c>
      <c r="Q3676" s="74" t="s">
        <v>71</v>
      </c>
      <c r="R3676" s="74" t="s">
        <v>71</v>
      </c>
      <c r="S3676" s="74" t="s">
        <v>71</v>
      </c>
      <c r="T3676" s="74" t="s">
        <v>71</v>
      </c>
      <c r="U3676" s="74" t="s">
        <v>71</v>
      </c>
      <c r="V3676" s="74" t="s">
        <v>71</v>
      </c>
      <c r="W3676" s="74" t="s">
        <v>71</v>
      </c>
      <c r="X3676" s="74" t="s">
        <v>71</v>
      </c>
      <c r="Y3676" s="74" t="s">
        <v>71</v>
      </c>
      <c r="Z3676" s="74" t="s">
        <v>71</v>
      </c>
      <c r="AA3676" s="74" t="s">
        <v>71</v>
      </c>
      <c r="AB3676" s="74" t="s">
        <v>71</v>
      </c>
      <c r="AC3676" s="74" t="s">
        <v>71</v>
      </c>
      <c r="AD3676" s="74" t="s">
        <v>71</v>
      </c>
    </row>
    <row r="3677" spans="1:30" x14ac:dyDescent="0.2">
      <c r="A3677" s="72" t="s">
        <v>64</v>
      </c>
      <c r="B3677" s="74" t="s">
        <v>71</v>
      </c>
      <c r="C3677" s="74" t="s">
        <v>71</v>
      </c>
      <c r="D3677" s="74" t="s">
        <v>71</v>
      </c>
      <c r="E3677" s="74" t="s">
        <v>71</v>
      </c>
      <c r="F3677" s="74" t="s">
        <v>71</v>
      </c>
      <c r="G3677" s="74" t="s">
        <v>71</v>
      </c>
      <c r="H3677" s="74" t="s">
        <v>71</v>
      </c>
      <c r="I3677" s="74" t="s">
        <v>71</v>
      </c>
      <c r="J3677" s="74" t="s">
        <v>71</v>
      </c>
      <c r="K3677" s="74" t="s">
        <v>71</v>
      </c>
      <c r="L3677" s="74" t="s">
        <v>71</v>
      </c>
      <c r="M3677" s="74" t="s">
        <v>71</v>
      </c>
      <c r="N3677" s="74" t="s">
        <v>71</v>
      </c>
      <c r="O3677" s="74" t="s">
        <v>71</v>
      </c>
      <c r="P3677" s="74" t="s">
        <v>71</v>
      </c>
      <c r="Q3677" s="74" t="s">
        <v>71</v>
      </c>
      <c r="R3677" s="74" t="s">
        <v>71</v>
      </c>
      <c r="S3677" s="74" t="s">
        <v>71</v>
      </c>
      <c r="T3677" s="74" t="s">
        <v>71</v>
      </c>
      <c r="U3677" s="74" t="s">
        <v>71</v>
      </c>
      <c r="V3677" s="74" t="s">
        <v>71</v>
      </c>
      <c r="W3677" s="74" t="s">
        <v>71</v>
      </c>
      <c r="X3677" s="74" t="s">
        <v>71</v>
      </c>
      <c r="Y3677" s="74" t="s">
        <v>71</v>
      </c>
      <c r="Z3677" s="74" t="s">
        <v>71</v>
      </c>
      <c r="AA3677" s="74" t="s">
        <v>71</v>
      </c>
      <c r="AB3677" s="74" t="s">
        <v>71</v>
      </c>
      <c r="AC3677" s="74" t="s">
        <v>71</v>
      </c>
      <c r="AD3677" s="74" t="s">
        <v>71</v>
      </c>
    </row>
    <row r="3678" spans="1:30" x14ac:dyDescent="0.2">
      <c r="A3678" s="72" t="s">
        <v>65</v>
      </c>
      <c r="B3678" s="74" t="s">
        <v>71</v>
      </c>
      <c r="C3678" s="74" t="s">
        <v>71</v>
      </c>
      <c r="D3678" s="74" t="s">
        <v>71</v>
      </c>
      <c r="E3678" s="74" t="s">
        <v>71</v>
      </c>
      <c r="F3678" s="74" t="s">
        <v>71</v>
      </c>
      <c r="G3678" s="74" t="s">
        <v>71</v>
      </c>
      <c r="H3678" s="74" t="s">
        <v>71</v>
      </c>
      <c r="I3678" s="74" t="s">
        <v>71</v>
      </c>
      <c r="J3678" s="74" t="s">
        <v>71</v>
      </c>
      <c r="K3678" s="74" t="s">
        <v>71</v>
      </c>
      <c r="L3678" s="74" t="s">
        <v>71</v>
      </c>
      <c r="M3678" s="74" t="s">
        <v>71</v>
      </c>
      <c r="N3678" s="74" t="s">
        <v>71</v>
      </c>
      <c r="O3678" s="74" t="s">
        <v>71</v>
      </c>
      <c r="P3678" s="74" t="s">
        <v>71</v>
      </c>
      <c r="Q3678" s="74" t="s">
        <v>71</v>
      </c>
      <c r="R3678" s="74" t="s">
        <v>71</v>
      </c>
      <c r="S3678" s="74" t="s">
        <v>71</v>
      </c>
      <c r="T3678" s="74" t="s">
        <v>71</v>
      </c>
      <c r="U3678" s="74" t="s">
        <v>71</v>
      </c>
      <c r="V3678" s="74" t="s">
        <v>71</v>
      </c>
      <c r="W3678" s="74" t="s">
        <v>71</v>
      </c>
      <c r="X3678" s="74" t="s">
        <v>71</v>
      </c>
      <c r="Y3678" s="74" t="s">
        <v>71</v>
      </c>
      <c r="Z3678" s="74" t="s">
        <v>71</v>
      </c>
      <c r="AA3678" s="74" t="s">
        <v>71</v>
      </c>
      <c r="AB3678" s="74" t="s">
        <v>71</v>
      </c>
      <c r="AC3678" s="74" t="s">
        <v>71</v>
      </c>
      <c r="AD3678" s="74" t="s">
        <v>71</v>
      </c>
    </row>
    <row r="3679" spans="1:30" x14ac:dyDescent="0.2">
      <c r="A3679" s="72" t="s">
        <v>66</v>
      </c>
      <c r="B3679" s="74" t="s">
        <v>71</v>
      </c>
      <c r="C3679" s="74" t="s">
        <v>71</v>
      </c>
      <c r="D3679" s="74" t="s">
        <v>71</v>
      </c>
      <c r="E3679" s="74" t="s">
        <v>71</v>
      </c>
      <c r="F3679" s="74" t="s">
        <v>71</v>
      </c>
      <c r="G3679" s="74" t="s">
        <v>71</v>
      </c>
      <c r="H3679" s="74" t="s">
        <v>71</v>
      </c>
      <c r="I3679" s="74" t="s">
        <v>71</v>
      </c>
      <c r="J3679" s="74" t="s">
        <v>71</v>
      </c>
      <c r="K3679" s="74" t="s">
        <v>71</v>
      </c>
      <c r="L3679" s="74" t="s">
        <v>71</v>
      </c>
      <c r="M3679" s="74" t="s">
        <v>71</v>
      </c>
      <c r="N3679" s="74" t="s">
        <v>71</v>
      </c>
      <c r="O3679" s="74" t="s">
        <v>71</v>
      </c>
      <c r="P3679" s="74" t="s">
        <v>71</v>
      </c>
      <c r="Q3679" s="74" t="s">
        <v>71</v>
      </c>
      <c r="R3679" s="74" t="s">
        <v>71</v>
      </c>
      <c r="S3679" s="74" t="s">
        <v>71</v>
      </c>
      <c r="T3679" s="74" t="s">
        <v>71</v>
      </c>
      <c r="U3679" s="74" t="s">
        <v>71</v>
      </c>
      <c r="V3679" s="74" t="s">
        <v>71</v>
      </c>
      <c r="W3679" s="74" t="s">
        <v>71</v>
      </c>
      <c r="X3679" s="74" t="s">
        <v>71</v>
      </c>
      <c r="Y3679" s="74" t="s">
        <v>71</v>
      </c>
      <c r="Z3679" s="74" t="s">
        <v>71</v>
      </c>
      <c r="AA3679" s="74" t="s">
        <v>71</v>
      </c>
      <c r="AB3679" s="74" t="s">
        <v>71</v>
      </c>
      <c r="AC3679" s="74" t="s">
        <v>71</v>
      </c>
      <c r="AD3679" s="74" t="s">
        <v>71</v>
      </c>
    </row>
    <row r="3680" spans="1:30" x14ac:dyDescent="0.2">
      <c r="A3680" s="72" t="s">
        <v>67</v>
      </c>
      <c r="B3680" s="74" t="s">
        <v>71</v>
      </c>
      <c r="C3680" s="74" t="s">
        <v>71</v>
      </c>
      <c r="D3680" s="74" t="s">
        <v>71</v>
      </c>
      <c r="E3680" s="74" t="s">
        <v>71</v>
      </c>
      <c r="F3680" s="74" t="s">
        <v>71</v>
      </c>
      <c r="G3680" s="74" t="s">
        <v>71</v>
      </c>
      <c r="H3680" s="74" t="s">
        <v>71</v>
      </c>
      <c r="I3680" s="74" t="s">
        <v>71</v>
      </c>
      <c r="J3680" s="74" t="s">
        <v>71</v>
      </c>
      <c r="K3680" s="74" t="s">
        <v>71</v>
      </c>
      <c r="L3680" s="74" t="s">
        <v>71</v>
      </c>
      <c r="M3680" s="74" t="s">
        <v>71</v>
      </c>
      <c r="N3680" s="74" t="s">
        <v>71</v>
      </c>
      <c r="O3680" s="74" t="s">
        <v>71</v>
      </c>
      <c r="P3680" s="74" t="s">
        <v>71</v>
      </c>
      <c r="Q3680" s="74" t="s">
        <v>71</v>
      </c>
      <c r="R3680" s="74" t="s">
        <v>71</v>
      </c>
      <c r="S3680" s="74" t="s">
        <v>71</v>
      </c>
      <c r="T3680" s="74" t="s">
        <v>71</v>
      </c>
      <c r="U3680" s="74" t="s">
        <v>71</v>
      </c>
      <c r="V3680" s="74" t="s">
        <v>71</v>
      </c>
      <c r="W3680" s="74" t="s">
        <v>71</v>
      </c>
      <c r="X3680" s="74" t="s">
        <v>71</v>
      </c>
      <c r="Y3680" s="74" t="s">
        <v>71</v>
      </c>
      <c r="Z3680" s="74" t="s">
        <v>71</v>
      </c>
      <c r="AA3680" s="74" t="s">
        <v>71</v>
      </c>
      <c r="AB3680" s="74" t="s">
        <v>71</v>
      </c>
      <c r="AC3680" s="74" t="s">
        <v>71</v>
      </c>
      <c r="AD3680" s="74" t="s">
        <v>71</v>
      </c>
    </row>
    <row r="3681" spans="1:30" x14ac:dyDescent="0.2">
      <c r="A3681" s="72" t="s">
        <v>68</v>
      </c>
      <c r="B3681" s="74" t="s">
        <v>71</v>
      </c>
      <c r="C3681" s="74" t="s">
        <v>71</v>
      </c>
      <c r="D3681" s="74" t="s">
        <v>71</v>
      </c>
      <c r="E3681" s="74" t="s">
        <v>71</v>
      </c>
      <c r="F3681" s="74" t="s">
        <v>71</v>
      </c>
      <c r="G3681" s="74" t="s">
        <v>71</v>
      </c>
      <c r="H3681" s="74" t="s">
        <v>71</v>
      </c>
      <c r="I3681" s="74" t="s">
        <v>71</v>
      </c>
      <c r="J3681" s="74" t="s">
        <v>71</v>
      </c>
      <c r="K3681" s="74" t="s">
        <v>71</v>
      </c>
      <c r="L3681" s="74" t="s">
        <v>71</v>
      </c>
      <c r="M3681" s="74" t="s">
        <v>71</v>
      </c>
      <c r="N3681" s="74" t="s">
        <v>71</v>
      </c>
      <c r="O3681" s="74" t="s">
        <v>71</v>
      </c>
      <c r="P3681" s="74" t="s">
        <v>71</v>
      </c>
      <c r="Q3681" s="74" t="s">
        <v>71</v>
      </c>
      <c r="R3681" s="74" t="s">
        <v>71</v>
      </c>
      <c r="S3681" s="74" t="s">
        <v>71</v>
      </c>
      <c r="T3681" s="74" t="s">
        <v>71</v>
      </c>
      <c r="U3681" s="74" t="s">
        <v>71</v>
      </c>
      <c r="V3681" s="74" t="s">
        <v>71</v>
      </c>
      <c r="W3681" s="74" t="s">
        <v>71</v>
      </c>
      <c r="X3681" s="74" t="s">
        <v>71</v>
      </c>
      <c r="Y3681" s="74" t="s">
        <v>71</v>
      </c>
      <c r="Z3681" s="74" t="s">
        <v>71</v>
      </c>
      <c r="AA3681" s="74" t="s">
        <v>71</v>
      </c>
      <c r="AB3681" s="74" t="s">
        <v>71</v>
      </c>
      <c r="AC3681" s="74" t="s">
        <v>71</v>
      </c>
      <c r="AD3681" s="74" t="s">
        <v>71</v>
      </c>
    </row>
    <row r="3682" spans="1:30" x14ac:dyDescent="0.2">
      <c r="A3682" s="72" t="s">
        <v>69</v>
      </c>
      <c r="B3682" s="74" t="s">
        <v>71</v>
      </c>
      <c r="C3682" s="74" t="s">
        <v>71</v>
      </c>
      <c r="D3682" s="74" t="s">
        <v>71</v>
      </c>
      <c r="E3682" s="74" t="s">
        <v>71</v>
      </c>
      <c r="F3682" s="74" t="s">
        <v>71</v>
      </c>
      <c r="G3682" s="74" t="s">
        <v>71</v>
      </c>
      <c r="H3682" s="74" t="s">
        <v>71</v>
      </c>
      <c r="I3682" s="74" t="s">
        <v>71</v>
      </c>
      <c r="J3682" s="74" t="s">
        <v>71</v>
      </c>
      <c r="K3682" s="74" t="s">
        <v>71</v>
      </c>
      <c r="L3682" s="74" t="s">
        <v>71</v>
      </c>
      <c r="M3682" s="74" t="s">
        <v>71</v>
      </c>
      <c r="N3682" s="74" t="s">
        <v>71</v>
      </c>
      <c r="O3682" s="74" t="s">
        <v>71</v>
      </c>
      <c r="P3682" s="74" t="s">
        <v>71</v>
      </c>
      <c r="Q3682" s="74" t="s">
        <v>71</v>
      </c>
      <c r="R3682" s="74" t="s">
        <v>71</v>
      </c>
      <c r="S3682" s="74" t="s">
        <v>71</v>
      </c>
      <c r="T3682" s="74" t="s">
        <v>71</v>
      </c>
      <c r="U3682" s="74" t="s">
        <v>71</v>
      </c>
      <c r="V3682" s="74" t="s">
        <v>71</v>
      </c>
      <c r="W3682" s="74" t="s">
        <v>71</v>
      </c>
      <c r="X3682" s="74" t="s">
        <v>71</v>
      </c>
      <c r="Y3682" s="74" t="s">
        <v>71</v>
      </c>
      <c r="Z3682" s="74" t="s">
        <v>71</v>
      </c>
      <c r="AA3682" s="74" t="s">
        <v>71</v>
      </c>
      <c r="AB3682" s="74" t="s">
        <v>71</v>
      </c>
      <c r="AC3682" s="74" t="s">
        <v>71</v>
      </c>
      <c r="AD3682" s="74" t="s">
        <v>71</v>
      </c>
    </row>
    <row r="3684" spans="1:30" x14ac:dyDescent="0.2">
      <c r="A3684" s="72" t="s">
        <v>70</v>
      </c>
    </row>
    <row r="3685" spans="1:30" x14ac:dyDescent="0.2">
      <c r="A3685" s="72" t="s">
        <v>71</v>
      </c>
      <c r="B3685" s="74" t="s">
        <v>72</v>
      </c>
    </row>
    <row r="3687" spans="1:30" x14ac:dyDescent="0.2">
      <c r="A3687" s="72" t="s">
        <v>5</v>
      </c>
      <c r="B3687" s="74" t="s">
        <v>6</v>
      </c>
    </row>
    <row r="3688" spans="1:30" x14ac:dyDescent="0.2">
      <c r="A3688" s="72" t="s">
        <v>7</v>
      </c>
      <c r="B3688" s="74" t="s">
        <v>90</v>
      </c>
    </row>
    <row r="3689" spans="1:30" x14ac:dyDescent="0.2">
      <c r="A3689" s="72" t="s">
        <v>9</v>
      </c>
      <c r="B3689" s="74" t="s">
        <v>78</v>
      </c>
    </row>
    <row r="3691" spans="1:30" x14ac:dyDescent="0.2">
      <c r="A3691" s="72" t="s">
        <v>11</v>
      </c>
      <c r="B3691" s="74" t="s">
        <v>12</v>
      </c>
      <c r="C3691" s="74" t="s">
        <v>13</v>
      </c>
      <c r="D3691" s="74" t="s">
        <v>14</v>
      </c>
      <c r="E3691" s="74" t="s">
        <v>15</v>
      </c>
      <c r="F3691" s="74" t="s">
        <v>16</v>
      </c>
      <c r="G3691" s="74" t="s">
        <v>17</v>
      </c>
      <c r="H3691" s="74" t="s">
        <v>18</v>
      </c>
      <c r="I3691" s="74" t="s">
        <v>19</v>
      </c>
      <c r="J3691" s="74" t="s">
        <v>20</v>
      </c>
      <c r="K3691" s="74" t="s">
        <v>21</v>
      </c>
      <c r="L3691" s="74" t="s">
        <v>22</v>
      </c>
      <c r="M3691" s="74" t="s">
        <v>23</v>
      </c>
      <c r="N3691" s="74" t="s">
        <v>24</v>
      </c>
      <c r="O3691" s="74" t="s">
        <v>25</v>
      </c>
      <c r="P3691" s="74" t="s">
        <v>26</v>
      </c>
      <c r="Q3691" s="74" t="s">
        <v>27</v>
      </c>
      <c r="R3691" s="74" t="s">
        <v>28</v>
      </c>
      <c r="S3691" s="74" t="s">
        <v>29</v>
      </c>
      <c r="T3691" s="74" t="s">
        <v>30</v>
      </c>
      <c r="U3691" s="74" t="s">
        <v>31</v>
      </c>
      <c r="V3691" s="74" t="s">
        <v>32</v>
      </c>
      <c r="W3691" s="74" t="s">
        <v>33</v>
      </c>
      <c r="X3691" s="74" t="s">
        <v>34</v>
      </c>
      <c r="Y3691" s="74" t="s">
        <v>35</v>
      </c>
      <c r="Z3691" s="74" t="s">
        <v>36</v>
      </c>
      <c r="AA3691" s="74" t="s">
        <v>37</v>
      </c>
      <c r="AB3691" s="74" t="s">
        <v>38</v>
      </c>
      <c r="AC3691" s="74" t="s">
        <v>39</v>
      </c>
      <c r="AD3691" s="74" t="s">
        <v>40</v>
      </c>
    </row>
    <row r="3692" spans="1:30" x14ac:dyDescent="0.2">
      <c r="A3692" s="72" t="s">
        <v>41</v>
      </c>
      <c r="B3692" s="74" t="s">
        <v>71</v>
      </c>
      <c r="C3692" s="74" t="s">
        <v>71</v>
      </c>
      <c r="D3692" s="74" t="s">
        <v>71</v>
      </c>
      <c r="E3692" s="74" t="s">
        <v>71</v>
      </c>
      <c r="F3692" s="74" t="s">
        <v>71</v>
      </c>
      <c r="G3692" s="74" t="s">
        <v>71</v>
      </c>
      <c r="H3692" s="74" t="s">
        <v>71</v>
      </c>
      <c r="I3692" s="74" t="s">
        <v>71</v>
      </c>
      <c r="J3692" s="74" t="s">
        <v>71</v>
      </c>
      <c r="K3692" s="74" t="s">
        <v>71</v>
      </c>
      <c r="L3692" s="74" t="s">
        <v>71</v>
      </c>
      <c r="M3692" s="74" t="s">
        <v>71</v>
      </c>
      <c r="N3692" s="74" t="s">
        <v>71</v>
      </c>
      <c r="O3692" s="74" t="s">
        <v>71</v>
      </c>
      <c r="P3692" s="74" t="s">
        <v>71</v>
      </c>
      <c r="Q3692" s="74" t="s">
        <v>71</v>
      </c>
      <c r="R3692" s="74" t="s">
        <v>71</v>
      </c>
      <c r="S3692" s="74" t="s">
        <v>71</v>
      </c>
      <c r="T3692" s="74" t="s">
        <v>71</v>
      </c>
      <c r="U3692" s="74" t="s">
        <v>71</v>
      </c>
      <c r="V3692" s="74" t="s">
        <v>71</v>
      </c>
      <c r="W3692" s="74" t="s">
        <v>71</v>
      </c>
      <c r="X3692" s="74" t="s">
        <v>71</v>
      </c>
      <c r="Y3692" s="74" t="s">
        <v>71</v>
      </c>
      <c r="Z3692" s="74" t="s">
        <v>71</v>
      </c>
      <c r="AA3692" s="74" t="s">
        <v>71</v>
      </c>
      <c r="AB3692" s="74" t="s">
        <v>71</v>
      </c>
      <c r="AC3692" s="74" t="s">
        <v>71</v>
      </c>
      <c r="AD3692" s="74" t="s">
        <v>71</v>
      </c>
    </row>
    <row r="3693" spans="1:30" x14ac:dyDescent="0.2">
      <c r="A3693" s="72" t="s">
        <v>42</v>
      </c>
      <c r="B3693" s="74" t="s">
        <v>71</v>
      </c>
      <c r="C3693" s="74" t="s">
        <v>71</v>
      </c>
      <c r="D3693" s="74" t="s">
        <v>71</v>
      </c>
      <c r="E3693" s="74" t="s">
        <v>71</v>
      </c>
      <c r="F3693" s="74" t="s">
        <v>71</v>
      </c>
      <c r="G3693" s="74" t="s">
        <v>71</v>
      </c>
      <c r="H3693" s="74" t="s">
        <v>71</v>
      </c>
      <c r="I3693" s="74" t="s">
        <v>71</v>
      </c>
      <c r="J3693" s="74" t="s">
        <v>71</v>
      </c>
      <c r="K3693" s="74" t="s">
        <v>71</v>
      </c>
      <c r="L3693" s="74" t="s">
        <v>71</v>
      </c>
      <c r="M3693" s="74" t="s">
        <v>71</v>
      </c>
      <c r="N3693" s="74" t="s">
        <v>71</v>
      </c>
      <c r="O3693" s="74" t="s">
        <v>71</v>
      </c>
      <c r="P3693" s="74" t="s">
        <v>71</v>
      </c>
      <c r="Q3693" s="74" t="s">
        <v>71</v>
      </c>
      <c r="R3693" s="74" t="s">
        <v>71</v>
      </c>
      <c r="S3693" s="74" t="s">
        <v>71</v>
      </c>
      <c r="T3693" s="74" t="s">
        <v>71</v>
      </c>
      <c r="U3693" s="74" t="s">
        <v>71</v>
      </c>
      <c r="V3693" s="74" t="s">
        <v>71</v>
      </c>
      <c r="W3693" s="74" t="s">
        <v>71</v>
      </c>
      <c r="X3693" s="74" t="s">
        <v>71</v>
      </c>
      <c r="Y3693" s="74" t="s">
        <v>71</v>
      </c>
      <c r="Z3693" s="74" t="s">
        <v>71</v>
      </c>
      <c r="AA3693" s="74" t="s">
        <v>71</v>
      </c>
      <c r="AB3693" s="74" t="s">
        <v>71</v>
      </c>
      <c r="AC3693" s="74" t="s">
        <v>71</v>
      </c>
      <c r="AD3693" s="74" t="s">
        <v>71</v>
      </c>
    </row>
    <row r="3694" spans="1:30" x14ac:dyDescent="0.2">
      <c r="A3694" s="72" t="s">
        <v>43</v>
      </c>
      <c r="B3694" s="74" t="s">
        <v>71</v>
      </c>
      <c r="C3694" s="74" t="s">
        <v>71</v>
      </c>
      <c r="D3694" s="74" t="s">
        <v>71</v>
      </c>
      <c r="E3694" s="74" t="s">
        <v>71</v>
      </c>
      <c r="F3694" s="74" t="s">
        <v>71</v>
      </c>
      <c r="G3694" s="74" t="s">
        <v>71</v>
      </c>
      <c r="H3694" s="74" t="s">
        <v>71</v>
      </c>
      <c r="I3694" s="74" t="s">
        <v>71</v>
      </c>
      <c r="J3694" s="74" t="s">
        <v>71</v>
      </c>
      <c r="K3694" s="74" t="s">
        <v>71</v>
      </c>
      <c r="L3694" s="74" t="s">
        <v>71</v>
      </c>
      <c r="M3694" s="74" t="s">
        <v>71</v>
      </c>
      <c r="N3694" s="74" t="s">
        <v>71</v>
      </c>
      <c r="O3694" s="74" t="s">
        <v>71</v>
      </c>
      <c r="P3694" s="74" t="s">
        <v>71</v>
      </c>
      <c r="Q3694" s="74" t="s">
        <v>71</v>
      </c>
      <c r="R3694" s="74" t="s">
        <v>71</v>
      </c>
      <c r="S3694" s="74" t="s">
        <v>71</v>
      </c>
      <c r="T3694" s="74" t="s">
        <v>71</v>
      </c>
      <c r="U3694" s="74" t="s">
        <v>71</v>
      </c>
      <c r="V3694" s="74" t="s">
        <v>71</v>
      </c>
      <c r="W3694" s="74" t="s">
        <v>71</v>
      </c>
      <c r="X3694" s="74" t="s">
        <v>71</v>
      </c>
      <c r="Y3694" s="74" t="s">
        <v>71</v>
      </c>
      <c r="Z3694" s="74" t="s">
        <v>71</v>
      </c>
      <c r="AA3694" s="74" t="s">
        <v>71</v>
      </c>
      <c r="AB3694" s="74" t="s">
        <v>71</v>
      </c>
      <c r="AC3694" s="74" t="s">
        <v>71</v>
      </c>
      <c r="AD3694" s="74" t="s">
        <v>71</v>
      </c>
    </row>
    <row r="3695" spans="1:30" x14ac:dyDescent="0.2">
      <c r="A3695" s="72" t="s">
        <v>44</v>
      </c>
      <c r="B3695" s="74" t="s">
        <v>71</v>
      </c>
      <c r="C3695" s="74" t="s">
        <v>71</v>
      </c>
      <c r="D3695" s="74" t="s">
        <v>71</v>
      </c>
      <c r="E3695" s="74" t="s">
        <v>71</v>
      </c>
      <c r="F3695" s="74" t="s">
        <v>71</v>
      </c>
      <c r="G3695" s="74" t="s">
        <v>71</v>
      </c>
      <c r="H3695" s="74" t="s">
        <v>71</v>
      </c>
      <c r="I3695" s="74" t="s">
        <v>71</v>
      </c>
      <c r="J3695" s="74" t="s">
        <v>71</v>
      </c>
      <c r="K3695" s="74" t="s">
        <v>71</v>
      </c>
      <c r="L3695" s="74" t="s">
        <v>71</v>
      </c>
      <c r="M3695" s="74" t="s">
        <v>71</v>
      </c>
      <c r="N3695" s="74" t="s">
        <v>71</v>
      </c>
      <c r="O3695" s="74" t="s">
        <v>71</v>
      </c>
      <c r="P3695" s="74" t="s">
        <v>71</v>
      </c>
      <c r="Q3695" s="74" t="s">
        <v>71</v>
      </c>
      <c r="R3695" s="74" t="s">
        <v>71</v>
      </c>
      <c r="S3695" s="74" t="s">
        <v>71</v>
      </c>
      <c r="T3695" s="74" t="s">
        <v>71</v>
      </c>
      <c r="U3695" s="74" t="s">
        <v>71</v>
      </c>
      <c r="V3695" s="74" t="s">
        <v>71</v>
      </c>
      <c r="W3695" s="74" t="s">
        <v>71</v>
      </c>
      <c r="X3695" s="74" t="s">
        <v>71</v>
      </c>
      <c r="Y3695" s="74" t="s">
        <v>71</v>
      </c>
      <c r="Z3695" s="74" t="s">
        <v>71</v>
      </c>
      <c r="AA3695" s="74" t="s">
        <v>71</v>
      </c>
      <c r="AB3695" s="74" t="s">
        <v>71</v>
      </c>
      <c r="AC3695" s="74" t="s">
        <v>71</v>
      </c>
      <c r="AD3695" s="74" t="s">
        <v>71</v>
      </c>
    </row>
    <row r="3696" spans="1:30" x14ac:dyDescent="0.2">
      <c r="A3696" s="72" t="s">
        <v>45</v>
      </c>
      <c r="B3696" s="74" t="s">
        <v>71</v>
      </c>
      <c r="C3696" s="74" t="s">
        <v>71</v>
      </c>
      <c r="D3696" s="74" t="s">
        <v>71</v>
      </c>
      <c r="E3696" s="74" t="s">
        <v>71</v>
      </c>
      <c r="F3696" s="74" t="s">
        <v>71</v>
      </c>
      <c r="G3696" s="74" t="s">
        <v>71</v>
      </c>
      <c r="H3696" s="74" t="s">
        <v>71</v>
      </c>
      <c r="I3696" s="74" t="s">
        <v>71</v>
      </c>
      <c r="J3696" s="74" t="s">
        <v>71</v>
      </c>
      <c r="K3696" s="74" t="s">
        <v>71</v>
      </c>
      <c r="L3696" s="74" t="s">
        <v>71</v>
      </c>
      <c r="M3696" s="74" t="s">
        <v>71</v>
      </c>
      <c r="N3696" s="74" t="s">
        <v>71</v>
      </c>
      <c r="O3696" s="74" t="s">
        <v>71</v>
      </c>
      <c r="P3696" s="74" t="s">
        <v>71</v>
      </c>
      <c r="Q3696" s="74" t="s">
        <v>71</v>
      </c>
      <c r="R3696" s="74" t="s">
        <v>71</v>
      </c>
      <c r="S3696" s="74" t="s">
        <v>71</v>
      </c>
      <c r="T3696" s="74" t="s">
        <v>71</v>
      </c>
      <c r="U3696" s="74" t="s">
        <v>71</v>
      </c>
      <c r="V3696" s="74" t="s">
        <v>71</v>
      </c>
      <c r="W3696" s="74" t="s">
        <v>71</v>
      </c>
      <c r="X3696" s="74" t="s">
        <v>71</v>
      </c>
      <c r="Y3696" s="74" t="s">
        <v>71</v>
      </c>
      <c r="Z3696" s="74" t="s">
        <v>71</v>
      </c>
      <c r="AA3696" s="74" t="s">
        <v>71</v>
      </c>
      <c r="AB3696" s="74" t="s">
        <v>71</v>
      </c>
      <c r="AC3696" s="74" t="s">
        <v>71</v>
      </c>
      <c r="AD3696" s="74" t="s">
        <v>71</v>
      </c>
    </row>
    <row r="3697" spans="1:30" x14ac:dyDescent="0.2">
      <c r="A3697" s="72" t="s">
        <v>46</v>
      </c>
      <c r="B3697" s="74" t="s">
        <v>71</v>
      </c>
      <c r="C3697" s="74" t="s">
        <v>71</v>
      </c>
      <c r="D3697" s="74" t="s">
        <v>71</v>
      </c>
      <c r="E3697" s="74" t="s">
        <v>71</v>
      </c>
      <c r="F3697" s="74" t="s">
        <v>71</v>
      </c>
      <c r="G3697" s="74" t="s">
        <v>71</v>
      </c>
      <c r="H3697" s="74" t="s">
        <v>71</v>
      </c>
      <c r="I3697" s="74" t="s">
        <v>71</v>
      </c>
      <c r="J3697" s="74" t="s">
        <v>71</v>
      </c>
      <c r="K3697" s="74" t="s">
        <v>71</v>
      </c>
      <c r="L3697" s="74" t="s">
        <v>71</v>
      </c>
      <c r="M3697" s="74" t="s">
        <v>71</v>
      </c>
      <c r="N3697" s="74" t="s">
        <v>71</v>
      </c>
      <c r="O3697" s="74" t="s">
        <v>71</v>
      </c>
      <c r="P3697" s="74" t="s">
        <v>71</v>
      </c>
      <c r="Q3697" s="74" t="s">
        <v>71</v>
      </c>
      <c r="R3697" s="74" t="s">
        <v>71</v>
      </c>
      <c r="S3697" s="74" t="s">
        <v>71</v>
      </c>
      <c r="T3697" s="74" t="s">
        <v>71</v>
      </c>
      <c r="U3697" s="74" t="s">
        <v>71</v>
      </c>
      <c r="V3697" s="74" t="s">
        <v>71</v>
      </c>
      <c r="W3697" s="74" t="s">
        <v>71</v>
      </c>
      <c r="X3697" s="74" t="s">
        <v>71</v>
      </c>
      <c r="Y3697" s="74" t="s">
        <v>71</v>
      </c>
      <c r="Z3697" s="74" t="s">
        <v>71</v>
      </c>
      <c r="AA3697" s="74" t="s">
        <v>71</v>
      </c>
      <c r="AB3697" s="74" t="s">
        <v>71</v>
      </c>
      <c r="AC3697" s="74" t="s">
        <v>71</v>
      </c>
      <c r="AD3697" s="74" t="s">
        <v>71</v>
      </c>
    </row>
    <row r="3698" spans="1:30" x14ac:dyDescent="0.2">
      <c r="A3698" s="72" t="s">
        <v>47</v>
      </c>
      <c r="B3698" s="74" t="s">
        <v>71</v>
      </c>
      <c r="C3698" s="74" t="s">
        <v>71</v>
      </c>
      <c r="D3698" s="74" t="s">
        <v>71</v>
      </c>
      <c r="E3698" s="74" t="s">
        <v>71</v>
      </c>
      <c r="F3698" s="74" t="s">
        <v>71</v>
      </c>
      <c r="G3698" s="74" t="s">
        <v>71</v>
      </c>
      <c r="H3698" s="74" t="s">
        <v>71</v>
      </c>
      <c r="I3698" s="74" t="s">
        <v>71</v>
      </c>
      <c r="J3698" s="74" t="s">
        <v>71</v>
      </c>
      <c r="K3698" s="74" t="s">
        <v>71</v>
      </c>
      <c r="L3698" s="74" t="s">
        <v>71</v>
      </c>
      <c r="M3698" s="74" t="s">
        <v>71</v>
      </c>
      <c r="N3698" s="74" t="s">
        <v>71</v>
      </c>
      <c r="O3698" s="74" t="s">
        <v>71</v>
      </c>
      <c r="P3698" s="74" t="s">
        <v>71</v>
      </c>
      <c r="Q3698" s="74" t="s">
        <v>71</v>
      </c>
      <c r="R3698" s="74" t="s">
        <v>71</v>
      </c>
      <c r="S3698" s="74" t="s">
        <v>71</v>
      </c>
      <c r="T3698" s="74" t="s">
        <v>71</v>
      </c>
      <c r="U3698" s="74" t="s">
        <v>71</v>
      </c>
      <c r="V3698" s="74" t="s">
        <v>71</v>
      </c>
      <c r="W3698" s="74" t="s">
        <v>71</v>
      </c>
      <c r="X3698" s="74" t="s">
        <v>71</v>
      </c>
      <c r="Y3698" s="74" t="s">
        <v>71</v>
      </c>
      <c r="Z3698" s="74" t="s">
        <v>71</v>
      </c>
      <c r="AA3698" s="74" t="s">
        <v>71</v>
      </c>
      <c r="AB3698" s="74" t="s">
        <v>71</v>
      </c>
      <c r="AC3698" s="74" t="s">
        <v>71</v>
      </c>
      <c r="AD3698" s="74" t="s">
        <v>71</v>
      </c>
    </row>
    <row r="3699" spans="1:30" x14ac:dyDescent="0.2">
      <c r="A3699" s="72" t="s">
        <v>48</v>
      </c>
      <c r="B3699" s="74" t="s">
        <v>71</v>
      </c>
      <c r="C3699" s="74" t="s">
        <v>71</v>
      </c>
      <c r="D3699" s="74" t="s">
        <v>71</v>
      </c>
      <c r="E3699" s="74" t="s">
        <v>71</v>
      </c>
      <c r="F3699" s="74" t="s">
        <v>71</v>
      </c>
      <c r="G3699" s="74" t="s">
        <v>71</v>
      </c>
      <c r="H3699" s="74" t="s">
        <v>71</v>
      </c>
      <c r="I3699" s="74" t="s">
        <v>71</v>
      </c>
      <c r="J3699" s="74" t="s">
        <v>71</v>
      </c>
      <c r="K3699" s="74" t="s">
        <v>71</v>
      </c>
      <c r="L3699" s="74" t="s">
        <v>71</v>
      </c>
      <c r="M3699" s="74" t="s">
        <v>71</v>
      </c>
      <c r="N3699" s="74" t="s">
        <v>71</v>
      </c>
      <c r="O3699" s="74" t="s">
        <v>71</v>
      </c>
      <c r="P3699" s="74" t="s">
        <v>71</v>
      </c>
      <c r="Q3699" s="74" t="s">
        <v>71</v>
      </c>
      <c r="R3699" s="74" t="s">
        <v>71</v>
      </c>
      <c r="S3699" s="74" t="s">
        <v>71</v>
      </c>
      <c r="T3699" s="74" t="s">
        <v>71</v>
      </c>
      <c r="U3699" s="74" t="s">
        <v>71</v>
      </c>
      <c r="V3699" s="74" t="s">
        <v>71</v>
      </c>
      <c r="W3699" s="74" t="s">
        <v>71</v>
      </c>
      <c r="X3699" s="74" t="s">
        <v>71</v>
      </c>
      <c r="Y3699" s="74" t="s">
        <v>71</v>
      </c>
      <c r="Z3699" s="74" t="s">
        <v>71</v>
      </c>
      <c r="AA3699" s="74" t="s">
        <v>71</v>
      </c>
      <c r="AB3699" s="74" t="s">
        <v>71</v>
      </c>
      <c r="AC3699" s="74" t="s">
        <v>71</v>
      </c>
      <c r="AD3699" s="74" t="s">
        <v>71</v>
      </c>
    </row>
    <row r="3700" spans="1:30" x14ac:dyDescent="0.2">
      <c r="A3700" s="72" t="s">
        <v>49</v>
      </c>
      <c r="B3700" s="74" t="s">
        <v>71</v>
      </c>
      <c r="C3700" s="74" t="s">
        <v>71</v>
      </c>
      <c r="D3700" s="74" t="s">
        <v>71</v>
      </c>
      <c r="E3700" s="74" t="s">
        <v>71</v>
      </c>
      <c r="F3700" s="74" t="s">
        <v>71</v>
      </c>
      <c r="G3700" s="74" t="s">
        <v>71</v>
      </c>
      <c r="H3700" s="74" t="s">
        <v>71</v>
      </c>
      <c r="I3700" s="74" t="s">
        <v>71</v>
      </c>
      <c r="J3700" s="74" t="s">
        <v>71</v>
      </c>
      <c r="K3700" s="74" t="s">
        <v>71</v>
      </c>
      <c r="L3700" s="74" t="s">
        <v>71</v>
      </c>
      <c r="M3700" s="74" t="s">
        <v>71</v>
      </c>
      <c r="N3700" s="74" t="s">
        <v>71</v>
      </c>
      <c r="O3700" s="74" t="s">
        <v>71</v>
      </c>
      <c r="P3700" s="74" t="s">
        <v>71</v>
      </c>
      <c r="Q3700" s="74" t="s">
        <v>71</v>
      </c>
      <c r="R3700" s="74" t="s">
        <v>71</v>
      </c>
      <c r="S3700" s="74" t="s">
        <v>71</v>
      </c>
      <c r="T3700" s="74" t="s">
        <v>71</v>
      </c>
      <c r="U3700" s="74" t="s">
        <v>71</v>
      </c>
      <c r="V3700" s="74" t="s">
        <v>71</v>
      </c>
      <c r="W3700" s="74" t="s">
        <v>71</v>
      </c>
      <c r="X3700" s="74" t="s">
        <v>71</v>
      </c>
      <c r="Y3700" s="74" t="s">
        <v>71</v>
      </c>
      <c r="Z3700" s="74" t="s">
        <v>71</v>
      </c>
      <c r="AA3700" s="74" t="s">
        <v>71</v>
      </c>
      <c r="AB3700" s="74" t="s">
        <v>71</v>
      </c>
      <c r="AC3700" s="74" t="s">
        <v>71</v>
      </c>
      <c r="AD3700" s="74" t="s">
        <v>71</v>
      </c>
    </row>
    <row r="3701" spans="1:30" x14ac:dyDescent="0.2">
      <c r="A3701" s="72" t="s">
        <v>50</v>
      </c>
      <c r="B3701" s="74" t="s">
        <v>71</v>
      </c>
      <c r="C3701" s="74" t="s">
        <v>71</v>
      </c>
      <c r="D3701" s="74" t="s">
        <v>71</v>
      </c>
      <c r="E3701" s="74" t="s">
        <v>71</v>
      </c>
      <c r="F3701" s="74" t="s">
        <v>71</v>
      </c>
      <c r="G3701" s="74" t="s">
        <v>71</v>
      </c>
      <c r="H3701" s="74" t="s">
        <v>71</v>
      </c>
      <c r="I3701" s="74" t="s">
        <v>71</v>
      </c>
      <c r="J3701" s="74" t="s">
        <v>71</v>
      </c>
      <c r="K3701" s="74" t="s">
        <v>71</v>
      </c>
      <c r="L3701" s="74" t="s">
        <v>71</v>
      </c>
      <c r="M3701" s="74" t="s">
        <v>71</v>
      </c>
      <c r="N3701" s="74" t="s">
        <v>71</v>
      </c>
      <c r="O3701" s="74" t="s">
        <v>71</v>
      </c>
      <c r="P3701" s="74" t="s">
        <v>71</v>
      </c>
      <c r="Q3701" s="74" t="s">
        <v>71</v>
      </c>
      <c r="R3701" s="74" t="s">
        <v>71</v>
      </c>
      <c r="S3701" s="74" t="s">
        <v>71</v>
      </c>
      <c r="T3701" s="74" t="s">
        <v>71</v>
      </c>
      <c r="U3701" s="74" t="s">
        <v>71</v>
      </c>
      <c r="V3701" s="74" t="s">
        <v>71</v>
      </c>
      <c r="W3701" s="74" t="s">
        <v>71</v>
      </c>
      <c r="X3701" s="74" t="s">
        <v>71</v>
      </c>
      <c r="Y3701" s="74" t="s">
        <v>71</v>
      </c>
      <c r="Z3701" s="74" t="s">
        <v>71</v>
      </c>
      <c r="AA3701" s="74" t="s">
        <v>71</v>
      </c>
      <c r="AB3701" s="74" t="s">
        <v>71</v>
      </c>
      <c r="AC3701" s="74" t="s">
        <v>71</v>
      </c>
      <c r="AD3701" s="74" t="s">
        <v>71</v>
      </c>
    </row>
    <row r="3702" spans="1:30" x14ac:dyDescent="0.2">
      <c r="A3702" s="72" t="s">
        <v>51</v>
      </c>
      <c r="B3702" s="74" t="s">
        <v>71</v>
      </c>
      <c r="C3702" s="74" t="s">
        <v>71</v>
      </c>
      <c r="D3702" s="74" t="s">
        <v>71</v>
      </c>
      <c r="E3702" s="74" t="s">
        <v>71</v>
      </c>
      <c r="F3702" s="74" t="s">
        <v>71</v>
      </c>
      <c r="G3702" s="74" t="s">
        <v>71</v>
      </c>
      <c r="H3702" s="74" t="s">
        <v>71</v>
      </c>
      <c r="I3702" s="74" t="s">
        <v>71</v>
      </c>
      <c r="J3702" s="74" t="s">
        <v>71</v>
      </c>
      <c r="K3702" s="74" t="s">
        <v>71</v>
      </c>
      <c r="L3702" s="74" t="s">
        <v>71</v>
      </c>
      <c r="M3702" s="74" t="s">
        <v>71</v>
      </c>
      <c r="N3702" s="74" t="s">
        <v>71</v>
      </c>
      <c r="O3702" s="74" t="s">
        <v>71</v>
      </c>
      <c r="P3702" s="74" t="s">
        <v>71</v>
      </c>
      <c r="Q3702" s="74" t="s">
        <v>71</v>
      </c>
      <c r="R3702" s="74" t="s">
        <v>71</v>
      </c>
      <c r="S3702" s="74" t="s">
        <v>71</v>
      </c>
      <c r="T3702" s="74" t="s">
        <v>71</v>
      </c>
      <c r="U3702" s="74" t="s">
        <v>71</v>
      </c>
      <c r="V3702" s="74" t="s">
        <v>71</v>
      </c>
      <c r="W3702" s="74" t="s">
        <v>71</v>
      </c>
      <c r="X3702" s="74" t="s">
        <v>71</v>
      </c>
      <c r="Y3702" s="74" t="s">
        <v>71</v>
      </c>
      <c r="Z3702" s="74" t="s">
        <v>71</v>
      </c>
      <c r="AA3702" s="74" t="s">
        <v>71</v>
      </c>
      <c r="AB3702" s="74" t="s">
        <v>71</v>
      </c>
      <c r="AC3702" s="74" t="s">
        <v>71</v>
      </c>
      <c r="AD3702" s="74" t="s">
        <v>71</v>
      </c>
    </row>
    <row r="3703" spans="1:30" x14ac:dyDescent="0.2">
      <c r="A3703" s="72" t="s">
        <v>52</v>
      </c>
      <c r="B3703" s="74" t="s">
        <v>71</v>
      </c>
      <c r="C3703" s="74" t="s">
        <v>71</v>
      </c>
      <c r="D3703" s="74" t="s">
        <v>71</v>
      </c>
      <c r="E3703" s="74" t="s">
        <v>71</v>
      </c>
      <c r="F3703" s="74" t="s">
        <v>71</v>
      </c>
      <c r="G3703" s="74" t="s">
        <v>71</v>
      </c>
      <c r="H3703" s="74" t="s">
        <v>71</v>
      </c>
      <c r="I3703" s="74" t="s">
        <v>71</v>
      </c>
      <c r="J3703" s="74" t="s">
        <v>71</v>
      </c>
      <c r="K3703" s="74" t="s">
        <v>71</v>
      </c>
      <c r="L3703" s="74" t="s">
        <v>71</v>
      </c>
      <c r="M3703" s="74" t="s">
        <v>71</v>
      </c>
      <c r="N3703" s="74" t="s">
        <v>71</v>
      </c>
      <c r="O3703" s="74" t="s">
        <v>71</v>
      </c>
      <c r="P3703" s="74" t="s">
        <v>71</v>
      </c>
      <c r="Q3703" s="74" t="s">
        <v>71</v>
      </c>
      <c r="R3703" s="74" t="s">
        <v>71</v>
      </c>
      <c r="S3703" s="74" t="s">
        <v>71</v>
      </c>
      <c r="T3703" s="74" t="s">
        <v>71</v>
      </c>
      <c r="U3703" s="74" t="s">
        <v>71</v>
      </c>
      <c r="V3703" s="74" t="s">
        <v>71</v>
      </c>
      <c r="W3703" s="74" t="s">
        <v>71</v>
      </c>
      <c r="X3703" s="74" t="s">
        <v>71</v>
      </c>
      <c r="Y3703" s="74" t="s">
        <v>71</v>
      </c>
      <c r="Z3703" s="74" t="s">
        <v>71</v>
      </c>
      <c r="AA3703" s="74" t="s">
        <v>71</v>
      </c>
      <c r="AB3703" s="74" t="s">
        <v>71</v>
      </c>
      <c r="AC3703" s="74" t="s">
        <v>71</v>
      </c>
      <c r="AD3703" s="74" t="s">
        <v>71</v>
      </c>
    </row>
    <row r="3704" spans="1:30" x14ac:dyDescent="0.2">
      <c r="A3704" s="72" t="s">
        <v>53</v>
      </c>
      <c r="B3704" s="74" t="s">
        <v>71</v>
      </c>
      <c r="C3704" s="74" t="s">
        <v>71</v>
      </c>
      <c r="D3704" s="74" t="s">
        <v>71</v>
      </c>
      <c r="E3704" s="74" t="s">
        <v>71</v>
      </c>
      <c r="F3704" s="74" t="s">
        <v>71</v>
      </c>
      <c r="G3704" s="74" t="s">
        <v>71</v>
      </c>
      <c r="H3704" s="74" t="s">
        <v>71</v>
      </c>
      <c r="I3704" s="74" t="s">
        <v>71</v>
      </c>
      <c r="J3704" s="74" t="s">
        <v>71</v>
      </c>
      <c r="K3704" s="74" t="s">
        <v>71</v>
      </c>
      <c r="L3704" s="74" t="s">
        <v>71</v>
      </c>
      <c r="M3704" s="74" t="s">
        <v>71</v>
      </c>
      <c r="N3704" s="74" t="s">
        <v>71</v>
      </c>
      <c r="O3704" s="74" t="s">
        <v>71</v>
      </c>
      <c r="P3704" s="74" t="s">
        <v>71</v>
      </c>
      <c r="Q3704" s="74" t="s">
        <v>71</v>
      </c>
      <c r="R3704" s="74" t="s">
        <v>71</v>
      </c>
      <c r="S3704" s="74" t="s">
        <v>71</v>
      </c>
      <c r="T3704" s="74" t="s">
        <v>71</v>
      </c>
      <c r="U3704" s="74" t="s">
        <v>71</v>
      </c>
      <c r="V3704" s="74" t="s">
        <v>71</v>
      </c>
      <c r="W3704" s="74" t="s">
        <v>71</v>
      </c>
      <c r="X3704" s="74" t="s">
        <v>71</v>
      </c>
      <c r="Y3704" s="74" t="s">
        <v>71</v>
      </c>
      <c r="Z3704" s="74" t="s">
        <v>71</v>
      </c>
      <c r="AA3704" s="74" t="s">
        <v>71</v>
      </c>
      <c r="AB3704" s="74" t="s">
        <v>71</v>
      </c>
      <c r="AC3704" s="74" t="s">
        <v>71</v>
      </c>
      <c r="AD3704" s="74" t="s">
        <v>71</v>
      </c>
    </row>
    <row r="3705" spans="1:30" x14ac:dyDescent="0.2">
      <c r="A3705" s="72" t="s">
        <v>54</v>
      </c>
      <c r="B3705" s="74" t="s">
        <v>71</v>
      </c>
      <c r="C3705" s="74" t="s">
        <v>71</v>
      </c>
      <c r="D3705" s="74" t="s">
        <v>71</v>
      </c>
      <c r="E3705" s="74" t="s">
        <v>71</v>
      </c>
      <c r="F3705" s="74" t="s">
        <v>71</v>
      </c>
      <c r="G3705" s="74" t="s">
        <v>71</v>
      </c>
      <c r="H3705" s="74" t="s">
        <v>71</v>
      </c>
      <c r="I3705" s="74" t="s">
        <v>71</v>
      </c>
      <c r="J3705" s="74" t="s">
        <v>71</v>
      </c>
      <c r="K3705" s="74" t="s">
        <v>71</v>
      </c>
      <c r="L3705" s="74" t="s">
        <v>71</v>
      </c>
      <c r="M3705" s="74" t="s">
        <v>71</v>
      </c>
      <c r="N3705" s="74" t="s">
        <v>71</v>
      </c>
      <c r="O3705" s="74" t="s">
        <v>71</v>
      </c>
      <c r="P3705" s="74" t="s">
        <v>71</v>
      </c>
      <c r="Q3705" s="74" t="s">
        <v>71</v>
      </c>
      <c r="R3705" s="74" t="s">
        <v>71</v>
      </c>
      <c r="S3705" s="74" t="s">
        <v>71</v>
      </c>
      <c r="T3705" s="74" t="s">
        <v>71</v>
      </c>
      <c r="U3705" s="74" t="s">
        <v>71</v>
      </c>
      <c r="V3705" s="74" t="s">
        <v>71</v>
      </c>
      <c r="W3705" s="74" t="s">
        <v>71</v>
      </c>
      <c r="X3705" s="74" t="s">
        <v>71</v>
      </c>
      <c r="Y3705" s="74" t="s">
        <v>71</v>
      </c>
      <c r="Z3705" s="74" t="s">
        <v>71</v>
      </c>
      <c r="AA3705" s="74" t="s">
        <v>71</v>
      </c>
      <c r="AB3705" s="74" t="s">
        <v>71</v>
      </c>
      <c r="AC3705" s="74" t="s">
        <v>71</v>
      </c>
      <c r="AD3705" s="74" t="s">
        <v>71</v>
      </c>
    </row>
    <row r="3706" spans="1:30" x14ac:dyDescent="0.2">
      <c r="A3706" s="72" t="s">
        <v>55</v>
      </c>
      <c r="B3706" s="74" t="s">
        <v>71</v>
      </c>
      <c r="C3706" s="74" t="s">
        <v>71</v>
      </c>
      <c r="D3706" s="74" t="s">
        <v>71</v>
      </c>
      <c r="E3706" s="74" t="s">
        <v>71</v>
      </c>
      <c r="F3706" s="74" t="s">
        <v>71</v>
      </c>
      <c r="G3706" s="74" t="s">
        <v>71</v>
      </c>
      <c r="H3706" s="74" t="s">
        <v>71</v>
      </c>
      <c r="I3706" s="74" t="s">
        <v>71</v>
      </c>
      <c r="J3706" s="74" t="s">
        <v>71</v>
      </c>
      <c r="K3706" s="74" t="s">
        <v>71</v>
      </c>
      <c r="L3706" s="74" t="s">
        <v>71</v>
      </c>
      <c r="M3706" s="74" t="s">
        <v>71</v>
      </c>
      <c r="N3706" s="74" t="s">
        <v>71</v>
      </c>
      <c r="O3706" s="74" t="s">
        <v>71</v>
      </c>
      <c r="P3706" s="74" t="s">
        <v>71</v>
      </c>
      <c r="Q3706" s="74" t="s">
        <v>71</v>
      </c>
      <c r="R3706" s="74" t="s">
        <v>71</v>
      </c>
      <c r="S3706" s="74" t="s">
        <v>71</v>
      </c>
      <c r="T3706" s="74" t="s">
        <v>71</v>
      </c>
      <c r="U3706" s="74" t="s">
        <v>71</v>
      </c>
      <c r="V3706" s="74" t="s">
        <v>71</v>
      </c>
      <c r="W3706" s="74" t="s">
        <v>71</v>
      </c>
      <c r="X3706" s="74" t="s">
        <v>71</v>
      </c>
      <c r="Y3706" s="74" t="s">
        <v>71</v>
      </c>
      <c r="Z3706" s="74" t="s">
        <v>71</v>
      </c>
      <c r="AA3706" s="74" t="s">
        <v>71</v>
      </c>
      <c r="AB3706" s="74" t="s">
        <v>71</v>
      </c>
      <c r="AC3706" s="74" t="s">
        <v>71</v>
      </c>
      <c r="AD3706" s="74" t="s">
        <v>71</v>
      </c>
    </row>
    <row r="3707" spans="1:30" x14ac:dyDescent="0.2">
      <c r="A3707" s="72" t="s">
        <v>56</v>
      </c>
      <c r="B3707" s="74" t="s">
        <v>71</v>
      </c>
      <c r="C3707" s="74" t="s">
        <v>71</v>
      </c>
      <c r="D3707" s="74" t="s">
        <v>71</v>
      </c>
      <c r="E3707" s="74" t="s">
        <v>71</v>
      </c>
      <c r="F3707" s="74" t="s">
        <v>71</v>
      </c>
      <c r="G3707" s="74" t="s">
        <v>71</v>
      </c>
      <c r="H3707" s="74" t="s">
        <v>71</v>
      </c>
      <c r="I3707" s="74" t="s">
        <v>71</v>
      </c>
      <c r="J3707" s="74" t="s">
        <v>71</v>
      </c>
      <c r="K3707" s="74" t="s">
        <v>71</v>
      </c>
      <c r="L3707" s="74" t="s">
        <v>71</v>
      </c>
      <c r="M3707" s="74" t="s">
        <v>71</v>
      </c>
      <c r="N3707" s="74" t="s">
        <v>71</v>
      </c>
      <c r="O3707" s="74" t="s">
        <v>71</v>
      </c>
      <c r="P3707" s="74" t="s">
        <v>71</v>
      </c>
      <c r="Q3707" s="74" t="s">
        <v>71</v>
      </c>
      <c r="R3707" s="74" t="s">
        <v>71</v>
      </c>
      <c r="S3707" s="74" t="s">
        <v>71</v>
      </c>
      <c r="T3707" s="74" t="s">
        <v>71</v>
      </c>
      <c r="U3707" s="74" t="s">
        <v>71</v>
      </c>
      <c r="V3707" s="74" t="s">
        <v>71</v>
      </c>
      <c r="W3707" s="74" t="s">
        <v>71</v>
      </c>
      <c r="X3707" s="74" t="s">
        <v>71</v>
      </c>
      <c r="Y3707" s="74" t="s">
        <v>71</v>
      </c>
      <c r="Z3707" s="74" t="s">
        <v>71</v>
      </c>
      <c r="AA3707" s="74" t="s">
        <v>71</v>
      </c>
      <c r="AB3707" s="74" t="s">
        <v>71</v>
      </c>
      <c r="AC3707" s="74" t="s">
        <v>71</v>
      </c>
      <c r="AD3707" s="74" t="s">
        <v>71</v>
      </c>
    </row>
    <row r="3708" spans="1:30" x14ac:dyDescent="0.2">
      <c r="A3708" s="72" t="s">
        <v>57</v>
      </c>
      <c r="B3708" s="74" t="s">
        <v>71</v>
      </c>
      <c r="C3708" s="74" t="s">
        <v>71</v>
      </c>
      <c r="D3708" s="74" t="s">
        <v>71</v>
      </c>
      <c r="E3708" s="74" t="s">
        <v>71</v>
      </c>
      <c r="F3708" s="74" t="s">
        <v>71</v>
      </c>
      <c r="G3708" s="74" t="s">
        <v>71</v>
      </c>
      <c r="H3708" s="74" t="s">
        <v>71</v>
      </c>
      <c r="I3708" s="74" t="s">
        <v>71</v>
      </c>
      <c r="J3708" s="74" t="s">
        <v>71</v>
      </c>
      <c r="K3708" s="74" t="s">
        <v>71</v>
      </c>
      <c r="L3708" s="74" t="s">
        <v>71</v>
      </c>
      <c r="M3708" s="74" t="s">
        <v>71</v>
      </c>
      <c r="N3708" s="74" t="s">
        <v>71</v>
      </c>
      <c r="O3708" s="74" t="s">
        <v>71</v>
      </c>
      <c r="P3708" s="74" t="s">
        <v>71</v>
      </c>
      <c r="Q3708" s="74" t="s">
        <v>71</v>
      </c>
      <c r="R3708" s="74" t="s">
        <v>71</v>
      </c>
      <c r="S3708" s="74" t="s">
        <v>71</v>
      </c>
      <c r="T3708" s="74" t="s">
        <v>71</v>
      </c>
      <c r="U3708" s="74" t="s">
        <v>71</v>
      </c>
      <c r="V3708" s="74" t="s">
        <v>71</v>
      </c>
      <c r="W3708" s="74" t="s">
        <v>71</v>
      </c>
      <c r="X3708" s="74" t="s">
        <v>71</v>
      </c>
      <c r="Y3708" s="74" t="s">
        <v>71</v>
      </c>
      <c r="Z3708" s="74" t="s">
        <v>71</v>
      </c>
      <c r="AA3708" s="74" t="s">
        <v>71</v>
      </c>
      <c r="AB3708" s="74" t="s">
        <v>71</v>
      </c>
      <c r="AC3708" s="74" t="s">
        <v>71</v>
      </c>
      <c r="AD3708" s="74" t="s">
        <v>71</v>
      </c>
    </row>
    <row r="3709" spans="1:30" x14ac:dyDescent="0.2">
      <c r="A3709" s="72" t="s">
        <v>58</v>
      </c>
      <c r="B3709" s="74" t="s">
        <v>71</v>
      </c>
      <c r="C3709" s="74" t="s">
        <v>71</v>
      </c>
      <c r="D3709" s="74" t="s">
        <v>71</v>
      </c>
      <c r="E3709" s="74" t="s">
        <v>71</v>
      </c>
      <c r="F3709" s="74" t="s">
        <v>71</v>
      </c>
      <c r="G3709" s="74" t="s">
        <v>71</v>
      </c>
      <c r="H3709" s="74" t="s">
        <v>71</v>
      </c>
      <c r="I3709" s="74" t="s">
        <v>71</v>
      </c>
      <c r="J3709" s="74" t="s">
        <v>71</v>
      </c>
      <c r="K3709" s="74" t="s">
        <v>71</v>
      </c>
      <c r="L3709" s="74" t="s">
        <v>71</v>
      </c>
      <c r="M3709" s="74" t="s">
        <v>71</v>
      </c>
      <c r="N3709" s="74" t="s">
        <v>71</v>
      </c>
      <c r="O3709" s="74" t="s">
        <v>71</v>
      </c>
      <c r="P3709" s="74" t="s">
        <v>71</v>
      </c>
      <c r="Q3709" s="74" t="s">
        <v>71</v>
      </c>
      <c r="R3709" s="74" t="s">
        <v>71</v>
      </c>
      <c r="S3709" s="74" t="s">
        <v>71</v>
      </c>
      <c r="T3709" s="74" t="s">
        <v>71</v>
      </c>
      <c r="U3709" s="74" t="s">
        <v>71</v>
      </c>
      <c r="V3709" s="74" t="s">
        <v>71</v>
      </c>
      <c r="W3709" s="74" t="s">
        <v>71</v>
      </c>
      <c r="X3709" s="74" t="s">
        <v>71</v>
      </c>
      <c r="Y3709" s="74" t="s">
        <v>71</v>
      </c>
      <c r="Z3709" s="74" t="s">
        <v>71</v>
      </c>
      <c r="AA3709" s="74" t="s">
        <v>71</v>
      </c>
      <c r="AB3709" s="74" t="s">
        <v>71</v>
      </c>
      <c r="AC3709" s="74" t="s">
        <v>71</v>
      </c>
      <c r="AD3709" s="74" t="s">
        <v>71</v>
      </c>
    </row>
    <row r="3710" spans="1:30" x14ac:dyDescent="0.2">
      <c r="A3710" s="72" t="s">
        <v>59</v>
      </c>
      <c r="B3710" s="74" t="s">
        <v>71</v>
      </c>
      <c r="C3710" s="74" t="s">
        <v>71</v>
      </c>
      <c r="D3710" s="74" t="s">
        <v>71</v>
      </c>
      <c r="E3710" s="74" t="s">
        <v>71</v>
      </c>
      <c r="F3710" s="74" t="s">
        <v>71</v>
      </c>
      <c r="G3710" s="74" t="s">
        <v>71</v>
      </c>
      <c r="H3710" s="74" t="s">
        <v>71</v>
      </c>
      <c r="I3710" s="74" t="s">
        <v>71</v>
      </c>
      <c r="J3710" s="74" t="s">
        <v>71</v>
      </c>
      <c r="K3710" s="74" t="s">
        <v>71</v>
      </c>
      <c r="L3710" s="74" t="s">
        <v>71</v>
      </c>
      <c r="M3710" s="74" t="s">
        <v>71</v>
      </c>
      <c r="N3710" s="74" t="s">
        <v>71</v>
      </c>
      <c r="O3710" s="74" t="s">
        <v>71</v>
      </c>
      <c r="P3710" s="74" t="s">
        <v>71</v>
      </c>
      <c r="Q3710" s="74" t="s">
        <v>71</v>
      </c>
      <c r="R3710" s="74" t="s">
        <v>71</v>
      </c>
      <c r="S3710" s="74" t="s">
        <v>71</v>
      </c>
      <c r="T3710" s="74" t="s">
        <v>71</v>
      </c>
      <c r="U3710" s="74" t="s">
        <v>71</v>
      </c>
      <c r="V3710" s="74" t="s">
        <v>71</v>
      </c>
      <c r="W3710" s="74" t="s">
        <v>71</v>
      </c>
      <c r="X3710" s="74" t="s">
        <v>71</v>
      </c>
      <c r="Y3710" s="74" t="s">
        <v>71</v>
      </c>
      <c r="Z3710" s="74" t="s">
        <v>71</v>
      </c>
      <c r="AA3710" s="74" t="s">
        <v>71</v>
      </c>
      <c r="AB3710" s="74" t="s">
        <v>71</v>
      </c>
      <c r="AC3710" s="74" t="s">
        <v>71</v>
      </c>
      <c r="AD3710" s="74" t="s">
        <v>71</v>
      </c>
    </row>
    <row r="3711" spans="1:30" x14ac:dyDescent="0.2">
      <c r="A3711" s="72" t="s">
        <v>60</v>
      </c>
      <c r="B3711" s="74" t="s">
        <v>71</v>
      </c>
      <c r="C3711" s="74" t="s">
        <v>71</v>
      </c>
      <c r="D3711" s="74" t="s">
        <v>71</v>
      </c>
      <c r="E3711" s="74" t="s">
        <v>71</v>
      </c>
      <c r="F3711" s="74" t="s">
        <v>71</v>
      </c>
      <c r="G3711" s="74" t="s">
        <v>71</v>
      </c>
      <c r="H3711" s="74" t="s">
        <v>71</v>
      </c>
      <c r="I3711" s="74" t="s">
        <v>71</v>
      </c>
      <c r="J3711" s="74" t="s">
        <v>71</v>
      </c>
      <c r="K3711" s="74" t="s">
        <v>71</v>
      </c>
      <c r="L3711" s="74" t="s">
        <v>71</v>
      </c>
      <c r="M3711" s="74" t="s">
        <v>71</v>
      </c>
      <c r="N3711" s="74" t="s">
        <v>71</v>
      </c>
      <c r="O3711" s="74" t="s">
        <v>71</v>
      </c>
      <c r="P3711" s="74" t="s">
        <v>71</v>
      </c>
      <c r="Q3711" s="74" t="s">
        <v>71</v>
      </c>
      <c r="R3711" s="74" t="s">
        <v>71</v>
      </c>
      <c r="S3711" s="74" t="s">
        <v>71</v>
      </c>
      <c r="T3711" s="74" t="s">
        <v>71</v>
      </c>
      <c r="U3711" s="74" t="s">
        <v>71</v>
      </c>
      <c r="V3711" s="74" t="s">
        <v>71</v>
      </c>
      <c r="W3711" s="74" t="s">
        <v>71</v>
      </c>
      <c r="X3711" s="74" t="s">
        <v>71</v>
      </c>
      <c r="Y3711" s="74" t="s">
        <v>71</v>
      </c>
      <c r="Z3711" s="74" t="s">
        <v>71</v>
      </c>
      <c r="AA3711" s="74" t="s">
        <v>71</v>
      </c>
      <c r="AB3711" s="74" t="s">
        <v>71</v>
      </c>
      <c r="AC3711" s="74" t="s">
        <v>71</v>
      </c>
      <c r="AD3711" s="74" t="s">
        <v>71</v>
      </c>
    </row>
    <row r="3712" spans="1:30" x14ac:dyDescent="0.2">
      <c r="A3712" s="72" t="s">
        <v>61</v>
      </c>
      <c r="B3712" s="74" t="s">
        <v>71</v>
      </c>
      <c r="C3712" s="74" t="s">
        <v>71</v>
      </c>
      <c r="D3712" s="74" t="s">
        <v>71</v>
      </c>
      <c r="E3712" s="74" t="s">
        <v>71</v>
      </c>
      <c r="F3712" s="74" t="s">
        <v>71</v>
      </c>
      <c r="G3712" s="74" t="s">
        <v>71</v>
      </c>
      <c r="H3712" s="74" t="s">
        <v>71</v>
      </c>
      <c r="I3712" s="74" t="s">
        <v>71</v>
      </c>
      <c r="J3712" s="74" t="s">
        <v>71</v>
      </c>
      <c r="K3712" s="74" t="s">
        <v>71</v>
      </c>
      <c r="L3712" s="74" t="s">
        <v>71</v>
      </c>
      <c r="M3712" s="74" t="s">
        <v>71</v>
      </c>
      <c r="N3712" s="74" t="s">
        <v>71</v>
      </c>
      <c r="O3712" s="74" t="s">
        <v>71</v>
      </c>
      <c r="P3712" s="74" t="s">
        <v>71</v>
      </c>
      <c r="Q3712" s="74" t="s">
        <v>71</v>
      </c>
      <c r="R3712" s="74" t="s">
        <v>71</v>
      </c>
      <c r="S3712" s="74" t="s">
        <v>71</v>
      </c>
      <c r="T3712" s="74" t="s">
        <v>71</v>
      </c>
      <c r="U3712" s="74" t="s">
        <v>71</v>
      </c>
      <c r="V3712" s="74" t="s">
        <v>71</v>
      </c>
      <c r="W3712" s="74" t="s">
        <v>71</v>
      </c>
      <c r="X3712" s="74" t="s">
        <v>71</v>
      </c>
      <c r="Y3712" s="74" t="s">
        <v>71</v>
      </c>
      <c r="Z3712" s="74" t="s">
        <v>71</v>
      </c>
      <c r="AA3712" s="74" t="s">
        <v>71</v>
      </c>
      <c r="AB3712" s="74" t="s">
        <v>71</v>
      </c>
      <c r="AC3712" s="74" t="s">
        <v>71</v>
      </c>
      <c r="AD3712" s="74" t="s">
        <v>71</v>
      </c>
    </row>
    <row r="3713" spans="1:30" x14ac:dyDescent="0.2">
      <c r="A3713" s="72" t="s">
        <v>62</v>
      </c>
      <c r="B3713" s="74" t="s">
        <v>71</v>
      </c>
      <c r="C3713" s="74" t="s">
        <v>71</v>
      </c>
      <c r="D3713" s="74" t="s">
        <v>71</v>
      </c>
      <c r="E3713" s="74" t="s">
        <v>71</v>
      </c>
      <c r="F3713" s="74" t="s">
        <v>71</v>
      </c>
      <c r="G3713" s="74" t="s">
        <v>71</v>
      </c>
      <c r="H3713" s="74" t="s">
        <v>71</v>
      </c>
      <c r="I3713" s="74" t="s">
        <v>71</v>
      </c>
      <c r="J3713" s="74" t="s">
        <v>71</v>
      </c>
      <c r="K3713" s="74" t="s">
        <v>71</v>
      </c>
      <c r="L3713" s="74" t="s">
        <v>71</v>
      </c>
      <c r="M3713" s="74" t="s">
        <v>71</v>
      </c>
      <c r="N3713" s="74" t="s">
        <v>71</v>
      </c>
      <c r="O3713" s="74" t="s">
        <v>71</v>
      </c>
      <c r="P3713" s="74" t="s">
        <v>71</v>
      </c>
      <c r="Q3713" s="74" t="s">
        <v>71</v>
      </c>
      <c r="R3713" s="74" t="s">
        <v>71</v>
      </c>
      <c r="S3713" s="74" t="s">
        <v>71</v>
      </c>
      <c r="T3713" s="74" t="s">
        <v>71</v>
      </c>
      <c r="U3713" s="74" t="s">
        <v>71</v>
      </c>
      <c r="V3713" s="74" t="s">
        <v>71</v>
      </c>
      <c r="W3713" s="74" t="s">
        <v>71</v>
      </c>
      <c r="X3713" s="74" t="s">
        <v>71</v>
      </c>
      <c r="Y3713" s="74" t="s">
        <v>71</v>
      </c>
      <c r="Z3713" s="74" t="s">
        <v>71</v>
      </c>
      <c r="AA3713" s="74" t="s">
        <v>71</v>
      </c>
      <c r="AB3713" s="74" t="s">
        <v>71</v>
      </c>
      <c r="AC3713" s="74" t="s">
        <v>71</v>
      </c>
      <c r="AD3713" s="74" t="s">
        <v>71</v>
      </c>
    </row>
    <row r="3714" spans="1:30" x14ac:dyDescent="0.2">
      <c r="A3714" s="72" t="s">
        <v>63</v>
      </c>
      <c r="B3714" s="74" t="s">
        <v>71</v>
      </c>
      <c r="C3714" s="74" t="s">
        <v>71</v>
      </c>
      <c r="D3714" s="74" t="s">
        <v>71</v>
      </c>
      <c r="E3714" s="74" t="s">
        <v>71</v>
      </c>
      <c r="F3714" s="74" t="s">
        <v>71</v>
      </c>
      <c r="G3714" s="74" t="s">
        <v>71</v>
      </c>
      <c r="H3714" s="74" t="s">
        <v>71</v>
      </c>
      <c r="I3714" s="74" t="s">
        <v>71</v>
      </c>
      <c r="J3714" s="74" t="s">
        <v>71</v>
      </c>
      <c r="K3714" s="74" t="s">
        <v>71</v>
      </c>
      <c r="L3714" s="74" t="s">
        <v>71</v>
      </c>
      <c r="M3714" s="74" t="s">
        <v>71</v>
      </c>
      <c r="N3714" s="74" t="s">
        <v>71</v>
      </c>
      <c r="O3714" s="74" t="s">
        <v>71</v>
      </c>
      <c r="P3714" s="74" t="s">
        <v>71</v>
      </c>
      <c r="Q3714" s="74" t="s">
        <v>71</v>
      </c>
      <c r="R3714" s="74" t="s">
        <v>71</v>
      </c>
      <c r="S3714" s="74" t="s">
        <v>71</v>
      </c>
      <c r="T3714" s="74" t="s">
        <v>71</v>
      </c>
      <c r="U3714" s="74" t="s">
        <v>71</v>
      </c>
      <c r="V3714" s="74" t="s">
        <v>71</v>
      </c>
      <c r="W3714" s="74" t="s">
        <v>71</v>
      </c>
      <c r="X3714" s="74" t="s">
        <v>71</v>
      </c>
      <c r="Y3714" s="74" t="s">
        <v>71</v>
      </c>
      <c r="Z3714" s="74" t="s">
        <v>71</v>
      </c>
      <c r="AA3714" s="74" t="s">
        <v>71</v>
      </c>
      <c r="AB3714" s="74" t="s">
        <v>71</v>
      </c>
      <c r="AC3714" s="74" t="s">
        <v>71</v>
      </c>
      <c r="AD3714" s="74" t="s">
        <v>71</v>
      </c>
    </row>
    <row r="3715" spans="1:30" x14ac:dyDescent="0.2">
      <c r="A3715" s="72" t="s">
        <v>64</v>
      </c>
      <c r="B3715" s="74" t="s">
        <v>71</v>
      </c>
      <c r="C3715" s="74" t="s">
        <v>71</v>
      </c>
      <c r="D3715" s="74" t="s">
        <v>71</v>
      </c>
      <c r="E3715" s="74" t="s">
        <v>71</v>
      </c>
      <c r="F3715" s="74" t="s">
        <v>71</v>
      </c>
      <c r="G3715" s="74" t="s">
        <v>71</v>
      </c>
      <c r="H3715" s="74" t="s">
        <v>71</v>
      </c>
      <c r="I3715" s="74" t="s">
        <v>71</v>
      </c>
      <c r="J3715" s="74" t="s">
        <v>71</v>
      </c>
      <c r="K3715" s="74" t="s">
        <v>71</v>
      </c>
      <c r="L3715" s="74" t="s">
        <v>71</v>
      </c>
      <c r="M3715" s="74" t="s">
        <v>71</v>
      </c>
      <c r="N3715" s="74" t="s">
        <v>71</v>
      </c>
      <c r="O3715" s="74" t="s">
        <v>71</v>
      </c>
      <c r="P3715" s="74" t="s">
        <v>71</v>
      </c>
      <c r="Q3715" s="74" t="s">
        <v>71</v>
      </c>
      <c r="R3715" s="74" t="s">
        <v>71</v>
      </c>
      <c r="S3715" s="74" t="s">
        <v>71</v>
      </c>
      <c r="T3715" s="74" t="s">
        <v>71</v>
      </c>
      <c r="U3715" s="74" t="s">
        <v>71</v>
      </c>
      <c r="V3715" s="74" t="s">
        <v>71</v>
      </c>
      <c r="W3715" s="74" t="s">
        <v>71</v>
      </c>
      <c r="X3715" s="74" t="s">
        <v>71</v>
      </c>
      <c r="Y3715" s="74" t="s">
        <v>71</v>
      </c>
      <c r="Z3715" s="74" t="s">
        <v>71</v>
      </c>
      <c r="AA3715" s="74" t="s">
        <v>71</v>
      </c>
      <c r="AB3715" s="74" t="s">
        <v>71</v>
      </c>
      <c r="AC3715" s="74" t="s">
        <v>71</v>
      </c>
      <c r="AD3715" s="74" t="s">
        <v>71</v>
      </c>
    </row>
    <row r="3716" spans="1:30" x14ac:dyDescent="0.2">
      <c r="A3716" s="72" t="s">
        <v>65</v>
      </c>
      <c r="B3716" s="74" t="s">
        <v>71</v>
      </c>
      <c r="C3716" s="74" t="s">
        <v>71</v>
      </c>
      <c r="D3716" s="74" t="s">
        <v>71</v>
      </c>
      <c r="E3716" s="74" t="s">
        <v>71</v>
      </c>
      <c r="F3716" s="74" t="s">
        <v>71</v>
      </c>
      <c r="G3716" s="74" t="s">
        <v>71</v>
      </c>
      <c r="H3716" s="74" t="s">
        <v>71</v>
      </c>
      <c r="I3716" s="74" t="s">
        <v>71</v>
      </c>
      <c r="J3716" s="74" t="s">
        <v>71</v>
      </c>
      <c r="K3716" s="74" t="s">
        <v>71</v>
      </c>
      <c r="L3716" s="74" t="s">
        <v>71</v>
      </c>
      <c r="M3716" s="74" t="s">
        <v>71</v>
      </c>
      <c r="N3716" s="74" t="s">
        <v>71</v>
      </c>
      <c r="O3716" s="74" t="s">
        <v>71</v>
      </c>
      <c r="P3716" s="74" t="s">
        <v>71</v>
      </c>
      <c r="Q3716" s="74" t="s">
        <v>71</v>
      </c>
      <c r="R3716" s="74" t="s">
        <v>71</v>
      </c>
      <c r="S3716" s="74" t="s">
        <v>71</v>
      </c>
      <c r="T3716" s="74" t="s">
        <v>71</v>
      </c>
      <c r="U3716" s="74" t="s">
        <v>71</v>
      </c>
      <c r="V3716" s="74" t="s">
        <v>71</v>
      </c>
      <c r="W3716" s="74" t="s">
        <v>71</v>
      </c>
      <c r="X3716" s="74" t="s">
        <v>71</v>
      </c>
      <c r="Y3716" s="74" t="s">
        <v>71</v>
      </c>
      <c r="Z3716" s="74" t="s">
        <v>71</v>
      </c>
      <c r="AA3716" s="74" t="s">
        <v>71</v>
      </c>
      <c r="AB3716" s="74" t="s">
        <v>71</v>
      </c>
      <c r="AC3716" s="74" t="s">
        <v>71</v>
      </c>
      <c r="AD3716" s="74" t="s">
        <v>71</v>
      </c>
    </row>
    <row r="3717" spans="1:30" x14ac:dyDescent="0.2">
      <c r="A3717" s="72" t="s">
        <v>66</v>
      </c>
      <c r="B3717" s="74" t="s">
        <v>71</v>
      </c>
      <c r="C3717" s="74" t="s">
        <v>71</v>
      </c>
      <c r="D3717" s="74" t="s">
        <v>71</v>
      </c>
      <c r="E3717" s="74" t="s">
        <v>71</v>
      </c>
      <c r="F3717" s="74" t="s">
        <v>71</v>
      </c>
      <c r="G3717" s="74" t="s">
        <v>71</v>
      </c>
      <c r="H3717" s="74" t="s">
        <v>71</v>
      </c>
      <c r="I3717" s="74" t="s">
        <v>71</v>
      </c>
      <c r="J3717" s="74" t="s">
        <v>71</v>
      </c>
      <c r="K3717" s="74" t="s">
        <v>71</v>
      </c>
      <c r="L3717" s="74" t="s">
        <v>71</v>
      </c>
      <c r="M3717" s="74" t="s">
        <v>71</v>
      </c>
      <c r="N3717" s="74" t="s">
        <v>71</v>
      </c>
      <c r="O3717" s="74" t="s">
        <v>71</v>
      </c>
      <c r="P3717" s="74" t="s">
        <v>71</v>
      </c>
      <c r="Q3717" s="74" t="s">
        <v>71</v>
      </c>
      <c r="R3717" s="74" t="s">
        <v>71</v>
      </c>
      <c r="S3717" s="74" t="s">
        <v>71</v>
      </c>
      <c r="T3717" s="74" t="s">
        <v>71</v>
      </c>
      <c r="U3717" s="74" t="s">
        <v>71</v>
      </c>
      <c r="V3717" s="74" t="s">
        <v>71</v>
      </c>
      <c r="W3717" s="74" t="s">
        <v>71</v>
      </c>
      <c r="X3717" s="74" t="s">
        <v>71</v>
      </c>
      <c r="Y3717" s="74" t="s">
        <v>71</v>
      </c>
      <c r="Z3717" s="74" t="s">
        <v>71</v>
      </c>
      <c r="AA3717" s="74" t="s">
        <v>71</v>
      </c>
      <c r="AB3717" s="74" t="s">
        <v>71</v>
      </c>
      <c r="AC3717" s="74" t="s">
        <v>71</v>
      </c>
      <c r="AD3717" s="74" t="s">
        <v>71</v>
      </c>
    </row>
    <row r="3718" spans="1:30" x14ac:dyDescent="0.2">
      <c r="A3718" s="72" t="s">
        <v>67</v>
      </c>
      <c r="B3718" s="74" t="s">
        <v>71</v>
      </c>
      <c r="C3718" s="74" t="s">
        <v>71</v>
      </c>
      <c r="D3718" s="74" t="s">
        <v>71</v>
      </c>
      <c r="E3718" s="74" t="s">
        <v>71</v>
      </c>
      <c r="F3718" s="74" t="s">
        <v>71</v>
      </c>
      <c r="G3718" s="74" t="s">
        <v>71</v>
      </c>
      <c r="H3718" s="74" t="s">
        <v>71</v>
      </c>
      <c r="I3718" s="74" t="s">
        <v>71</v>
      </c>
      <c r="J3718" s="74" t="s">
        <v>71</v>
      </c>
      <c r="K3718" s="74" t="s">
        <v>71</v>
      </c>
      <c r="L3718" s="74" t="s">
        <v>71</v>
      </c>
      <c r="M3718" s="74" t="s">
        <v>71</v>
      </c>
      <c r="N3718" s="74" t="s">
        <v>71</v>
      </c>
      <c r="O3718" s="74" t="s">
        <v>71</v>
      </c>
      <c r="P3718" s="74" t="s">
        <v>71</v>
      </c>
      <c r="Q3718" s="74" t="s">
        <v>71</v>
      </c>
      <c r="R3718" s="74" t="s">
        <v>71</v>
      </c>
      <c r="S3718" s="74" t="s">
        <v>71</v>
      </c>
      <c r="T3718" s="74" t="s">
        <v>71</v>
      </c>
      <c r="U3718" s="74" t="s">
        <v>71</v>
      </c>
      <c r="V3718" s="74" t="s">
        <v>71</v>
      </c>
      <c r="W3718" s="74" t="s">
        <v>71</v>
      </c>
      <c r="X3718" s="74" t="s">
        <v>71</v>
      </c>
      <c r="Y3718" s="74" t="s">
        <v>71</v>
      </c>
      <c r="Z3718" s="74" t="s">
        <v>71</v>
      </c>
      <c r="AA3718" s="74" t="s">
        <v>71</v>
      </c>
      <c r="AB3718" s="74" t="s">
        <v>71</v>
      </c>
      <c r="AC3718" s="74" t="s">
        <v>71</v>
      </c>
      <c r="AD3718" s="74" t="s">
        <v>71</v>
      </c>
    </row>
    <row r="3719" spans="1:30" x14ac:dyDescent="0.2">
      <c r="A3719" s="72" t="s">
        <v>68</v>
      </c>
      <c r="B3719" s="74" t="s">
        <v>71</v>
      </c>
      <c r="C3719" s="74" t="s">
        <v>71</v>
      </c>
      <c r="D3719" s="74" t="s">
        <v>71</v>
      </c>
      <c r="E3719" s="74" t="s">
        <v>71</v>
      </c>
      <c r="F3719" s="74" t="s">
        <v>71</v>
      </c>
      <c r="G3719" s="74" t="s">
        <v>71</v>
      </c>
      <c r="H3719" s="74" t="s">
        <v>71</v>
      </c>
      <c r="I3719" s="74" t="s">
        <v>71</v>
      </c>
      <c r="J3719" s="74" t="s">
        <v>71</v>
      </c>
      <c r="K3719" s="74" t="s">
        <v>71</v>
      </c>
      <c r="L3719" s="74" t="s">
        <v>71</v>
      </c>
      <c r="M3719" s="74" t="s">
        <v>71</v>
      </c>
      <c r="N3719" s="74" t="s">
        <v>71</v>
      </c>
      <c r="O3719" s="74" t="s">
        <v>71</v>
      </c>
      <c r="P3719" s="74" t="s">
        <v>71</v>
      </c>
      <c r="Q3719" s="74" t="s">
        <v>71</v>
      </c>
      <c r="R3719" s="74" t="s">
        <v>71</v>
      </c>
      <c r="S3719" s="74" t="s">
        <v>71</v>
      </c>
      <c r="T3719" s="74" t="s">
        <v>71</v>
      </c>
      <c r="U3719" s="74" t="s">
        <v>71</v>
      </c>
      <c r="V3719" s="74" t="s">
        <v>71</v>
      </c>
      <c r="W3719" s="74" t="s">
        <v>71</v>
      </c>
      <c r="X3719" s="74" t="s">
        <v>71</v>
      </c>
      <c r="Y3719" s="74" t="s">
        <v>71</v>
      </c>
      <c r="Z3719" s="74" t="s">
        <v>71</v>
      </c>
      <c r="AA3719" s="74" t="s">
        <v>71</v>
      </c>
      <c r="AB3719" s="74" t="s">
        <v>71</v>
      </c>
      <c r="AC3719" s="74" t="s">
        <v>71</v>
      </c>
      <c r="AD3719" s="74" t="s">
        <v>71</v>
      </c>
    </row>
    <row r="3720" spans="1:30" x14ac:dyDescent="0.2">
      <c r="A3720" s="72" t="s">
        <v>69</v>
      </c>
      <c r="B3720" s="74" t="s">
        <v>71</v>
      </c>
      <c r="C3720" s="74" t="s">
        <v>71</v>
      </c>
      <c r="D3720" s="74" t="s">
        <v>71</v>
      </c>
      <c r="E3720" s="74" t="s">
        <v>71</v>
      </c>
      <c r="F3720" s="74" t="s">
        <v>71</v>
      </c>
      <c r="G3720" s="74" t="s">
        <v>71</v>
      </c>
      <c r="H3720" s="74" t="s">
        <v>71</v>
      </c>
      <c r="I3720" s="74" t="s">
        <v>71</v>
      </c>
      <c r="J3720" s="74" t="s">
        <v>71</v>
      </c>
      <c r="K3720" s="74" t="s">
        <v>71</v>
      </c>
      <c r="L3720" s="74" t="s">
        <v>71</v>
      </c>
      <c r="M3720" s="74" t="s">
        <v>71</v>
      </c>
      <c r="N3720" s="74" t="s">
        <v>71</v>
      </c>
      <c r="O3720" s="74" t="s">
        <v>71</v>
      </c>
      <c r="P3720" s="74" t="s">
        <v>71</v>
      </c>
      <c r="Q3720" s="74" t="s">
        <v>71</v>
      </c>
      <c r="R3720" s="74" t="s">
        <v>71</v>
      </c>
      <c r="S3720" s="74" t="s">
        <v>71</v>
      </c>
      <c r="T3720" s="74" t="s">
        <v>71</v>
      </c>
      <c r="U3720" s="74" t="s">
        <v>71</v>
      </c>
      <c r="V3720" s="74" t="s">
        <v>71</v>
      </c>
      <c r="W3720" s="74" t="s">
        <v>71</v>
      </c>
      <c r="X3720" s="74" t="s">
        <v>71</v>
      </c>
      <c r="Y3720" s="74" t="s">
        <v>71</v>
      </c>
      <c r="Z3720" s="74" t="s">
        <v>71</v>
      </c>
      <c r="AA3720" s="74" t="s">
        <v>71</v>
      </c>
      <c r="AB3720" s="74" t="s">
        <v>71</v>
      </c>
      <c r="AC3720" s="74" t="s">
        <v>71</v>
      </c>
      <c r="AD3720" s="74" t="s">
        <v>71</v>
      </c>
    </row>
    <row r="3722" spans="1:30" x14ac:dyDescent="0.2">
      <c r="A3722" s="72" t="s">
        <v>70</v>
      </c>
    </row>
    <row r="3723" spans="1:30" x14ac:dyDescent="0.2">
      <c r="A3723" s="72" t="s">
        <v>71</v>
      </c>
      <c r="B3723" s="74" t="s">
        <v>72</v>
      </c>
    </row>
    <row r="3725" spans="1:30" x14ac:dyDescent="0.2">
      <c r="A3725" s="72" t="s">
        <v>5</v>
      </c>
      <c r="B3725" s="74" t="s">
        <v>6</v>
      </c>
    </row>
    <row r="3726" spans="1:30" x14ac:dyDescent="0.2">
      <c r="A3726" s="72" t="s">
        <v>7</v>
      </c>
      <c r="B3726" s="74" t="s">
        <v>90</v>
      </c>
    </row>
    <row r="3727" spans="1:30" x14ac:dyDescent="0.2">
      <c r="A3727" s="72" t="s">
        <v>9</v>
      </c>
      <c r="B3727" s="74" t="s">
        <v>79</v>
      </c>
    </row>
    <row r="3729" spans="1:30" x14ac:dyDescent="0.2">
      <c r="A3729" s="72" t="s">
        <v>11</v>
      </c>
      <c r="B3729" s="74" t="s">
        <v>12</v>
      </c>
      <c r="C3729" s="74" t="s">
        <v>13</v>
      </c>
      <c r="D3729" s="74" t="s">
        <v>14</v>
      </c>
      <c r="E3729" s="74" t="s">
        <v>15</v>
      </c>
      <c r="F3729" s="74" t="s">
        <v>16</v>
      </c>
      <c r="G3729" s="74" t="s">
        <v>17</v>
      </c>
      <c r="H3729" s="74" t="s">
        <v>18</v>
      </c>
      <c r="I3729" s="74" t="s">
        <v>19</v>
      </c>
      <c r="J3729" s="74" t="s">
        <v>20</v>
      </c>
      <c r="K3729" s="74" t="s">
        <v>21</v>
      </c>
      <c r="L3729" s="74" t="s">
        <v>22</v>
      </c>
      <c r="M3729" s="74" t="s">
        <v>23</v>
      </c>
      <c r="N3729" s="74" t="s">
        <v>24</v>
      </c>
      <c r="O3729" s="74" t="s">
        <v>25</v>
      </c>
      <c r="P3729" s="74" t="s">
        <v>26</v>
      </c>
      <c r="Q3729" s="74" t="s">
        <v>27</v>
      </c>
      <c r="R3729" s="74" t="s">
        <v>28</v>
      </c>
      <c r="S3729" s="74" t="s">
        <v>29</v>
      </c>
      <c r="T3729" s="74" t="s">
        <v>30</v>
      </c>
      <c r="U3729" s="74" t="s">
        <v>31</v>
      </c>
      <c r="V3729" s="74" t="s">
        <v>32</v>
      </c>
      <c r="W3729" s="74" t="s">
        <v>33</v>
      </c>
      <c r="X3729" s="74" t="s">
        <v>34</v>
      </c>
      <c r="Y3729" s="74" t="s">
        <v>35</v>
      </c>
      <c r="Z3729" s="74" t="s">
        <v>36</v>
      </c>
      <c r="AA3729" s="74" t="s">
        <v>37</v>
      </c>
      <c r="AB3729" s="74" t="s">
        <v>38</v>
      </c>
      <c r="AC3729" s="74" t="s">
        <v>39</v>
      </c>
      <c r="AD3729" s="74" t="s">
        <v>40</v>
      </c>
    </row>
    <row r="3730" spans="1:30" x14ac:dyDescent="0.2">
      <c r="A3730" s="72" t="s">
        <v>41</v>
      </c>
      <c r="B3730" s="74" t="s">
        <v>71</v>
      </c>
      <c r="C3730" s="74" t="s">
        <v>71</v>
      </c>
      <c r="D3730" s="74" t="s">
        <v>71</v>
      </c>
      <c r="E3730" s="74" t="s">
        <v>71</v>
      </c>
      <c r="F3730" s="74" t="s">
        <v>71</v>
      </c>
      <c r="G3730" s="74" t="s">
        <v>71</v>
      </c>
      <c r="H3730" s="74" t="s">
        <v>71</v>
      </c>
      <c r="I3730" s="74" t="s">
        <v>71</v>
      </c>
      <c r="J3730" s="74" t="s">
        <v>71</v>
      </c>
      <c r="K3730" s="74" t="s">
        <v>71</v>
      </c>
      <c r="L3730" s="74" t="s">
        <v>71</v>
      </c>
      <c r="M3730" s="74" t="s">
        <v>71</v>
      </c>
      <c r="N3730" s="74" t="s">
        <v>71</v>
      </c>
      <c r="O3730" s="74" t="s">
        <v>71</v>
      </c>
      <c r="P3730" s="74" t="s">
        <v>71</v>
      </c>
      <c r="Q3730" s="74" t="s">
        <v>71</v>
      </c>
      <c r="R3730" s="74" t="s">
        <v>71</v>
      </c>
      <c r="S3730" s="74" t="s">
        <v>71</v>
      </c>
      <c r="T3730" s="74" t="s">
        <v>71</v>
      </c>
      <c r="U3730" s="74" t="s">
        <v>71</v>
      </c>
      <c r="V3730" s="74" t="s">
        <v>71</v>
      </c>
      <c r="W3730" s="74" t="s">
        <v>71</v>
      </c>
      <c r="X3730" s="74" t="s">
        <v>71</v>
      </c>
      <c r="Y3730" s="74" t="s">
        <v>71</v>
      </c>
      <c r="Z3730" s="74" t="s">
        <v>71</v>
      </c>
      <c r="AA3730" s="74" t="s">
        <v>71</v>
      </c>
      <c r="AB3730" s="74" t="s">
        <v>71</v>
      </c>
      <c r="AC3730" s="74" t="s">
        <v>71</v>
      </c>
      <c r="AD3730" s="74" t="s">
        <v>71</v>
      </c>
    </row>
    <row r="3731" spans="1:30" x14ac:dyDescent="0.2">
      <c r="A3731" s="72" t="s">
        <v>42</v>
      </c>
      <c r="B3731" s="74" t="s">
        <v>71</v>
      </c>
      <c r="C3731" s="74" t="s">
        <v>71</v>
      </c>
      <c r="D3731" s="74" t="s">
        <v>71</v>
      </c>
      <c r="E3731" s="74" t="s">
        <v>71</v>
      </c>
      <c r="F3731" s="74" t="s">
        <v>71</v>
      </c>
      <c r="G3731" s="74" t="s">
        <v>71</v>
      </c>
      <c r="H3731" s="74" t="s">
        <v>71</v>
      </c>
      <c r="I3731" s="74" t="s">
        <v>71</v>
      </c>
      <c r="J3731" s="74" t="s">
        <v>71</v>
      </c>
      <c r="K3731" s="74" t="s">
        <v>71</v>
      </c>
      <c r="L3731" s="74" t="s">
        <v>71</v>
      </c>
      <c r="M3731" s="74" t="s">
        <v>71</v>
      </c>
      <c r="N3731" s="74" t="s">
        <v>71</v>
      </c>
      <c r="O3731" s="74" t="s">
        <v>71</v>
      </c>
      <c r="P3731" s="74" t="s">
        <v>71</v>
      </c>
      <c r="Q3731" s="74" t="s">
        <v>71</v>
      </c>
      <c r="R3731" s="74" t="s">
        <v>71</v>
      </c>
      <c r="S3731" s="74" t="s">
        <v>71</v>
      </c>
      <c r="T3731" s="74" t="s">
        <v>71</v>
      </c>
      <c r="U3731" s="74" t="s">
        <v>71</v>
      </c>
      <c r="V3731" s="74" t="s">
        <v>71</v>
      </c>
      <c r="W3731" s="74" t="s">
        <v>71</v>
      </c>
      <c r="X3731" s="74" t="s">
        <v>71</v>
      </c>
      <c r="Y3731" s="74" t="s">
        <v>71</v>
      </c>
      <c r="Z3731" s="74" t="s">
        <v>71</v>
      </c>
      <c r="AA3731" s="74" t="s">
        <v>71</v>
      </c>
      <c r="AB3731" s="74" t="s">
        <v>71</v>
      </c>
      <c r="AC3731" s="74" t="s">
        <v>71</v>
      </c>
      <c r="AD3731" s="74" t="s">
        <v>71</v>
      </c>
    </row>
    <row r="3732" spans="1:30" x14ac:dyDescent="0.2">
      <c r="A3732" s="72" t="s">
        <v>43</v>
      </c>
      <c r="B3732" s="74" t="s">
        <v>71</v>
      </c>
      <c r="C3732" s="74" t="s">
        <v>71</v>
      </c>
      <c r="D3732" s="74" t="s">
        <v>71</v>
      </c>
      <c r="E3732" s="74" t="s">
        <v>71</v>
      </c>
      <c r="F3732" s="74" t="s">
        <v>71</v>
      </c>
      <c r="G3732" s="74" t="s">
        <v>71</v>
      </c>
      <c r="H3732" s="74" t="s">
        <v>71</v>
      </c>
      <c r="I3732" s="74" t="s">
        <v>71</v>
      </c>
      <c r="J3732" s="74" t="s">
        <v>71</v>
      </c>
      <c r="K3732" s="74" t="s">
        <v>71</v>
      </c>
      <c r="L3732" s="74" t="s">
        <v>71</v>
      </c>
      <c r="M3732" s="74" t="s">
        <v>71</v>
      </c>
      <c r="N3732" s="74" t="s">
        <v>71</v>
      </c>
      <c r="O3732" s="74" t="s">
        <v>71</v>
      </c>
      <c r="P3732" s="74" t="s">
        <v>71</v>
      </c>
      <c r="Q3732" s="74" t="s">
        <v>71</v>
      </c>
      <c r="R3732" s="74" t="s">
        <v>71</v>
      </c>
      <c r="S3732" s="74" t="s">
        <v>71</v>
      </c>
      <c r="T3732" s="74" t="s">
        <v>71</v>
      </c>
      <c r="U3732" s="74" t="s">
        <v>71</v>
      </c>
      <c r="V3732" s="74" t="s">
        <v>71</v>
      </c>
      <c r="W3732" s="74" t="s">
        <v>71</v>
      </c>
      <c r="X3732" s="74" t="s">
        <v>71</v>
      </c>
      <c r="Y3732" s="74" t="s">
        <v>71</v>
      </c>
      <c r="Z3732" s="74" t="s">
        <v>71</v>
      </c>
      <c r="AA3732" s="74" t="s">
        <v>71</v>
      </c>
      <c r="AB3732" s="74" t="s">
        <v>71</v>
      </c>
      <c r="AC3732" s="74" t="s">
        <v>71</v>
      </c>
      <c r="AD3732" s="74" t="s">
        <v>71</v>
      </c>
    </row>
    <row r="3733" spans="1:30" x14ac:dyDescent="0.2">
      <c r="A3733" s="72" t="s">
        <v>44</v>
      </c>
      <c r="B3733" s="74" t="s">
        <v>71</v>
      </c>
      <c r="C3733" s="74" t="s">
        <v>71</v>
      </c>
      <c r="D3733" s="74" t="s">
        <v>71</v>
      </c>
      <c r="E3733" s="74" t="s">
        <v>71</v>
      </c>
      <c r="F3733" s="74" t="s">
        <v>71</v>
      </c>
      <c r="G3733" s="74" t="s">
        <v>71</v>
      </c>
      <c r="H3733" s="74" t="s">
        <v>71</v>
      </c>
      <c r="I3733" s="74" t="s">
        <v>71</v>
      </c>
      <c r="J3733" s="74" t="s">
        <v>71</v>
      </c>
      <c r="K3733" s="74" t="s">
        <v>71</v>
      </c>
      <c r="L3733" s="74" t="s">
        <v>71</v>
      </c>
      <c r="M3733" s="74" t="s">
        <v>71</v>
      </c>
      <c r="N3733" s="74" t="s">
        <v>71</v>
      </c>
      <c r="O3733" s="74" t="s">
        <v>71</v>
      </c>
      <c r="P3733" s="74" t="s">
        <v>71</v>
      </c>
      <c r="Q3733" s="74" t="s">
        <v>71</v>
      </c>
      <c r="R3733" s="74" t="s">
        <v>71</v>
      </c>
      <c r="S3733" s="74" t="s">
        <v>71</v>
      </c>
      <c r="T3733" s="74" t="s">
        <v>71</v>
      </c>
      <c r="U3733" s="74" t="s">
        <v>71</v>
      </c>
      <c r="V3733" s="74" t="s">
        <v>71</v>
      </c>
      <c r="W3733" s="74" t="s">
        <v>71</v>
      </c>
      <c r="X3733" s="74" t="s">
        <v>71</v>
      </c>
      <c r="Y3733" s="74" t="s">
        <v>71</v>
      </c>
      <c r="Z3733" s="74" t="s">
        <v>71</v>
      </c>
      <c r="AA3733" s="74" t="s">
        <v>71</v>
      </c>
      <c r="AB3733" s="74" t="s">
        <v>71</v>
      </c>
      <c r="AC3733" s="74" t="s">
        <v>71</v>
      </c>
      <c r="AD3733" s="74" t="s">
        <v>71</v>
      </c>
    </row>
    <row r="3734" spans="1:30" x14ac:dyDescent="0.2">
      <c r="A3734" s="72" t="s">
        <v>45</v>
      </c>
      <c r="B3734" s="74" t="s">
        <v>71</v>
      </c>
      <c r="C3734" s="74" t="s">
        <v>71</v>
      </c>
      <c r="D3734" s="74" t="s">
        <v>71</v>
      </c>
      <c r="E3734" s="74" t="s">
        <v>71</v>
      </c>
      <c r="F3734" s="74" t="s">
        <v>71</v>
      </c>
      <c r="G3734" s="74" t="s">
        <v>71</v>
      </c>
      <c r="H3734" s="74" t="s">
        <v>71</v>
      </c>
      <c r="I3734" s="74" t="s">
        <v>71</v>
      </c>
      <c r="J3734" s="74" t="s">
        <v>71</v>
      </c>
      <c r="K3734" s="74" t="s">
        <v>71</v>
      </c>
      <c r="L3734" s="74" t="s">
        <v>71</v>
      </c>
      <c r="M3734" s="74" t="s">
        <v>71</v>
      </c>
      <c r="N3734" s="74" t="s">
        <v>71</v>
      </c>
      <c r="O3734" s="74" t="s">
        <v>71</v>
      </c>
      <c r="P3734" s="74" t="s">
        <v>71</v>
      </c>
      <c r="Q3734" s="74" t="s">
        <v>71</v>
      </c>
      <c r="R3734" s="74" t="s">
        <v>71</v>
      </c>
      <c r="S3734" s="74" t="s">
        <v>71</v>
      </c>
      <c r="T3734" s="74" t="s">
        <v>71</v>
      </c>
      <c r="U3734" s="74" t="s">
        <v>71</v>
      </c>
      <c r="V3734" s="74" t="s">
        <v>71</v>
      </c>
      <c r="W3734" s="74" t="s">
        <v>71</v>
      </c>
      <c r="X3734" s="74" t="s">
        <v>71</v>
      </c>
      <c r="Y3734" s="74" t="s">
        <v>71</v>
      </c>
      <c r="Z3734" s="74" t="s">
        <v>71</v>
      </c>
      <c r="AA3734" s="74" t="s">
        <v>71</v>
      </c>
      <c r="AB3734" s="74" t="s">
        <v>71</v>
      </c>
      <c r="AC3734" s="74" t="s">
        <v>71</v>
      </c>
      <c r="AD3734" s="74" t="s">
        <v>71</v>
      </c>
    </row>
    <row r="3735" spans="1:30" x14ac:dyDescent="0.2">
      <c r="A3735" s="72" t="s">
        <v>46</v>
      </c>
      <c r="B3735" s="74" t="s">
        <v>71</v>
      </c>
      <c r="C3735" s="74" t="s">
        <v>71</v>
      </c>
      <c r="D3735" s="74" t="s">
        <v>71</v>
      </c>
      <c r="E3735" s="74" t="s">
        <v>71</v>
      </c>
      <c r="F3735" s="74" t="s">
        <v>71</v>
      </c>
      <c r="G3735" s="74" t="s">
        <v>71</v>
      </c>
      <c r="H3735" s="74" t="s">
        <v>71</v>
      </c>
      <c r="I3735" s="74" t="s">
        <v>71</v>
      </c>
      <c r="J3735" s="74" t="s">
        <v>71</v>
      </c>
      <c r="K3735" s="74" t="s">
        <v>71</v>
      </c>
      <c r="L3735" s="74" t="s">
        <v>71</v>
      </c>
      <c r="M3735" s="74" t="s">
        <v>71</v>
      </c>
      <c r="N3735" s="74" t="s">
        <v>71</v>
      </c>
      <c r="O3735" s="74" t="s">
        <v>71</v>
      </c>
      <c r="P3735" s="74" t="s">
        <v>71</v>
      </c>
      <c r="Q3735" s="74" t="s">
        <v>71</v>
      </c>
      <c r="R3735" s="74" t="s">
        <v>71</v>
      </c>
      <c r="S3735" s="74" t="s">
        <v>71</v>
      </c>
      <c r="T3735" s="74" t="s">
        <v>71</v>
      </c>
      <c r="U3735" s="74" t="s">
        <v>71</v>
      </c>
      <c r="V3735" s="74" t="s">
        <v>71</v>
      </c>
      <c r="W3735" s="74" t="s">
        <v>71</v>
      </c>
      <c r="X3735" s="74" t="s">
        <v>71</v>
      </c>
      <c r="Y3735" s="74" t="s">
        <v>71</v>
      </c>
      <c r="Z3735" s="74" t="s">
        <v>71</v>
      </c>
      <c r="AA3735" s="74" t="s">
        <v>71</v>
      </c>
      <c r="AB3735" s="74" t="s">
        <v>71</v>
      </c>
      <c r="AC3735" s="74" t="s">
        <v>71</v>
      </c>
      <c r="AD3735" s="74" t="s">
        <v>71</v>
      </c>
    </row>
    <row r="3736" spans="1:30" x14ac:dyDescent="0.2">
      <c r="A3736" s="72" t="s">
        <v>47</v>
      </c>
      <c r="B3736" s="74" t="s">
        <v>71</v>
      </c>
      <c r="C3736" s="74" t="s">
        <v>71</v>
      </c>
      <c r="D3736" s="74" t="s">
        <v>71</v>
      </c>
      <c r="E3736" s="74" t="s">
        <v>71</v>
      </c>
      <c r="F3736" s="74" t="s">
        <v>71</v>
      </c>
      <c r="G3736" s="74" t="s">
        <v>71</v>
      </c>
      <c r="H3736" s="74" t="s">
        <v>71</v>
      </c>
      <c r="I3736" s="74" t="s">
        <v>71</v>
      </c>
      <c r="J3736" s="74" t="s">
        <v>71</v>
      </c>
      <c r="K3736" s="74" t="s">
        <v>71</v>
      </c>
      <c r="L3736" s="74" t="s">
        <v>71</v>
      </c>
      <c r="M3736" s="74" t="s">
        <v>71</v>
      </c>
      <c r="N3736" s="74" t="s">
        <v>71</v>
      </c>
      <c r="O3736" s="74" t="s">
        <v>71</v>
      </c>
      <c r="P3736" s="74" t="s">
        <v>71</v>
      </c>
      <c r="Q3736" s="74" t="s">
        <v>71</v>
      </c>
      <c r="R3736" s="74" t="s">
        <v>71</v>
      </c>
      <c r="S3736" s="74" t="s">
        <v>71</v>
      </c>
      <c r="T3736" s="74" t="s">
        <v>71</v>
      </c>
      <c r="U3736" s="74" t="s">
        <v>71</v>
      </c>
      <c r="V3736" s="74" t="s">
        <v>71</v>
      </c>
      <c r="W3736" s="74" t="s">
        <v>71</v>
      </c>
      <c r="X3736" s="74" t="s">
        <v>71</v>
      </c>
      <c r="Y3736" s="74" t="s">
        <v>71</v>
      </c>
      <c r="Z3736" s="74" t="s">
        <v>71</v>
      </c>
      <c r="AA3736" s="74" t="s">
        <v>71</v>
      </c>
      <c r="AB3736" s="74" t="s">
        <v>71</v>
      </c>
      <c r="AC3736" s="74" t="s">
        <v>71</v>
      </c>
      <c r="AD3736" s="74" t="s">
        <v>71</v>
      </c>
    </row>
    <row r="3737" spans="1:30" x14ac:dyDescent="0.2">
      <c r="A3737" s="72" t="s">
        <v>48</v>
      </c>
      <c r="B3737" s="74" t="s">
        <v>71</v>
      </c>
      <c r="C3737" s="74" t="s">
        <v>71</v>
      </c>
      <c r="D3737" s="74" t="s">
        <v>71</v>
      </c>
      <c r="E3737" s="74" t="s">
        <v>71</v>
      </c>
      <c r="F3737" s="74" t="s">
        <v>71</v>
      </c>
      <c r="G3737" s="74" t="s">
        <v>71</v>
      </c>
      <c r="H3737" s="74" t="s">
        <v>71</v>
      </c>
      <c r="I3737" s="74" t="s">
        <v>71</v>
      </c>
      <c r="J3737" s="74" t="s">
        <v>71</v>
      </c>
      <c r="K3737" s="74" t="s">
        <v>71</v>
      </c>
      <c r="L3737" s="74" t="s">
        <v>71</v>
      </c>
      <c r="M3737" s="74" t="s">
        <v>71</v>
      </c>
      <c r="N3737" s="74" t="s">
        <v>71</v>
      </c>
      <c r="O3737" s="74" t="s">
        <v>71</v>
      </c>
      <c r="P3737" s="74" t="s">
        <v>71</v>
      </c>
      <c r="Q3737" s="74" t="s">
        <v>71</v>
      </c>
      <c r="R3737" s="74" t="s">
        <v>71</v>
      </c>
      <c r="S3737" s="74" t="s">
        <v>71</v>
      </c>
      <c r="T3737" s="74" t="s">
        <v>71</v>
      </c>
      <c r="U3737" s="74" t="s">
        <v>71</v>
      </c>
      <c r="V3737" s="74" t="s">
        <v>71</v>
      </c>
      <c r="W3737" s="74" t="s">
        <v>71</v>
      </c>
      <c r="X3737" s="74" t="s">
        <v>71</v>
      </c>
      <c r="Y3737" s="74" t="s">
        <v>71</v>
      </c>
      <c r="Z3737" s="74" t="s">
        <v>71</v>
      </c>
      <c r="AA3737" s="74" t="s">
        <v>71</v>
      </c>
      <c r="AB3737" s="74" t="s">
        <v>71</v>
      </c>
      <c r="AC3737" s="74" t="s">
        <v>71</v>
      </c>
      <c r="AD3737" s="74" t="s">
        <v>71</v>
      </c>
    </row>
    <row r="3738" spans="1:30" x14ac:dyDescent="0.2">
      <c r="A3738" s="72" t="s">
        <v>49</v>
      </c>
      <c r="B3738" s="74" t="s">
        <v>71</v>
      </c>
      <c r="C3738" s="74" t="s">
        <v>71</v>
      </c>
      <c r="D3738" s="74" t="s">
        <v>71</v>
      </c>
      <c r="E3738" s="74" t="s">
        <v>71</v>
      </c>
      <c r="F3738" s="74" t="s">
        <v>71</v>
      </c>
      <c r="G3738" s="74" t="s">
        <v>71</v>
      </c>
      <c r="H3738" s="74" t="s">
        <v>71</v>
      </c>
      <c r="I3738" s="74" t="s">
        <v>71</v>
      </c>
      <c r="J3738" s="74" t="s">
        <v>71</v>
      </c>
      <c r="K3738" s="74" t="s">
        <v>71</v>
      </c>
      <c r="L3738" s="74" t="s">
        <v>71</v>
      </c>
      <c r="M3738" s="74" t="s">
        <v>71</v>
      </c>
      <c r="N3738" s="74" t="s">
        <v>71</v>
      </c>
      <c r="O3738" s="74" t="s">
        <v>71</v>
      </c>
      <c r="P3738" s="74" t="s">
        <v>71</v>
      </c>
      <c r="Q3738" s="74" t="s">
        <v>71</v>
      </c>
      <c r="R3738" s="74" t="s">
        <v>71</v>
      </c>
      <c r="S3738" s="74" t="s">
        <v>71</v>
      </c>
      <c r="T3738" s="74" t="s">
        <v>71</v>
      </c>
      <c r="U3738" s="74" t="s">
        <v>71</v>
      </c>
      <c r="V3738" s="74" t="s">
        <v>71</v>
      </c>
      <c r="W3738" s="74" t="s">
        <v>71</v>
      </c>
      <c r="X3738" s="74" t="s">
        <v>71</v>
      </c>
      <c r="Y3738" s="74" t="s">
        <v>71</v>
      </c>
      <c r="Z3738" s="74" t="s">
        <v>71</v>
      </c>
      <c r="AA3738" s="74" t="s">
        <v>71</v>
      </c>
      <c r="AB3738" s="74" t="s">
        <v>71</v>
      </c>
      <c r="AC3738" s="74" t="s">
        <v>71</v>
      </c>
      <c r="AD3738" s="74" t="s">
        <v>71</v>
      </c>
    </row>
    <row r="3739" spans="1:30" x14ac:dyDescent="0.2">
      <c r="A3739" s="72" t="s">
        <v>50</v>
      </c>
      <c r="B3739" s="74" t="s">
        <v>71</v>
      </c>
      <c r="C3739" s="74" t="s">
        <v>71</v>
      </c>
      <c r="D3739" s="74" t="s">
        <v>71</v>
      </c>
      <c r="E3739" s="74" t="s">
        <v>71</v>
      </c>
      <c r="F3739" s="74" t="s">
        <v>71</v>
      </c>
      <c r="G3739" s="74" t="s">
        <v>71</v>
      </c>
      <c r="H3739" s="74" t="s">
        <v>71</v>
      </c>
      <c r="I3739" s="74" t="s">
        <v>71</v>
      </c>
      <c r="J3739" s="74" t="s">
        <v>71</v>
      </c>
      <c r="K3739" s="74" t="s">
        <v>71</v>
      </c>
      <c r="L3739" s="74" t="s">
        <v>71</v>
      </c>
      <c r="M3739" s="74" t="s">
        <v>71</v>
      </c>
      <c r="N3739" s="74" t="s">
        <v>71</v>
      </c>
      <c r="O3739" s="74" t="s">
        <v>71</v>
      </c>
      <c r="P3739" s="74" t="s">
        <v>71</v>
      </c>
      <c r="Q3739" s="74" t="s">
        <v>71</v>
      </c>
      <c r="R3739" s="74" t="s">
        <v>71</v>
      </c>
      <c r="S3739" s="74" t="s">
        <v>71</v>
      </c>
      <c r="T3739" s="74" t="s">
        <v>71</v>
      </c>
      <c r="U3739" s="74" t="s">
        <v>71</v>
      </c>
      <c r="V3739" s="74" t="s">
        <v>71</v>
      </c>
      <c r="W3739" s="74" t="s">
        <v>71</v>
      </c>
      <c r="X3739" s="74" t="s">
        <v>71</v>
      </c>
      <c r="Y3739" s="74" t="s">
        <v>71</v>
      </c>
      <c r="Z3739" s="74" t="s">
        <v>71</v>
      </c>
      <c r="AA3739" s="74" t="s">
        <v>71</v>
      </c>
      <c r="AB3739" s="74" t="s">
        <v>71</v>
      </c>
      <c r="AC3739" s="74" t="s">
        <v>71</v>
      </c>
      <c r="AD3739" s="74" t="s">
        <v>71</v>
      </c>
    </row>
    <row r="3740" spans="1:30" x14ac:dyDescent="0.2">
      <c r="A3740" s="72" t="s">
        <v>51</v>
      </c>
      <c r="B3740" s="74" t="s">
        <v>71</v>
      </c>
      <c r="C3740" s="74" t="s">
        <v>71</v>
      </c>
      <c r="D3740" s="74" t="s">
        <v>71</v>
      </c>
      <c r="E3740" s="74" t="s">
        <v>71</v>
      </c>
      <c r="F3740" s="74" t="s">
        <v>71</v>
      </c>
      <c r="G3740" s="74" t="s">
        <v>71</v>
      </c>
      <c r="H3740" s="74" t="s">
        <v>71</v>
      </c>
      <c r="I3740" s="74" t="s">
        <v>71</v>
      </c>
      <c r="J3740" s="74" t="s">
        <v>71</v>
      </c>
      <c r="K3740" s="74" t="s">
        <v>71</v>
      </c>
      <c r="L3740" s="74" t="s">
        <v>71</v>
      </c>
      <c r="M3740" s="74" t="s">
        <v>71</v>
      </c>
      <c r="N3740" s="74" t="s">
        <v>71</v>
      </c>
      <c r="O3740" s="74" t="s">
        <v>71</v>
      </c>
      <c r="P3740" s="74" t="s">
        <v>71</v>
      </c>
      <c r="Q3740" s="74" t="s">
        <v>71</v>
      </c>
      <c r="R3740" s="74" t="s">
        <v>71</v>
      </c>
      <c r="S3740" s="74" t="s">
        <v>71</v>
      </c>
      <c r="T3740" s="74" t="s">
        <v>71</v>
      </c>
      <c r="U3740" s="74" t="s">
        <v>71</v>
      </c>
      <c r="V3740" s="74" t="s">
        <v>71</v>
      </c>
      <c r="W3740" s="74" t="s">
        <v>71</v>
      </c>
      <c r="X3740" s="74" t="s">
        <v>71</v>
      </c>
      <c r="Y3740" s="74" t="s">
        <v>71</v>
      </c>
      <c r="Z3740" s="74" t="s">
        <v>71</v>
      </c>
      <c r="AA3740" s="74" t="s">
        <v>71</v>
      </c>
      <c r="AB3740" s="74" t="s">
        <v>71</v>
      </c>
      <c r="AC3740" s="74" t="s">
        <v>71</v>
      </c>
      <c r="AD3740" s="74" t="s">
        <v>71</v>
      </c>
    </row>
    <row r="3741" spans="1:30" x14ac:dyDescent="0.2">
      <c r="A3741" s="72" t="s">
        <v>52</v>
      </c>
      <c r="B3741" s="74" t="s">
        <v>71</v>
      </c>
      <c r="C3741" s="74" t="s">
        <v>71</v>
      </c>
      <c r="D3741" s="74" t="s">
        <v>71</v>
      </c>
      <c r="E3741" s="74" t="s">
        <v>71</v>
      </c>
      <c r="F3741" s="74" t="s">
        <v>71</v>
      </c>
      <c r="G3741" s="74" t="s">
        <v>71</v>
      </c>
      <c r="H3741" s="74" t="s">
        <v>71</v>
      </c>
      <c r="I3741" s="74" t="s">
        <v>71</v>
      </c>
      <c r="J3741" s="74" t="s">
        <v>71</v>
      </c>
      <c r="K3741" s="74" t="s">
        <v>71</v>
      </c>
      <c r="L3741" s="74" t="s">
        <v>71</v>
      </c>
      <c r="M3741" s="74" t="s">
        <v>71</v>
      </c>
      <c r="N3741" s="74" t="s">
        <v>71</v>
      </c>
      <c r="O3741" s="74" t="s">
        <v>71</v>
      </c>
      <c r="P3741" s="74" t="s">
        <v>71</v>
      </c>
      <c r="Q3741" s="74" t="s">
        <v>71</v>
      </c>
      <c r="R3741" s="74" t="s">
        <v>71</v>
      </c>
      <c r="S3741" s="74" t="s">
        <v>71</v>
      </c>
      <c r="T3741" s="74" t="s">
        <v>71</v>
      </c>
      <c r="U3741" s="74" t="s">
        <v>71</v>
      </c>
      <c r="V3741" s="74" t="s">
        <v>71</v>
      </c>
      <c r="W3741" s="74" t="s">
        <v>71</v>
      </c>
      <c r="X3741" s="74" t="s">
        <v>71</v>
      </c>
      <c r="Y3741" s="74" t="s">
        <v>71</v>
      </c>
      <c r="Z3741" s="74" t="s">
        <v>71</v>
      </c>
      <c r="AA3741" s="74" t="s">
        <v>71</v>
      </c>
      <c r="AB3741" s="74" t="s">
        <v>71</v>
      </c>
      <c r="AC3741" s="74" t="s">
        <v>71</v>
      </c>
      <c r="AD3741" s="74" t="s">
        <v>71</v>
      </c>
    </row>
    <row r="3742" spans="1:30" x14ac:dyDescent="0.2">
      <c r="A3742" s="72" t="s">
        <v>53</v>
      </c>
      <c r="B3742" s="74" t="s">
        <v>71</v>
      </c>
      <c r="C3742" s="74" t="s">
        <v>71</v>
      </c>
      <c r="D3742" s="74" t="s">
        <v>71</v>
      </c>
      <c r="E3742" s="74" t="s">
        <v>71</v>
      </c>
      <c r="F3742" s="74" t="s">
        <v>71</v>
      </c>
      <c r="G3742" s="74" t="s">
        <v>71</v>
      </c>
      <c r="H3742" s="74" t="s">
        <v>71</v>
      </c>
      <c r="I3742" s="74" t="s">
        <v>71</v>
      </c>
      <c r="J3742" s="74" t="s">
        <v>71</v>
      </c>
      <c r="K3742" s="74" t="s">
        <v>71</v>
      </c>
      <c r="L3742" s="74" t="s">
        <v>71</v>
      </c>
      <c r="M3742" s="74" t="s">
        <v>71</v>
      </c>
      <c r="N3742" s="74" t="s">
        <v>71</v>
      </c>
      <c r="O3742" s="74" t="s">
        <v>71</v>
      </c>
      <c r="P3742" s="74" t="s">
        <v>71</v>
      </c>
      <c r="Q3742" s="74" t="s">
        <v>71</v>
      </c>
      <c r="R3742" s="74" t="s">
        <v>71</v>
      </c>
      <c r="S3742" s="74" t="s">
        <v>71</v>
      </c>
      <c r="T3742" s="74" t="s">
        <v>71</v>
      </c>
      <c r="U3742" s="74" t="s">
        <v>71</v>
      </c>
      <c r="V3742" s="74" t="s">
        <v>71</v>
      </c>
      <c r="W3742" s="74" t="s">
        <v>71</v>
      </c>
      <c r="X3742" s="74" t="s">
        <v>71</v>
      </c>
      <c r="Y3742" s="74" t="s">
        <v>71</v>
      </c>
      <c r="Z3742" s="74" t="s">
        <v>71</v>
      </c>
      <c r="AA3742" s="74" t="s">
        <v>71</v>
      </c>
      <c r="AB3742" s="74" t="s">
        <v>71</v>
      </c>
      <c r="AC3742" s="74" t="s">
        <v>71</v>
      </c>
      <c r="AD3742" s="74" t="s">
        <v>71</v>
      </c>
    </row>
    <row r="3743" spans="1:30" x14ac:dyDescent="0.2">
      <c r="A3743" s="72" t="s">
        <v>54</v>
      </c>
      <c r="B3743" s="74" t="s">
        <v>71</v>
      </c>
      <c r="C3743" s="74" t="s">
        <v>71</v>
      </c>
      <c r="D3743" s="74" t="s">
        <v>71</v>
      </c>
      <c r="E3743" s="74" t="s">
        <v>71</v>
      </c>
      <c r="F3743" s="74" t="s">
        <v>71</v>
      </c>
      <c r="G3743" s="74" t="s">
        <v>71</v>
      </c>
      <c r="H3743" s="74" t="s">
        <v>71</v>
      </c>
      <c r="I3743" s="74" t="s">
        <v>71</v>
      </c>
      <c r="J3743" s="74" t="s">
        <v>71</v>
      </c>
      <c r="K3743" s="74" t="s">
        <v>71</v>
      </c>
      <c r="L3743" s="74" t="s">
        <v>71</v>
      </c>
      <c r="M3743" s="74" t="s">
        <v>71</v>
      </c>
      <c r="N3743" s="74" t="s">
        <v>71</v>
      </c>
      <c r="O3743" s="74" t="s">
        <v>71</v>
      </c>
      <c r="P3743" s="74" t="s">
        <v>71</v>
      </c>
      <c r="Q3743" s="74" t="s">
        <v>71</v>
      </c>
      <c r="R3743" s="74" t="s">
        <v>71</v>
      </c>
      <c r="S3743" s="74" t="s">
        <v>71</v>
      </c>
      <c r="T3743" s="74" t="s">
        <v>71</v>
      </c>
      <c r="U3743" s="74" t="s">
        <v>71</v>
      </c>
      <c r="V3743" s="74" t="s">
        <v>71</v>
      </c>
      <c r="W3743" s="74" t="s">
        <v>71</v>
      </c>
      <c r="X3743" s="74" t="s">
        <v>71</v>
      </c>
      <c r="Y3743" s="74" t="s">
        <v>71</v>
      </c>
      <c r="Z3743" s="74" t="s">
        <v>71</v>
      </c>
      <c r="AA3743" s="74" t="s">
        <v>71</v>
      </c>
      <c r="AB3743" s="74" t="s">
        <v>71</v>
      </c>
      <c r="AC3743" s="74" t="s">
        <v>71</v>
      </c>
      <c r="AD3743" s="74" t="s">
        <v>71</v>
      </c>
    </row>
    <row r="3744" spans="1:30" x14ac:dyDescent="0.2">
      <c r="A3744" s="72" t="s">
        <v>55</v>
      </c>
      <c r="B3744" s="74" t="s">
        <v>71</v>
      </c>
      <c r="C3744" s="74" t="s">
        <v>71</v>
      </c>
      <c r="D3744" s="74" t="s">
        <v>71</v>
      </c>
      <c r="E3744" s="74" t="s">
        <v>71</v>
      </c>
      <c r="F3744" s="74" t="s">
        <v>71</v>
      </c>
      <c r="G3744" s="74" t="s">
        <v>71</v>
      </c>
      <c r="H3744" s="74" t="s">
        <v>71</v>
      </c>
      <c r="I3744" s="74" t="s">
        <v>71</v>
      </c>
      <c r="J3744" s="74" t="s">
        <v>71</v>
      </c>
      <c r="K3744" s="74" t="s">
        <v>71</v>
      </c>
      <c r="L3744" s="74" t="s">
        <v>71</v>
      </c>
      <c r="M3744" s="74" t="s">
        <v>71</v>
      </c>
      <c r="N3744" s="74" t="s">
        <v>71</v>
      </c>
      <c r="O3744" s="74" t="s">
        <v>71</v>
      </c>
      <c r="P3744" s="74" t="s">
        <v>71</v>
      </c>
      <c r="Q3744" s="74" t="s">
        <v>71</v>
      </c>
      <c r="R3744" s="74" t="s">
        <v>71</v>
      </c>
      <c r="S3744" s="74" t="s">
        <v>71</v>
      </c>
      <c r="T3744" s="74" t="s">
        <v>71</v>
      </c>
      <c r="U3744" s="74" t="s">
        <v>71</v>
      </c>
      <c r="V3744" s="74" t="s">
        <v>71</v>
      </c>
      <c r="W3744" s="74" t="s">
        <v>71</v>
      </c>
      <c r="X3744" s="74" t="s">
        <v>71</v>
      </c>
      <c r="Y3744" s="74" t="s">
        <v>71</v>
      </c>
      <c r="Z3744" s="74" t="s">
        <v>71</v>
      </c>
      <c r="AA3744" s="74" t="s">
        <v>71</v>
      </c>
      <c r="AB3744" s="74" t="s">
        <v>71</v>
      </c>
      <c r="AC3744" s="74" t="s">
        <v>71</v>
      </c>
      <c r="AD3744" s="74" t="s">
        <v>71</v>
      </c>
    </row>
    <row r="3745" spans="1:30" x14ac:dyDescent="0.2">
      <c r="A3745" s="72" t="s">
        <v>56</v>
      </c>
      <c r="B3745" s="74" t="s">
        <v>71</v>
      </c>
      <c r="C3745" s="74" t="s">
        <v>71</v>
      </c>
      <c r="D3745" s="74" t="s">
        <v>71</v>
      </c>
      <c r="E3745" s="74" t="s">
        <v>71</v>
      </c>
      <c r="F3745" s="74" t="s">
        <v>71</v>
      </c>
      <c r="G3745" s="74" t="s">
        <v>71</v>
      </c>
      <c r="H3745" s="74" t="s">
        <v>71</v>
      </c>
      <c r="I3745" s="74" t="s">
        <v>71</v>
      </c>
      <c r="J3745" s="74" t="s">
        <v>71</v>
      </c>
      <c r="K3745" s="74" t="s">
        <v>71</v>
      </c>
      <c r="L3745" s="74" t="s">
        <v>71</v>
      </c>
      <c r="M3745" s="74" t="s">
        <v>71</v>
      </c>
      <c r="N3745" s="74" t="s">
        <v>71</v>
      </c>
      <c r="O3745" s="74" t="s">
        <v>71</v>
      </c>
      <c r="P3745" s="74" t="s">
        <v>71</v>
      </c>
      <c r="Q3745" s="74" t="s">
        <v>71</v>
      </c>
      <c r="R3745" s="74" t="s">
        <v>71</v>
      </c>
      <c r="S3745" s="74" t="s">
        <v>71</v>
      </c>
      <c r="T3745" s="74" t="s">
        <v>71</v>
      </c>
      <c r="U3745" s="74" t="s">
        <v>71</v>
      </c>
      <c r="V3745" s="74" t="s">
        <v>71</v>
      </c>
      <c r="W3745" s="74" t="s">
        <v>71</v>
      </c>
      <c r="X3745" s="74" t="s">
        <v>71</v>
      </c>
      <c r="Y3745" s="74" t="s">
        <v>71</v>
      </c>
      <c r="Z3745" s="74" t="s">
        <v>71</v>
      </c>
      <c r="AA3745" s="74" t="s">
        <v>71</v>
      </c>
      <c r="AB3745" s="74" t="s">
        <v>71</v>
      </c>
      <c r="AC3745" s="74" t="s">
        <v>71</v>
      </c>
      <c r="AD3745" s="74" t="s">
        <v>71</v>
      </c>
    </row>
    <row r="3746" spans="1:30" x14ac:dyDescent="0.2">
      <c r="A3746" s="72" t="s">
        <v>57</v>
      </c>
      <c r="B3746" s="74" t="s">
        <v>71</v>
      </c>
      <c r="C3746" s="74" t="s">
        <v>71</v>
      </c>
      <c r="D3746" s="74" t="s">
        <v>71</v>
      </c>
      <c r="E3746" s="74" t="s">
        <v>71</v>
      </c>
      <c r="F3746" s="74" t="s">
        <v>71</v>
      </c>
      <c r="G3746" s="74" t="s">
        <v>71</v>
      </c>
      <c r="H3746" s="74" t="s">
        <v>71</v>
      </c>
      <c r="I3746" s="74" t="s">
        <v>71</v>
      </c>
      <c r="J3746" s="74" t="s">
        <v>71</v>
      </c>
      <c r="K3746" s="74" t="s">
        <v>71</v>
      </c>
      <c r="L3746" s="74" t="s">
        <v>71</v>
      </c>
      <c r="M3746" s="74" t="s">
        <v>71</v>
      </c>
      <c r="N3746" s="74" t="s">
        <v>71</v>
      </c>
      <c r="O3746" s="74" t="s">
        <v>71</v>
      </c>
      <c r="P3746" s="74" t="s">
        <v>71</v>
      </c>
      <c r="Q3746" s="74" t="s">
        <v>71</v>
      </c>
      <c r="R3746" s="74" t="s">
        <v>71</v>
      </c>
      <c r="S3746" s="74" t="s">
        <v>71</v>
      </c>
      <c r="T3746" s="74" t="s">
        <v>71</v>
      </c>
      <c r="U3746" s="74" t="s">
        <v>71</v>
      </c>
      <c r="V3746" s="74" t="s">
        <v>71</v>
      </c>
      <c r="W3746" s="74" t="s">
        <v>71</v>
      </c>
      <c r="X3746" s="74" t="s">
        <v>71</v>
      </c>
      <c r="Y3746" s="74" t="s">
        <v>71</v>
      </c>
      <c r="Z3746" s="74" t="s">
        <v>71</v>
      </c>
      <c r="AA3746" s="74" t="s">
        <v>71</v>
      </c>
      <c r="AB3746" s="74" t="s">
        <v>71</v>
      </c>
      <c r="AC3746" s="74" t="s">
        <v>71</v>
      </c>
      <c r="AD3746" s="74" t="s">
        <v>71</v>
      </c>
    </row>
    <row r="3747" spans="1:30" x14ac:dyDescent="0.2">
      <c r="A3747" s="72" t="s">
        <v>58</v>
      </c>
      <c r="B3747" s="74" t="s">
        <v>71</v>
      </c>
      <c r="C3747" s="74" t="s">
        <v>71</v>
      </c>
      <c r="D3747" s="74" t="s">
        <v>71</v>
      </c>
      <c r="E3747" s="74" t="s">
        <v>71</v>
      </c>
      <c r="F3747" s="74" t="s">
        <v>71</v>
      </c>
      <c r="G3747" s="74" t="s">
        <v>71</v>
      </c>
      <c r="H3747" s="74" t="s">
        <v>71</v>
      </c>
      <c r="I3747" s="74" t="s">
        <v>71</v>
      </c>
      <c r="J3747" s="74" t="s">
        <v>71</v>
      </c>
      <c r="K3747" s="74" t="s">
        <v>71</v>
      </c>
      <c r="L3747" s="74" t="s">
        <v>71</v>
      </c>
      <c r="M3747" s="74" t="s">
        <v>71</v>
      </c>
      <c r="N3747" s="74" t="s">
        <v>71</v>
      </c>
      <c r="O3747" s="74" t="s">
        <v>71</v>
      </c>
      <c r="P3747" s="74" t="s">
        <v>71</v>
      </c>
      <c r="Q3747" s="74" t="s">
        <v>71</v>
      </c>
      <c r="R3747" s="74" t="s">
        <v>71</v>
      </c>
      <c r="S3747" s="74" t="s">
        <v>71</v>
      </c>
      <c r="T3747" s="74" t="s">
        <v>71</v>
      </c>
      <c r="U3747" s="74" t="s">
        <v>71</v>
      </c>
      <c r="V3747" s="74" t="s">
        <v>71</v>
      </c>
      <c r="W3747" s="74" t="s">
        <v>71</v>
      </c>
      <c r="X3747" s="74" t="s">
        <v>71</v>
      </c>
      <c r="Y3747" s="74" t="s">
        <v>71</v>
      </c>
      <c r="Z3747" s="74" t="s">
        <v>71</v>
      </c>
      <c r="AA3747" s="74" t="s">
        <v>71</v>
      </c>
      <c r="AB3747" s="74" t="s">
        <v>71</v>
      </c>
      <c r="AC3747" s="74" t="s">
        <v>71</v>
      </c>
      <c r="AD3747" s="74" t="s">
        <v>71</v>
      </c>
    </row>
    <row r="3748" spans="1:30" x14ac:dyDescent="0.2">
      <c r="A3748" s="72" t="s">
        <v>59</v>
      </c>
      <c r="B3748" s="74" t="s">
        <v>71</v>
      </c>
      <c r="C3748" s="74" t="s">
        <v>71</v>
      </c>
      <c r="D3748" s="74" t="s">
        <v>71</v>
      </c>
      <c r="E3748" s="74" t="s">
        <v>71</v>
      </c>
      <c r="F3748" s="74" t="s">
        <v>71</v>
      </c>
      <c r="G3748" s="74" t="s">
        <v>71</v>
      </c>
      <c r="H3748" s="74" t="s">
        <v>71</v>
      </c>
      <c r="I3748" s="74" t="s">
        <v>71</v>
      </c>
      <c r="J3748" s="74" t="s">
        <v>71</v>
      </c>
      <c r="K3748" s="74" t="s">
        <v>71</v>
      </c>
      <c r="L3748" s="74" t="s">
        <v>71</v>
      </c>
      <c r="M3748" s="74" t="s">
        <v>71</v>
      </c>
      <c r="N3748" s="74" t="s">
        <v>71</v>
      </c>
      <c r="O3748" s="74" t="s">
        <v>71</v>
      </c>
      <c r="P3748" s="74" t="s">
        <v>71</v>
      </c>
      <c r="Q3748" s="74" t="s">
        <v>71</v>
      </c>
      <c r="R3748" s="74" t="s">
        <v>71</v>
      </c>
      <c r="S3748" s="74" t="s">
        <v>71</v>
      </c>
      <c r="T3748" s="74" t="s">
        <v>71</v>
      </c>
      <c r="U3748" s="74" t="s">
        <v>71</v>
      </c>
      <c r="V3748" s="74" t="s">
        <v>71</v>
      </c>
      <c r="W3748" s="74" t="s">
        <v>71</v>
      </c>
      <c r="X3748" s="74" t="s">
        <v>71</v>
      </c>
      <c r="Y3748" s="74" t="s">
        <v>71</v>
      </c>
      <c r="Z3748" s="74" t="s">
        <v>71</v>
      </c>
      <c r="AA3748" s="74" t="s">
        <v>71</v>
      </c>
      <c r="AB3748" s="74" t="s">
        <v>71</v>
      </c>
      <c r="AC3748" s="74" t="s">
        <v>71</v>
      </c>
      <c r="AD3748" s="74" t="s">
        <v>71</v>
      </c>
    </row>
    <row r="3749" spans="1:30" x14ac:dyDescent="0.2">
      <c r="A3749" s="72" t="s">
        <v>60</v>
      </c>
      <c r="B3749" s="74" t="s">
        <v>71</v>
      </c>
      <c r="C3749" s="74" t="s">
        <v>71</v>
      </c>
      <c r="D3749" s="74" t="s">
        <v>71</v>
      </c>
      <c r="E3749" s="74" t="s">
        <v>71</v>
      </c>
      <c r="F3749" s="74" t="s">
        <v>71</v>
      </c>
      <c r="G3749" s="74" t="s">
        <v>71</v>
      </c>
      <c r="H3749" s="74" t="s">
        <v>71</v>
      </c>
      <c r="I3749" s="74" t="s">
        <v>71</v>
      </c>
      <c r="J3749" s="74" t="s">
        <v>71</v>
      </c>
      <c r="K3749" s="74" t="s">
        <v>71</v>
      </c>
      <c r="L3749" s="74" t="s">
        <v>71</v>
      </c>
      <c r="M3749" s="74" t="s">
        <v>71</v>
      </c>
      <c r="N3749" s="74" t="s">
        <v>71</v>
      </c>
      <c r="O3749" s="74" t="s">
        <v>71</v>
      </c>
      <c r="P3749" s="74" t="s">
        <v>71</v>
      </c>
      <c r="Q3749" s="74" t="s">
        <v>71</v>
      </c>
      <c r="R3749" s="74" t="s">
        <v>71</v>
      </c>
      <c r="S3749" s="74" t="s">
        <v>71</v>
      </c>
      <c r="T3749" s="74" t="s">
        <v>71</v>
      </c>
      <c r="U3749" s="74" t="s">
        <v>71</v>
      </c>
      <c r="V3749" s="74" t="s">
        <v>71</v>
      </c>
      <c r="W3749" s="74" t="s">
        <v>71</v>
      </c>
      <c r="X3749" s="74" t="s">
        <v>71</v>
      </c>
      <c r="Y3749" s="74" t="s">
        <v>71</v>
      </c>
      <c r="Z3749" s="74" t="s">
        <v>71</v>
      </c>
      <c r="AA3749" s="74" t="s">
        <v>71</v>
      </c>
      <c r="AB3749" s="74" t="s">
        <v>71</v>
      </c>
      <c r="AC3749" s="74" t="s">
        <v>71</v>
      </c>
      <c r="AD3749" s="74" t="s">
        <v>71</v>
      </c>
    </row>
    <row r="3750" spans="1:30" x14ac:dyDescent="0.2">
      <c r="A3750" s="72" t="s">
        <v>61</v>
      </c>
      <c r="B3750" s="74" t="s">
        <v>71</v>
      </c>
      <c r="C3750" s="74" t="s">
        <v>71</v>
      </c>
      <c r="D3750" s="74" t="s">
        <v>71</v>
      </c>
      <c r="E3750" s="74" t="s">
        <v>71</v>
      </c>
      <c r="F3750" s="74" t="s">
        <v>71</v>
      </c>
      <c r="G3750" s="74" t="s">
        <v>71</v>
      </c>
      <c r="H3750" s="74" t="s">
        <v>71</v>
      </c>
      <c r="I3750" s="74" t="s">
        <v>71</v>
      </c>
      <c r="J3750" s="74" t="s">
        <v>71</v>
      </c>
      <c r="K3750" s="74" t="s">
        <v>71</v>
      </c>
      <c r="L3750" s="74" t="s">
        <v>71</v>
      </c>
      <c r="M3750" s="74" t="s">
        <v>71</v>
      </c>
      <c r="N3750" s="74" t="s">
        <v>71</v>
      </c>
      <c r="O3750" s="74" t="s">
        <v>71</v>
      </c>
      <c r="P3750" s="74" t="s">
        <v>71</v>
      </c>
      <c r="Q3750" s="74" t="s">
        <v>71</v>
      </c>
      <c r="R3750" s="74" t="s">
        <v>71</v>
      </c>
      <c r="S3750" s="74" t="s">
        <v>71</v>
      </c>
      <c r="T3750" s="74" t="s">
        <v>71</v>
      </c>
      <c r="U3750" s="74" t="s">
        <v>71</v>
      </c>
      <c r="V3750" s="74" t="s">
        <v>71</v>
      </c>
      <c r="W3750" s="74" t="s">
        <v>71</v>
      </c>
      <c r="X3750" s="74" t="s">
        <v>71</v>
      </c>
      <c r="Y3750" s="74" t="s">
        <v>71</v>
      </c>
      <c r="Z3750" s="74" t="s">
        <v>71</v>
      </c>
      <c r="AA3750" s="74" t="s">
        <v>71</v>
      </c>
      <c r="AB3750" s="74" t="s">
        <v>71</v>
      </c>
      <c r="AC3750" s="74" t="s">
        <v>71</v>
      </c>
      <c r="AD3750" s="74" t="s">
        <v>71</v>
      </c>
    </row>
    <row r="3751" spans="1:30" x14ac:dyDescent="0.2">
      <c r="A3751" s="72" t="s">
        <v>62</v>
      </c>
      <c r="B3751" s="74" t="s">
        <v>71</v>
      </c>
      <c r="C3751" s="74" t="s">
        <v>71</v>
      </c>
      <c r="D3751" s="74" t="s">
        <v>71</v>
      </c>
      <c r="E3751" s="74" t="s">
        <v>71</v>
      </c>
      <c r="F3751" s="74" t="s">
        <v>71</v>
      </c>
      <c r="G3751" s="74" t="s">
        <v>71</v>
      </c>
      <c r="H3751" s="74" t="s">
        <v>71</v>
      </c>
      <c r="I3751" s="74" t="s">
        <v>71</v>
      </c>
      <c r="J3751" s="74" t="s">
        <v>71</v>
      </c>
      <c r="K3751" s="74" t="s">
        <v>71</v>
      </c>
      <c r="L3751" s="74" t="s">
        <v>71</v>
      </c>
      <c r="M3751" s="74" t="s">
        <v>71</v>
      </c>
      <c r="N3751" s="74" t="s">
        <v>71</v>
      </c>
      <c r="O3751" s="74" t="s">
        <v>71</v>
      </c>
      <c r="P3751" s="74" t="s">
        <v>71</v>
      </c>
      <c r="Q3751" s="74" t="s">
        <v>71</v>
      </c>
      <c r="R3751" s="74" t="s">
        <v>71</v>
      </c>
      <c r="S3751" s="74" t="s">
        <v>71</v>
      </c>
      <c r="T3751" s="74" t="s">
        <v>71</v>
      </c>
      <c r="U3751" s="74" t="s">
        <v>71</v>
      </c>
      <c r="V3751" s="74" t="s">
        <v>71</v>
      </c>
      <c r="W3751" s="74" t="s">
        <v>71</v>
      </c>
      <c r="X3751" s="74" t="s">
        <v>71</v>
      </c>
      <c r="Y3751" s="74" t="s">
        <v>71</v>
      </c>
      <c r="Z3751" s="74" t="s">
        <v>71</v>
      </c>
      <c r="AA3751" s="74" t="s">
        <v>71</v>
      </c>
      <c r="AB3751" s="74" t="s">
        <v>71</v>
      </c>
      <c r="AC3751" s="74" t="s">
        <v>71</v>
      </c>
      <c r="AD3751" s="74" t="s">
        <v>71</v>
      </c>
    </row>
    <row r="3752" spans="1:30" x14ac:dyDescent="0.2">
      <c r="A3752" s="72" t="s">
        <v>63</v>
      </c>
      <c r="B3752" s="74" t="s">
        <v>71</v>
      </c>
      <c r="C3752" s="74" t="s">
        <v>71</v>
      </c>
      <c r="D3752" s="74" t="s">
        <v>71</v>
      </c>
      <c r="E3752" s="74" t="s">
        <v>71</v>
      </c>
      <c r="F3752" s="74" t="s">
        <v>71</v>
      </c>
      <c r="G3752" s="74" t="s">
        <v>71</v>
      </c>
      <c r="H3752" s="74" t="s">
        <v>71</v>
      </c>
      <c r="I3752" s="74" t="s">
        <v>71</v>
      </c>
      <c r="J3752" s="74" t="s">
        <v>71</v>
      </c>
      <c r="K3752" s="74" t="s">
        <v>71</v>
      </c>
      <c r="L3752" s="74" t="s">
        <v>71</v>
      </c>
      <c r="M3752" s="74" t="s">
        <v>71</v>
      </c>
      <c r="N3752" s="74" t="s">
        <v>71</v>
      </c>
      <c r="O3752" s="74" t="s">
        <v>71</v>
      </c>
      <c r="P3752" s="74" t="s">
        <v>71</v>
      </c>
      <c r="Q3752" s="74" t="s">
        <v>71</v>
      </c>
      <c r="R3752" s="74" t="s">
        <v>71</v>
      </c>
      <c r="S3752" s="74" t="s">
        <v>71</v>
      </c>
      <c r="T3752" s="74" t="s">
        <v>71</v>
      </c>
      <c r="U3752" s="74" t="s">
        <v>71</v>
      </c>
      <c r="V3752" s="74" t="s">
        <v>71</v>
      </c>
      <c r="W3752" s="74" t="s">
        <v>71</v>
      </c>
      <c r="X3752" s="74" t="s">
        <v>71</v>
      </c>
      <c r="Y3752" s="74" t="s">
        <v>71</v>
      </c>
      <c r="Z3752" s="74" t="s">
        <v>71</v>
      </c>
      <c r="AA3752" s="74" t="s">
        <v>71</v>
      </c>
      <c r="AB3752" s="74" t="s">
        <v>71</v>
      </c>
      <c r="AC3752" s="74" t="s">
        <v>71</v>
      </c>
      <c r="AD3752" s="74" t="s">
        <v>71</v>
      </c>
    </row>
    <row r="3753" spans="1:30" x14ac:dyDescent="0.2">
      <c r="A3753" s="72" t="s">
        <v>64</v>
      </c>
      <c r="B3753" s="74" t="s">
        <v>71</v>
      </c>
      <c r="C3753" s="74" t="s">
        <v>71</v>
      </c>
      <c r="D3753" s="74" t="s">
        <v>71</v>
      </c>
      <c r="E3753" s="74" t="s">
        <v>71</v>
      </c>
      <c r="F3753" s="74" t="s">
        <v>71</v>
      </c>
      <c r="G3753" s="74" t="s">
        <v>71</v>
      </c>
      <c r="H3753" s="74" t="s">
        <v>71</v>
      </c>
      <c r="I3753" s="74" t="s">
        <v>71</v>
      </c>
      <c r="J3753" s="74" t="s">
        <v>71</v>
      </c>
      <c r="K3753" s="74" t="s">
        <v>71</v>
      </c>
      <c r="L3753" s="74" t="s">
        <v>71</v>
      </c>
      <c r="M3753" s="74" t="s">
        <v>71</v>
      </c>
      <c r="N3753" s="74" t="s">
        <v>71</v>
      </c>
      <c r="O3753" s="74" t="s">
        <v>71</v>
      </c>
      <c r="P3753" s="74" t="s">
        <v>71</v>
      </c>
      <c r="Q3753" s="74" t="s">
        <v>71</v>
      </c>
      <c r="R3753" s="74" t="s">
        <v>71</v>
      </c>
      <c r="S3753" s="74" t="s">
        <v>71</v>
      </c>
      <c r="T3753" s="74" t="s">
        <v>71</v>
      </c>
      <c r="U3753" s="74" t="s">
        <v>71</v>
      </c>
      <c r="V3753" s="74" t="s">
        <v>71</v>
      </c>
      <c r="W3753" s="74" t="s">
        <v>71</v>
      </c>
      <c r="X3753" s="74" t="s">
        <v>71</v>
      </c>
      <c r="Y3753" s="74" t="s">
        <v>71</v>
      </c>
      <c r="Z3753" s="74" t="s">
        <v>71</v>
      </c>
      <c r="AA3753" s="74" t="s">
        <v>71</v>
      </c>
      <c r="AB3753" s="74" t="s">
        <v>71</v>
      </c>
      <c r="AC3753" s="74" t="s">
        <v>71</v>
      </c>
      <c r="AD3753" s="74" t="s">
        <v>71</v>
      </c>
    </row>
    <row r="3754" spans="1:30" x14ac:dyDescent="0.2">
      <c r="A3754" s="72" t="s">
        <v>65</v>
      </c>
      <c r="B3754" s="74" t="s">
        <v>71</v>
      </c>
      <c r="C3754" s="74" t="s">
        <v>71</v>
      </c>
      <c r="D3754" s="74" t="s">
        <v>71</v>
      </c>
      <c r="E3754" s="74" t="s">
        <v>71</v>
      </c>
      <c r="F3754" s="74" t="s">
        <v>71</v>
      </c>
      <c r="G3754" s="74" t="s">
        <v>71</v>
      </c>
      <c r="H3754" s="74" t="s">
        <v>71</v>
      </c>
      <c r="I3754" s="74" t="s">
        <v>71</v>
      </c>
      <c r="J3754" s="74" t="s">
        <v>71</v>
      </c>
      <c r="K3754" s="74" t="s">
        <v>71</v>
      </c>
      <c r="L3754" s="74" t="s">
        <v>71</v>
      </c>
      <c r="M3754" s="74" t="s">
        <v>71</v>
      </c>
      <c r="N3754" s="74" t="s">
        <v>71</v>
      </c>
      <c r="O3754" s="74" t="s">
        <v>71</v>
      </c>
      <c r="P3754" s="74" t="s">
        <v>71</v>
      </c>
      <c r="Q3754" s="74" t="s">
        <v>71</v>
      </c>
      <c r="R3754" s="74" t="s">
        <v>71</v>
      </c>
      <c r="S3754" s="74" t="s">
        <v>71</v>
      </c>
      <c r="T3754" s="74" t="s">
        <v>71</v>
      </c>
      <c r="U3754" s="74" t="s">
        <v>71</v>
      </c>
      <c r="V3754" s="74" t="s">
        <v>71</v>
      </c>
      <c r="W3754" s="74" t="s">
        <v>71</v>
      </c>
      <c r="X3754" s="74" t="s">
        <v>71</v>
      </c>
      <c r="Y3754" s="74" t="s">
        <v>71</v>
      </c>
      <c r="Z3754" s="74" t="s">
        <v>71</v>
      </c>
      <c r="AA3754" s="74" t="s">
        <v>71</v>
      </c>
      <c r="AB3754" s="74" t="s">
        <v>71</v>
      </c>
      <c r="AC3754" s="74" t="s">
        <v>71</v>
      </c>
      <c r="AD3754" s="74" t="s">
        <v>71</v>
      </c>
    </row>
    <row r="3755" spans="1:30" x14ac:dyDescent="0.2">
      <c r="A3755" s="72" t="s">
        <v>66</v>
      </c>
      <c r="B3755" s="74" t="s">
        <v>71</v>
      </c>
      <c r="C3755" s="74" t="s">
        <v>71</v>
      </c>
      <c r="D3755" s="74" t="s">
        <v>71</v>
      </c>
      <c r="E3755" s="74" t="s">
        <v>71</v>
      </c>
      <c r="F3755" s="74" t="s">
        <v>71</v>
      </c>
      <c r="G3755" s="74" t="s">
        <v>71</v>
      </c>
      <c r="H3755" s="74" t="s">
        <v>71</v>
      </c>
      <c r="I3755" s="74" t="s">
        <v>71</v>
      </c>
      <c r="J3755" s="74" t="s">
        <v>71</v>
      </c>
      <c r="K3755" s="74" t="s">
        <v>71</v>
      </c>
      <c r="L3755" s="74" t="s">
        <v>71</v>
      </c>
      <c r="M3755" s="74" t="s">
        <v>71</v>
      </c>
      <c r="N3755" s="74" t="s">
        <v>71</v>
      </c>
      <c r="O3755" s="74" t="s">
        <v>71</v>
      </c>
      <c r="P3755" s="74" t="s">
        <v>71</v>
      </c>
      <c r="Q3755" s="74" t="s">
        <v>71</v>
      </c>
      <c r="R3755" s="74" t="s">
        <v>71</v>
      </c>
      <c r="S3755" s="74" t="s">
        <v>71</v>
      </c>
      <c r="T3755" s="74" t="s">
        <v>71</v>
      </c>
      <c r="U3755" s="74" t="s">
        <v>71</v>
      </c>
      <c r="V3755" s="74" t="s">
        <v>71</v>
      </c>
      <c r="W3755" s="74" t="s">
        <v>71</v>
      </c>
      <c r="X3755" s="74" t="s">
        <v>71</v>
      </c>
      <c r="Y3755" s="74" t="s">
        <v>71</v>
      </c>
      <c r="Z3755" s="74" t="s">
        <v>71</v>
      </c>
      <c r="AA3755" s="74" t="s">
        <v>71</v>
      </c>
      <c r="AB3755" s="74" t="s">
        <v>71</v>
      </c>
      <c r="AC3755" s="74" t="s">
        <v>71</v>
      </c>
      <c r="AD3755" s="74" t="s">
        <v>71</v>
      </c>
    </row>
    <row r="3756" spans="1:30" x14ac:dyDescent="0.2">
      <c r="A3756" s="72" t="s">
        <v>67</v>
      </c>
      <c r="B3756" s="74" t="s">
        <v>71</v>
      </c>
      <c r="C3756" s="74" t="s">
        <v>71</v>
      </c>
      <c r="D3756" s="74" t="s">
        <v>71</v>
      </c>
      <c r="E3756" s="74" t="s">
        <v>71</v>
      </c>
      <c r="F3756" s="74" t="s">
        <v>71</v>
      </c>
      <c r="G3756" s="74" t="s">
        <v>71</v>
      </c>
      <c r="H3756" s="74" t="s">
        <v>71</v>
      </c>
      <c r="I3756" s="74" t="s">
        <v>71</v>
      </c>
      <c r="J3756" s="74" t="s">
        <v>71</v>
      </c>
      <c r="K3756" s="74" t="s">
        <v>71</v>
      </c>
      <c r="L3756" s="74" t="s">
        <v>71</v>
      </c>
      <c r="M3756" s="74" t="s">
        <v>71</v>
      </c>
      <c r="N3756" s="74" t="s">
        <v>71</v>
      </c>
      <c r="O3756" s="74" t="s">
        <v>71</v>
      </c>
      <c r="P3756" s="74" t="s">
        <v>71</v>
      </c>
      <c r="Q3756" s="74" t="s">
        <v>71</v>
      </c>
      <c r="R3756" s="74" t="s">
        <v>71</v>
      </c>
      <c r="S3756" s="74" t="s">
        <v>71</v>
      </c>
      <c r="T3756" s="74" t="s">
        <v>71</v>
      </c>
      <c r="U3756" s="74" t="s">
        <v>71</v>
      </c>
      <c r="V3756" s="74" t="s">
        <v>71</v>
      </c>
      <c r="W3756" s="74" t="s">
        <v>71</v>
      </c>
      <c r="X3756" s="74" t="s">
        <v>71</v>
      </c>
      <c r="Y3756" s="74" t="s">
        <v>71</v>
      </c>
      <c r="Z3756" s="74" t="s">
        <v>71</v>
      </c>
      <c r="AA3756" s="74" t="s">
        <v>71</v>
      </c>
      <c r="AB3756" s="74" t="s">
        <v>71</v>
      </c>
      <c r="AC3756" s="74" t="s">
        <v>71</v>
      </c>
      <c r="AD3756" s="74" t="s">
        <v>71</v>
      </c>
    </row>
    <row r="3757" spans="1:30" x14ac:dyDescent="0.2">
      <c r="A3757" s="72" t="s">
        <v>68</v>
      </c>
      <c r="B3757" s="74" t="s">
        <v>71</v>
      </c>
      <c r="C3757" s="74" t="s">
        <v>71</v>
      </c>
      <c r="D3757" s="74" t="s">
        <v>71</v>
      </c>
      <c r="E3757" s="74" t="s">
        <v>71</v>
      </c>
      <c r="F3757" s="74" t="s">
        <v>71</v>
      </c>
      <c r="G3757" s="74" t="s">
        <v>71</v>
      </c>
      <c r="H3757" s="74" t="s">
        <v>71</v>
      </c>
      <c r="I3757" s="74" t="s">
        <v>71</v>
      </c>
      <c r="J3757" s="74" t="s">
        <v>71</v>
      </c>
      <c r="K3757" s="74" t="s">
        <v>71</v>
      </c>
      <c r="L3757" s="74" t="s">
        <v>71</v>
      </c>
      <c r="M3757" s="74" t="s">
        <v>71</v>
      </c>
      <c r="N3757" s="74" t="s">
        <v>71</v>
      </c>
      <c r="O3757" s="74" t="s">
        <v>71</v>
      </c>
      <c r="P3757" s="74" t="s">
        <v>71</v>
      </c>
      <c r="Q3757" s="74" t="s">
        <v>71</v>
      </c>
      <c r="R3757" s="74" t="s">
        <v>71</v>
      </c>
      <c r="S3757" s="74" t="s">
        <v>71</v>
      </c>
      <c r="T3757" s="74" t="s">
        <v>71</v>
      </c>
      <c r="U3757" s="74" t="s">
        <v>71</v>
      </c>
      <c r="V3757" s="74" t="s">
        <v>71</v>
      </c>
      <c r="W3757" s="74" t="s">
        <v>71</v>
      </c>
      <c r="X3757" s="74" t="s">
        <v>71</v>
      </c>
      <c r="Y3757" s="74" t="s">
        <v>71</v>
      </c>
      <c r="Z3757" s="74" t="s">
        <v>71</v>
      </c>
      <c r="AA3757" s="74" t="s">
        <v>71</v>
      </c>
      <c r="AB3757" s="74" t="s">
        <v>71</v>
      </c>
      <c r="AC3757" s="74" t="s">
        <v>71</v>
      </c>
      <c r="AD3757" s="74" t="s">
        <v>71</v>
      </c>
    </row>
    <row r="3758" spans="1:30" x14ac:dyDescent="0.2">
      <c r="A3758" s="72" t="s">
        <v>69</v>
      </c>
      <c r="B3758" s="74" t="s">
        <v>71</v>
      </c>
      <c r="C3758" s="74" t="s">
        <v>71</v>
      </c>
      <c r="D3758" s="74" t="s">
        <v>71</v>
      </c>
      <c r="E3758" s="74" t="s">
        <v>71</v>
      </c>
      <c r="F3758" s="74" t="s">
        <v>71</v>
      </c>
      <c r="G3758" s="74" t="s">
        <v>71</v>
      </c>
      <c r="H3758" s="74" t="s">
        <v>71</v>
      </c>
      <c r="I3758" s="74" t="s">
        <v>71</v>
      </c>
      <c r="J3758" s="74" t="s">
        <v>71</v>
      </c>
      <c r="K3758" s="74" t="s">
        <v>71</v>
      </c>
      <c r="L3758" s="74" t="s">
        <v>71</v>
      </c>
      <c r="M3758" s="74" t="s">
        <v>71</v>
      </c>
      <c r="N3758" s="74" t="s">
        <v>71</v>
      </c>
      <c r="O3758" s="74" t="s">
        <v>71</v>
      </c>
      <c r="P3758" s="74" t="s">
        <v>71</v>
      </c>
      <c r="Q3758" s="74" t="s">
        <v>71</v>
      </c>
      <c r="R3758" s="74" t="s">
        <v>71</v>
      </c>
      <c r="S3758" s="74" t="s">
        <v>71</v>
      </c>
      <c r="T3758" s="74" t="s">
        <v>71</v>
      </c>
      <c r="U3758" s="74" t="s">
        <v>71</v>
      </c>
      <c r="V3758" s="74" t="s">
        <v>71</v>
      </c>
      <c r="W3758" s="74" t="s">
        <v>71</v>
      </c>
      <c r="X3758" s="74" t="s">
        <v>71</v>
      </c>
      <c r="Y3758" s="74" t="s">
        <v>71</v>
      </c>
      <c r="Z3758" s="74" t="s">
        <v>71</v>
      </c>
      <c r="AA3758" s="74" t="s">
        <v>71</v>
      </c>
      <c r="AB3758" s="74" t="s">
        <v>71</v>
      </c>
      <c r="AC3758" s="74" t="s">
        <v>71</v>
      </c>
      <c r="AD3758" s="74" t="s">
        <v>71</v>
      </c>
    </row>
    <row r="3760" spans="1:30" x14ac:dyDescent="0.2">
      <c r="A3760" s="72" t="s">
        <v>70</v>
      </c>
    </row>
    <row r="3761" spans="1:30" x14ac:dyDescent="0.2">
      <c r="A3761" s="72" t="s">
        <v>71</v>
      </c>
      <c r="B3761" s="74" t="s">
        <v>72</v>
      </c>
    </row>
    <row r="3763" spans="1:30" x14ac:dyDescent="0.2">
      <c r="A3763" s="72" t="s">
        <v>5</v>
      </c>
      <c r="B3763" s="74" t="s">
        <v>6</v>
      </c>
    </row>
    <row r="3764" spans="1:30" x14ac:dyDescent="0.2">
      <c r="A3764" s="72" t="s">
        <v>7</v>
      </c>
      <c r="B3764" s="74" t="s">
        <v>90</v>
      </c>
    </row>
    <row r="3765" spans="1:30" x14ac:dyDescent="0.2">
      <c r="A3765" s="72" t="s">
        <v>9</v>
      </c>
      <c r="B3765" s="74" t="s">
        <v>80</v>
      </c>
    </row>
    <row r="3767" spans="1:30" x14ac:dyDescent="0.2">
      <c r="A3767" s="72" t="s">
        <v>11</v>
      </c>
      <c r="B3767" s="74" t="s">
        <v>12</v>
      </c>
      <c r="C3767" s="74" t="s">
        <v>13</v>
      </c>
      <c r="D3767" s="74" t="s">
        <v>14</v>
      </c>
      <c r="E3767" s="74" t="s">
        <v>15</v>
      </c>
      <c r="F3767" s="74" t="s">
        <v>16</v>
      </c>
      <c r="G3767" s="74" t="s">
        <v>17</v>
      </c>
      <c r="H3767" s="74" t="s">
        <v>18</v>
      </c>
      <c r="I3767" s="74" t="s">
        <v>19</v>
      </c>
      <c r="J3767" s="74" t="s">
        <v>20</v>
      </c>
      <c r="K3767" s="74" t="s">
        <v>21</v>
      </c>
      <c r="L3767" s="74" t="s">
        <v>22</v>
      </c>
      <c r="M3767" s="74" t="s">
        <v>23</v>
      </c>
      <c r="N3767" s="74" t="s">
        <v>24</v>
      </c>
      <c r="O3767" s="74" t="s">
        <v>25</v>
      </c>
      <c r="P3767" s="74" t="s">
        <v>26</v>
      </c>
      <c r="Q3767" s="74" t="s">
        <v>27</v>
      </c>
      <c r="R3767" s="74" t="s">
        <v>28</v>
      </c>
      <c r="S3767" s="74" t="s">
        <v>29</v>
      </c>
      <c r="T3767" s="74" t="s">
        <v>30</v>
      </c>
      <c r="U3767" s="74" t="s">
        <v>31</v>
      </c>
      <c r="V3767" s="74" t="s">
        <v>32</v>
      </c>
      <c r="W3767" s="74" t="s">
        <v>33</v>
      </c>
      <c r="X3767" s="74" t="s">
        <v>34</v>
      </c>
      <c r="Y3767" s="74" t="s">
        <v>35</v>
      </c>
      <c r="Z3767" s="74" t="s">
        <v>36</v>
      </c>
      <c r="AA3767" s="74" t="s">
        <v>37</v>
      </c>
      <c r="AB3767" s="74" t="s">
        <v>38</v>
      </c>
      <c r="AC3767" s="74" t="s">
        <v>39</v>
      </c>
      <c r="AD3767" s="74" t="s">
        <v>40</v>
      </c>
    </row>
    <row r="3768" spans="1:30" x14ac:dyDescent="0.2">
      <c r="A3768" s="72" t="s">
        <v>41</v>
      </c>
      <c r="B3768" s="74" t="s">
        <v>71</v>
      </c>
      <c r="C3768" s="74" t="s">
        <v>71</v>
      </c>
      <c r="D3768" s="74" t="s">
        <v>71</v>
      </c>
      <c r="E3768" s="74" t="s">
        <v>71</v>
      </c>
      <c r="F3768" s="74" t="s">
        <v>71</v>
      </c>
      <c r="G3768" s="74" t="s">
        <v>71</v>
      </c>
      <c r="H3768" s="74" t="s">
        <v>71</v>
      </c>
      <c r="I3768" s="74" t="s">
        <v>71</v>
      </c>
      <c r="J3768" s="74" t="s">
        <v>71</v>
      </c>
      <c r="K3768" s="74" t="s">
        <v>71</v>
      </c>
      <c r="L3768" s="74" t="s">
        <v>71</v>
      </c>
      <c r="M3768" s="74" t="s">
        <v>71</v>
      </c>
      <c r="N3768" s="74" t="s">
        <v>71</v>
      </c>
      <c r="O3768" s="74" t="s">
        <v>71</v>
      </c>
      <c r="P3768" s="74" t="s">
        <v>71</v>
      </c>
      <c r="Q3768" s="74" t="s">
        <v>71</v>
      </c>
      <c r="R3768" s="74" t="s">
        <v>71</v>
      </c>
      <c r="S3768" s="74" t="s">
        <v>71</v>
      </c>
      <c r="T3768" s="74" t="s">
        <v>71</v>
      </c>
      <c r="U3768" s="74" t="s">
        <v>71</v>
      </c>
      <c r="V3768" s="74" t="s">
        <v>71</v>
      </c>
      <c r="W3768" s="74" t="s">
        <v>71</v>
      </c>
      <c r="X3768" s="74" t="s">
        <v>71</v>
      </c>
      <c r="Y3768" s="74" t="s">
        <v>71</v>
      </c>
      <c r="Z3768" s="74" t="s">
        <v>71</v>
      </c>
      <c r="AA3768" s="74" t="s">
        <v>71</v>
      </c>
      <c r="AB3768" s="74" t="s">
        <v>71</v>
      </c>
      <c r="AC3768" s="74" t="s">
        <v>71</v>
      </c>
      <c r="AD3768" s="74" t="s">
        <v>71</v>
      </c>
    </row>
    <row r="3769" spans="1:30" x14ac:dyDescent="0.2">
      <c r="A3769" s="72" t="s">
        <v>42</v>
      </c>
      <c r="B3769" s="74">
        <v>0</v>
      </c>
      <c r="C3769" s="74">
        <v>0</v>
      </c>
      <c r="D3769" s="74">
        <v>0</v>
      </c>
      <c r="E3769" s="74">
        <v>0</v>
      </c>
      <c r="F3769" s="74">
        <v>0</v>
      </c>
      <c r="G3769" s="74">
        <v>0</v>
      </c>
      <c r="H3769" s="74">
        <v>0</v>
      </c>
      <c r="I3769" s="74">
        <v>0</v>
      </c>
      <c r="J3769" s="74">
        <v>0</v>
      </c>
      <c r="K3769" s="74">
        <v>0</v>
      </c>
      <c r="L3769" s="74">
        <v>0</v>
      </c>
      <c r="M3769" s="74">
        <v>0</v>
      </c>
      <c r="N3769" s="74">
        <v>0</v>
      </c>
      <c r="O3769" s="74">
        <v>0</v>
      </c>
      <c r="P3769" s="74">
        <v>0</v>
      </c>
      <c r="Q3769" s="74">
        <v>0</v>
      </c>
      <c r="R3769" s="74">
        <v>0</v>
      </c>
      <c r="S3769" s="74">
        <v>0</v>
      </c>
      <c r="T3769" s="74">
        <v>0</v>
      </c>
      <c r="U3769" s="74">
        <v>0</v>
      </c>
      <c r="V3769" s="74">
        <v>0</v>
      </c>
      <c r="W3769" s="74">
        <v>0</v>
      </c>
      <c r="X3769" s="74">
        <v>0</v>
      </c>
      <c r="Y3769" s="74">
        <v>0</v>
      </c>
      <c r="Z3769" s="74">
        <v>0</v>
      </c>
      <c r="AA3769" s="74">
        <v>0</v>
      </c>
      <c r="AB3769" s="74">
        <v>0</v>
      </c>
      <c r="AC3769" s="74">
        <v>0</v>
      </c>
      <c r="AD3769" s="74">
        <v>0</v>
      </c>
    </row>
    <row r="3770" spans="1:30" x14ac:dyDescent="0.2">
      <c r="A3770" s="72" t="s">
        <v>43</v>
      </c>
      <c r="B3770" s="74">
        <v>0</v>
      </c>
      <c r="C3770" s="74">
        <v>0</v>
      </c>
      <c r="D3770" s="74">
        <v>0</v>
      </c>
      <c r="E3770" s="74">
        <v>0</v>
      </c>
      <c r="F3770" s="74">
        <v>0</v>
      </c>
      <c r="G3770" s="74">
        <v>0</v>
      </c>
      <c r="H3770" s="74">
        <v>0</v>
      </c>
      <c r="I3770" s="74">
        <v>0</v>
      </c>
      <c r="J3770" s="74">
        <v>0</v>
      </c>
      <c r="K3770" s="74">
        <v>0</v>
      </c>
      <c r="L3770" s="74">
        <v>0</v>
      </c>
      <c r="M3770" s="74">
        <v>0</v>
      </c>
      <c r="N3770" s="74">
        <v>0</v>
      </c>
      <c r="O3770" s="74">
        <v>0</v>
      </c>
      <c r="P3770" s="74">
        <v>0</v>
      </c>
      <c r="Q3770" s="74">
        <v>0</v>
      </c>
      <c r="R3770" s="74">
        <v>0</v>
      </c>
      <c r="S3770" s="74">
        <v>0</v>
      </c>
      <c r="T3770" s="74">
        <v>0</v>
      </c>
      <c r="U3770" s="74">
        <v>0</v>
      </c>
      <c r="V3770" s="74">
        <v>0</v>
      </c>
      <c r="W3770" s="74">
        <v>0</v>
      </c>
      <c r="X3770" s="74">
        <v>0</v>
      </c>
      <c r="Y3770" s="74">
        <v>0</v>
      </c>
      <c r="Z3770" s="74">
        <v>0</v>
      </c>
      <c r="AA3770" s="74">
        <v>0</v>
      </c>
      <c r="AB3770" s="74">
        <v>0</v>
      </c>
      <c r="AC3770" s="74">
        <v>0</v>
      </c>
      <c r="AD3770" s="74">
        <v>0</v>
      </c>
    </row>
    <row r="3771" spans="1:30" x14ac:dyDescent="0.2">
      <c r="A3771" s="72" t="s">
        <v>44</v>
      </c>
      <c r="B3771" s="74">
        <v>0</v>
      </c>
      <c r="C3771" s="74">
        <v>0</v>
      </c>
      <c r="D3771" s="74">
        <v>0</v>
      </c>
      <c r="E3771" s="74">
        <v>0</v>
      </c>
      <c r="F3771" s="74">
        <v>0</v>
      </c>
      <c r="G3771" s="74">
        <v>0</v>
      </c>
      <c r="H3771" s="74">
        <v>0</v>
      </c>
      <c r="I3771" s="74">
        <v>0</v>
      </c>
      <c r="J3771" s="74">
        <v>0</v>
      </c>
      <c r="K3771" s="74">
        <v>0</v>
      </c>
      <c r="L3771" s="74">
        <v>0</v>
      </c>
      <c r="M3771" s="74">
        <v>0</v>
      </c>
      <c r="N3771" s="74">
        <v>0</v>
      </c>
      <c r="O3771" s="74">
        <v>0</v>
      </c>
      <c r="P3771" s="74">
        <v>0</v>
      </c>
      <c r="Q3771" s="74">
        <v>0</v>
      </c>
      <c r="R3771" s="74">
        <v>0</v>
      </c>
      <c r="S3771" s="74">
        <v>0</v>
      </c>
      <c r="T3771" s="74">
        <v>0</v>
      </c>
      <c r="U3771" s="74">
        <v>0</v>
      </c>
      <c r="V3771" s="74">
        <v>0</v>
      </c>
      <c r="W3771" s="74">
        <v>0</v>
      </c>
      <c r="X3771" s="74">
        <v>0</v>
      </c>
      <c r="Y3771" s="74">
        <v>0</v>
      </c>
      <c r="Z3771" s="74">
        <v>0</v>
      </c>
      <c r="AA3771" s="74">
        <v>0</v>
      </c>
      <c r="AB3771" s="74">
        <v>0</v>
      </c>
      <c r="AC3771" s="74">
        <v>0</v>
      </c>
      <c r="AD3771" s="74">
        <v>0</v>
      </c>
    </row>
    <row r="3772" spans="1:30" x14ac:dyDescent="0.2">
      <c r="A3772" s="72" t="s">
        <v>45</v>
      </c>
      <c r="B3772" s="74">
        <v>0</v>
      </c>
      <c r="C3772" s="74">
        <v>0</v>
      </c>
      <c r="D3772" s="74">
        <v>0</v>
      </c>
      <c r="E3772" s="74">
        <v>0</v>
      </c>
      <c r="F3772" s="74">
        <v>0</v>
      </c>
      <c r="G3772" s="74">
        <v>0</v>
      </c>
      <c r="H3772" s="74">
        <v>0</v>
      </c>
      <c r="I3772" s="74">
        <v>0</v>
      </c>
      <c r="J3772" s="74">
        <v>0</v>
      </c>
      <c r="K3772" s="74">
        <v>0</v>
      </c>
      <c r="L3772" s="74">
        <v>0</v>
      </c>
      <c r="M3772" s="74">
        <v>0</v>
      </c>
      <c r="N3772" s="74">
        <v>0</v>
      </c>
      <c r="O3772" s="74">
        <v>0</v>
      </c>
      <c r="P3772" s="74">
        <v>0</v>
      </c>
      <c r="Q3772" s="74">
        <v>0</v>
      </c>
      <c r="R3772" s="74">
        <v>0</v>
      </c>
      <c r="S3772" s="74">
        <v>0</v>
      </c>
      <c r="T3772" s="74">
        <v>0</v>
      </c>
      <c r="U3772" s="74">
        <v>0</v>
      </c>
      <c r="V3772" s="74">
        <v>0</v>
      </c>
      <c r="W3772" s="74">
        <v>0</v>
      </c>
      <c r="X3772" s="74">
        <v>0</v>
      </c>
      <c r="Y3772" s="74">
        <v>0</v>
      </c>
      <c r="Z3772" s="74">
        <v>0</v>
      </c>
      <c r="AA3772" s="74">
        <v>0</v>
      </c>
      <c r="AB3772" s="74">
        <v>0</v>
      </c>
      <c r="AC3772" s="74">
        <v>0</v>
      </c>
      <c r="AD3772" s="74">
        <v>0</v>
      </c>
    </row>
    <row r="3773" spans="1:30" x14ac:dyDescent="0.2">
      <c r="A3773" s="72" t="s">
        <v>46</v>
      </c>
      <c r="B3773" s="74">
        <v>0</v>
      </c>
      <c r="C3773" s="74">
        <v>0</v>
      </c>
      <c r="D3773" s="74">
        <v>0</v>
      </c>
      <c r="E3773" s="74">
        <v>0</v>
      </c>
      <c r="F3773" s="74">
        <v>0</v>
      </c>
      <c r="G3773" s="74">
        <v>0</v>
      </c>
      <c r="H3773" s="74">
        <v>0</v>
      </c>
      <c r="I3773" s="74">
        <v>0</v>
      </c>
      <c r="J3773" s="74">
        <v>0</v>
      </c>
      <c r="K3773" s="74">
        <v>0</v>
      </c>
      <c r="L3773" s="74">
        <v>0</v>
      </c>
      <c r="M3773" s="74">
        <v>0</v>
      </c>
      <c r="N3773" s="74">
        <v>0</v>
      </c>
      <c r="O3773" s="74">
        <v>0</v>
      </c>
      <c r="P3773" s="74">
        <v>0</v>
      </c>
      <c r="Q3773" s="74">
        <v>0</v>
      </c>
      <c r="R3773" s="74">
        <v>0</v>
      </c>
      <c r="S3773" s="74">
        <v>0</v>
      </c>
      <c r="T3773" s="74">
        <v>0</v>
      </c>
      <c r="U3773" s="74">
        <v>0</v>
      </c>
      <c r="V3773" s="74">
        <v>0</v>
      </c>
      <c r="W3773" s="74">
        <v>0</v>
      </c>
      <c r="X3773" s="74">
        <v>0</v>
      </c>
      <c r="Y3773" s="74">
        <v>0</v>
      </c>
      <c r="Z3773" s="74">
        <v>0</v>
      </c>
      <c r="AA3773" s="74">
        <v>0</v>
      </c>
      <c r="AB3773" s="74">
        <v>0</v>
      </c>
      <c r="AC3773" s="74">
        <v>0</v>
      </c>
      <c r="AD3773" s="74">
        <v>0</v>
      </c>
    </row>
    <row r="3774" spans="1:30" x14ac:dyDescent="0.2">
      <c r="A3774" s="72" t="s">
        <v>47</v>
      </c>
      <c r="B3774" s="74">
        <v>0</v>
      </c>
      <c r="C3774" s="74">
        <v>0</v>
      </c>
      <c r="D3774" s="74">
        <v>0</v>
      </c>
      <c r="E3774" s="74">
        <v>0</v>
      </c>
      <c r="F3774" s="74">
        <v>0</v>
      </c>
      <c r="G3774" s="74">
        <v>0</v>
      </c>
      <c r="H3774" s="74">
        <v>0</v>
      </c>
      <c r="I3774" s="74">
        <v>0</v>
      </c>
      <c r="J3774" s="74">
        <v>0</v>
      </c>
      <c r="K3774" s="74">
        <v>0</v>
      </c>
      <c r="L3774" s="74">
        <v>0</v>
      </c>
      <c r="M3774" s="74">
        <v>0</v>
      </c>
      <c r="N3774" s="74">
        <v>0</v>
      </c>
      <c r="O3774" s="74">
        <v>0</v>
      </c>
      <c r="P3774" s="74">
        <v>0</v>
      </c>
      <c r="Q3774" s="74">
        <v>0</v>
      </c>
      <c r="R3774" s="74">
        <v>0</v>
      </c>
      <c r="S3774" s="74">
        <v>0</v>
      </c>
      <c r="T3774" s="74">
        <v>0</v>
      </c>
      <c r="U3774" s="74">
        <v>0</v>
      </c>
      <c r="V3774" s="74">
        <v>0</v>
      </c>
      <c r="W3774" s="74">
        <v>0</v>
      </c>
      <c r="X3774" s="74">
        <v>0</v>
      </c>
      <c r="Y3774" s="74">
        <v>0</v>
      </c>
      <c r="Z3774" s="74">
        <v>0</v>
      </c>
      <c r="AA3774" s="74">
        <v>0</v>
      </c>
      <c r="AB3774" s="74">
        <v>0</v>
      </c>
      <c r="AC3774" s="74">
        <v>0</v>
      </c>
      <c r="AD3774" s="74">
        <v>0</v>
      </c>
    </row>
    <row r="3775" spans="1:30" x14ac:dyDescent="0.2">
      <c r="A3775" s="72" t="s">
        <v>48</v>
      </c>
      <c r="B3775" s="74">
        <v>0</v>
      </c>
      <c r="C3775" s="74">
        <v>0</v>
      </c>
      <c r="D3775" s="74">
        <v>0</v>
      </c>
      <c r="E3775" s="74">
        <v>0</v>
      </c>
      <c r="F3775" s="74">
        <v>0</v>
      </c>
      <c r="G3775" s="74">
        <v>0</v>
      </c>
      <c r="H3775" s="74">
        <v>0</v>
      </c>
      <c r="I3775" s="74">
        <v>0</v>
      </c>
      <c r="J3775" s="74">
        <v>0</v>
      </c>
      <c r="K3775" s="74">
        <v>0</v>
      </c>
      <c r="L3775" s="74">
        <v>0</v>
      </c>
      <c r="M3775" s="74">
        <v>0</v>
      </c>
      <c r="N3775" s="74">
        <v>0</v>
      </c>
      <c r="O3775" s="74">
        <v>0</v>
      </c>
      <c r="P3775" s="74">
        <v>0</v>
      </c>
      <c r="Q3775" s="74">
        <v>0</v>
      </c>
      <c r="R3775" s="74">
        <v>0</v>
      </c>
      <c r="S3775" s="74">
        <v>0</v>
      </c>
      <c r="T3775" s="74">
        <v>0</v>
      </c>
      <c r="U3775" s="74">
        <v>0</v>
      </c>
      <c r="V3775" s="74">
        <v>0</v>
      </c>
      <c r="W3775" s="74">
        <v>0</v>
      </c>
      <c r="X3775" s="74">
        <v>0</v>
      </c>
      <c r="Y3775" s="74">
        <v>0</v>
      </c>
      <c r="Z3775" s="74">
        <v>0</v>
      </c>
      <c r="AA3775" s="74">
        <v>0</v>
      </c>
      <c r="AB3775" s="74">
        <v>0</v>
      </c>
      <c r="AC3775" s="74">
        <v>0</v>
      </c>
      <c r="AD3775" s="74">
        <v>0</v>
      </c>
    </row>
    <row r="3776" spans="1:30" x14ac:dyDescent="0.2">
      <c r="A3776" s="72" t="s">
        <v>49</v>
      </c>
      <c r="B3776" s="74">
        <v>0</v>
      </c>
      <c r="C3776" s="74">
        <v>0</v>
      </c>
      <c r="D3776" s="74">
        <v>0</v>
      </c>
      <c r="E3776" s="74">
        <v>0</v>
      </c>
      <c r="F3776" s="74">
        <v>0</v>
      </c>
      <c r="G3776" s="74">
        <v>0</v>
      </c>
      <c r="H3776" s="74">
        <v>0</v>
      </c>
      <c r="I3776" s="74">
        <v>0</v>
      </c>
      <c r="J3776" s="74">
        <v>0</v>
      </c>
      <c r="K3776" s="74">
        <v>0</v>
      </c>
      <c r="L3776" s="74">
        <v>0</v>
      </c>
      <c r="M3776" s="74">
        <v>0</v>
      </c>
      <c r="N3776" s="74">
        <v>0</v>
      </c>
      <c r="O3776" s="74">
        <v>0</v>
      </c>
      <c r="P3776" s="74">
        <v>0</v>
      </c>
      <c r="Q3776" s="74">
        <v>0</v>
      </c>
      <c r="R3776" s="74">
        <v>0</v>
      </c>
      <c r="S3776" s="74">
        <v>0</v>
      </c>
      <c r="T3776" s="74">
        <v>0</v>
      </c>
      <c r="U3776" s="74">
        <v>0</v>
      </c>
      <c r="V3776" s="74">
        <v>0</v>
      </c>
      <c r="W3776" s="74">
        <v>0</v>
      </c>
      <c r="X3776" s="74">
        <v>0</v>
      </c>
      <c r="Y3776" s="74">
        <v>0</v>
      </c>
      <c r="Z3776" s="74">
        <v>0</v>
      </c>
      <c r="AA3776" s="74">
        <v>0</v>
      </c>
      <c r="AB3776" s="74">
        <v>0</v>
      </c>
      <c r="AC3776" s="74">
        <v>0</v>
      </c>
      <c r="AD3776" s="74">
        <v>0</v>
      </c>
    </row>
    <row r="3777" spans="1:30" x14ac:dyDescent="0.2">
      <c r="A3777" s="72" t="s">
        <v>50</v>
      </c>
      <c r="B3777" s="74" t="s">
        <v>71</v>
      </c>
      <c r="C3777" s="74" t="s">
        <v>71</v>
      </c>
      <c r="D3777" s="74" t="s">
        <v>71</v>
      </c>
      <c r="E3777" s="74" t="s">
        <v>71</v>
      </c>
      <c r="F3777" s="74" t="s">
        <v>71</v>
      </c>
      <c r="G3777" s="74" t="s">
        <v>71</v>
      </c>
      <c r="H3777" s="74" t="s">
        <v>71</v>
      </c>
      <c r="I3777" s="74" t="s">
        <v>71</v>
      </c>
      <c r="J3777" s="74" t="s">
        <v>71</v>
      </c>
      <c r="K3777" s="74" t="s">
        <v>71</v>
      </c>
      <c r="L3777" s="74" t="s">
        <v>71</v>
      </c>
      <c r="M3777" s="74" t="s">
        <v>71</v>
      </c>
      <c r="N3777" s="74" t="s">
        <v>71</v>
      </c>
      <c r="O3777" s="74" t="s">
        <v>71</v>
      </c>
      <c r="P3777" s="74" t="s">
        <v>71</v>
      </c>
      <c r="Q3777" s="74" t="s">
        <v>71</v>
      </c>
      <c r="R3777" s="74" t="s">
        <v>71</v>
      </c>
      <c r="S3777" s="74" t="s">
        <v>71</v>
      </c>
      <c r="T3777" s="74" t="s">
        <v>71</v>
      </c>
      <c r="U3777" s="74" t="s">
        <v>71</v>
      </c>
      <c r="V3777" s="74" t="s">
        <v>71</v>
      </c>
      <c r="W3777" s="74" t="s">
        <v>71</v>
      </c>
      <c r="X3777" s="74" t="s">
        <v>71</v>
      </c>
      <c r="Y3777" s="74" t="s">
        <v>71</v>
      </c>
      <c r="Z3777" s="74" t="s">
        <v>71</v>
      </c>
      <c r="AA3777" s="74" t="s">
        <v>71</v>
      </c>
      <c r="AB3777" s="74" t="s">
        <v>71</v>
      </c>
      <c r="AC3777" s="74" t="s">
        <v>71</v>
      </c>
      <c r="AD3777" s="74" t="s">
        <v>71</v>
      </c>
    </row>
    <row r="3778" spans="1:30" x14ac:dyDescent="0.2">
      <c r="A3778" s="72" t="s">
        <v>51</v>
      </c>
      <c r="B3778" s="74">
        <v>0</v>
      </c>
      <c r="C3778" s="74">
        <v>0</v>
      </c>
      <c r="D3778" s="74">
        <v>0</v>
      </c>
      <c r="E3778" s="74">
        <v>0</v>
      </c>
      <c r="F3778" s="74">
        <v>0</v>
      </c>
      <c r="G3778" s="74">
        <v>0</v>
      </c>
      <c r="H3778" s="74">
        <v>0</v>
      </c>
      <c r="I3778" s="74">
        <v>0</v>
      </c>
      <c r="J3778" s="74">
        <v>0</v>
      </c>
      <c r="K3778" s="74">
        <v>0</v>
      </c>
      <c r="L3778" s="74">
        <v>0</v>
      </c>
      <c r="M3778" s="74">
        <v>0</v>
      </c>
      <c r="N3778" s="74">
        <v>0</v>
      </c>
      <c r="O3778" s="74">
        <v>0</v>
      </c>
      <c r="P3778" s="74">
        <v>0</v>
      </c>
      <c r="Q3778" s="74">
        <v>0</v>
      </c>
      <c r="R3778" s="74">
        <v>0</v>
      </c>
      <c r="S3778" s="74">
        <v>0</v>
      </c>
      <c r="T3778" s="74">
        <v>0</v>
      </c>
      <c r="U3778" s="74">
        <v>0</v>
      </c>
      <c r="V3778" s="74">
        <v>0</v>
      </c>
      <c r="W3778" s="74">
        <v>0</v>
      </c>
      <c r="X3778" s="74">
        <v>0</v>
      </c>
      <c r="Y3778" s="74">
        <v>0</v>
      </c>
      <c r="Z3778" s="74">
        <v>0</v>
      </c>
      <c r="AA3778" s="74">
        <v>0</v>
      </c>
      <c r="AB3778" s="74">
        <v>0</v>
      </c>
      <c r="AC3778" s="74">
        <v>0</v>
      </c>
      <c r="AD3778" s="74">
        <v>0</v>
      </c>
    </row>
    <row r="3779" spans="1:30" x14ac:dyDescent="0.2">
      <c r="A3779" s="72" t="s">
        <v>52</v>
      </c>
      <c r="B3779" s="74">
        <v>0</v>
      </c>
      <c r="C3779" s="74">
        <v>0</v>
      </c>
      <c r="D3779" s="74">
        <v>0</v>
      </c>
      <c r="E3779" s="74">
        <v>0</v>
      </c>
      <c r="F3779" s="74">
        <v>0</v>
      </c>
      <c r="G3779" s="74">
        <v>0</v>
      </c>
      <c r="H3779" s="74">
        <v>0</v>
      </c>
      <c r="I3779" s="74">
        <v>0</v>
      </c>
      <c r="J3779" s="74">
        <v>0</v>
      </c>
      <c r="K3779" s="74">
        <v>0</v>
      </c>
      <c r="L3779" s="74">
        <v>0</v>
      </c>
      <c r="M3779" s="74">
        <v>0</v>
      </c>
      <c r="N3779" s="74">
        <v>0</v>
      </c>
      <c r="O3779" s="74">
        <v>0</v>
      </c>
      <c r="P3779" s="74">
        <v>0</v>
      </c>
      <c r="Q3779" s="74">
        <v>0</v>
      </c>
      <c r="R3779" s="74">
        <v>0</v>
      </c>
      <c r="S3779" s="74">
        <v>0</v>
      </c>
      <c r="T3779" s="74">
        <v>0</v>
      </c>
      <c r="U3779" s="74">
        <v>0</v>
      </c>
      <c r="V3779" s="74">
        <v>0</v>
      </c>
      <c r="W3779" s="74">
        <v>0</v>
      </c>
      <c r="X3779" s="74">
        <v>0</v>
      </c>
      <c r="Y3779" s="74">
        <v>0</v>
      </c>
      <c r="Z3779" s="74">
        <v>0</v>
      </c>
      <c r="AA3779" s="74">
        <v>0</v>
      </c>
      <c r="AB3779" s="74">
        <v>0</v>
      </c>
      <c r="AC3779" s="74">
        <v>0</v>
      </c>
      <c r="AD3779" s="74">
        <v>0</v>
      </c>
    </row>
    <row r="3780" spans="1:30" x14ac:dyDescent="0.2">
      <c r="A3780" s="72" t="s">
        <v>53</v>
      </c>
      <c r="B3780" s="74">
        <v>0</v>
      </c>
      <c r="C3780" s="74">
        <v>0</v>
      </c>
      <c r="D3780" s="74">
        <v>0</v>
      </c>
      <c r="E3780" s="74">
        <v>0</v>
      </c>
      <c r="F3780" s="74">
        <v>0</v>
      </c>
      <c r="G3780" s="74">
        <v>0</v>
      </c>
      <c r="H3780" s="74">
        <v>0</v>
      </c>
      <c r="I3780" s="74">
        <v>0</v>
      </c>
      <c r="J3780" s="74">
        <v>0</v>
      </c>
      <c r="K3780" s="74">
        <v>0</v>
      </c>
      <c r="L3780" s="74">
        <v>0</v>
      </c>
      <c r="M3780" s="74">
        <v>0</v>
      </c>
      <c r="N3780" s="74">
        <v>0</v>
      </c>
      <c r="O3780" s="74">
        <v>0</v>
      </c>
      <c r="P3780" s="74">
        <v>0</v>
      </c>
      <c r="Q3780" s="74">
        <v>0</v>
      </c>
      <c r="R3780" s="74">
        <v>0</v>
      </c>
      <c r="S3780" s="74">
        <v>0</v>
      </c>
      <c r="T3780" s="74">
        <v>0</v>
      </c>
      <c r="U3780" s="74">
        <v>0</v>
      </c>
      <c r="V3780" s="74">
        <v>0</v>
      </c>
      <c r="W3780" s="74">
        <v>0</v>
      </c>
      <c r="X3780" s="74">
        <v>0</v>
      </c>
      <c r="Y3780" s="74">
        <v>0</v>
      </c>
      <c r="Z3780" s="74">
        <v>0</v>
      </c>
      <c r="AA3780" s="74">
        <v>0</v>
      </c>
      <c r="AB3780" s="74">
        <v>0</v>
      </c>
      <c r="AC3780" s="74">
        <v>0</v>
      </c>
      <c r="AD3780" s="74">
        <v>0</v>
      </c>
    </row>
    <row r="3781" spans="1:30" x14ac:dyDescent="0.2">
      <c r="A3781" s="72" t="s">
        <v>54</v>
      </c>
      <c r="B3781" s="74" t="s">
        <v>71</v>
      </c>
      <c r="C3781" s="74" t="s">
        <v>71</v>
      </c>
      <c r="D3781" s="74" t="s">
        <v>71</v>
      </c>
      <c r="E3781" s="74" t="s">
        <v>71</v>
      </c>
      <c r="F3781" s="74" t="s">
        <v>71</v>
      </c>
      <c r="G3781" s="74" t="s">
        <v>71</v>
      </c>
      <c r="H3781" s="74" t="s">
        <v>71</v>
      </c>
      <c r="I3781" s="74" t="s">
        <v>71</v>
      </c>
      <c r="J3781" s="74" t="s">
        <v>71</v>
      </c>
      <c r="K3781" s="74" t="s">
        <v>71</v>
      </c>
      <c r="L3781" s="74" t="s">
        <v>71</v>
      </c>
      <c r="M3781" s="74" t="s">
        <v>71</v>
      </c>
      <c r="N3781" s="74" t="s">
        <v>71</v>
      </c>
      <c r="O3781" s="74" t="s">
        <v>71</v>
      </c>
      <c r="P3781" s="74" t="s">
        <v>71</v>
      </c>
      <c r="Q3781" s="74" t="s">
        <v>71</v>
      </c>
      <c r="R3781" s="74" t="s">
        <v>71</v>
      </c>
      <c r="S3781" s="74" t="s">
        <v>71</v>
      </c>
      <c r="T3781" s="74" t="s">
        <v>71</v>
      </c>
      <c r="U3781" s="74" t="s">
        <v>71</v>
      </c>
      <c r="V3781" s="74" t="s">
        <v>71</v>
      </c>
      <c r="W3781" s="74" t="s">
        <v>71</v>
      </c>
      <c r="X3781" s="74" t="s">
        <v>71</v>
      </c>
      <c r="Y3781" s="74" t="s">
        <v>71</v>
      </c>
      <c r="Z3781" s="74" t="s">
        <v>71</v>
      </c>
      <c r="AA3781" s="74" t="s">
        <v>71</v>
      </c>
      <c r="AB3781" s="74" t="s">
        <v>71</v>
      </c>
      <c r="AC3781" s="74" t="s">
        <v>71</v>
      </c>
      <c r="AD3781" s="74" t="s">
        <v>71</v>
      </c>
    </row>
    <row r="3782" spans="1:30" x14ac:dyDescent="0.2">
      <c r="A3782" s="72" t="s">
        <v>55</v>
      </c>
      <c r="B3782" s="74">
        <v>0</v>
      </c>
      <c r="C3782" s="74">
        <v>0</v>
      </c>
      <c r="D3782" s="74">
        <v>0</v>
      </c>
      <c r="E3782" s="74">
        <v>0</v>
      </c>
      <c r="F3782" s="74">
        <v>0</v>
      </c>
      <c r="G3782" s="74">
        <v>0</v>
      </c>
      <c r="H3782" s="74">
        <v>0</v>
      </c>
      <c r="I3782" s="74">
        <v>0</v>
      </c>
      <c r="J3782" s="74">
        <v>0</v>
      </c>
      <c r="K3782" s="74">
        <v>0</v>
      </c>
      <c r="L3782" s="74">
        <v>0</v>
      </c>
      <c r="M3782" s="74">
        <v>0</v>
      </c>
      <c r="N3782" s="74">
        <v>0</v>
      </c>
      <c r="O3782" s="74">
        <v>0</v>
      </c>
      <c r="P3782" s="74">
        <v>0</v>
      </c>
      <c r="Q3782" s="74">
        <v>0</v>
      </c>
      <c r="R3782" s="74">
        <v>0</v>
      </c>
      <c r="S3782" s="74">
        <v>0</v>
      </c>
      <c r="T3782" s="74">
        <v>0</v>
      </c>
      <c r="U3782" s="74">
        <v>0</v>
      </c>
      <c r="V3782" s="74">
        <v>0</v>
      </c>
      <c r="W3782" s="74">
        <v>0</v>
      </c>
      <c r="X3782" s="74">
        <v>0</v>
      </c>
      <c r="Y3782" s="74">
        <v>0</v>
      </c>
      <c r="Z3782" s="74">
        <v>0</v>
      </c>
      <c r="AA3782" s="74">
        <v>0</v>
      </c>
      <c r="AB3782" s="74">
        <v>0</v>
      </c>
      <c r="AC3782" s="74">
        <v>0</v>
      </c>
      <c r="AD3782" s="74">
        <v>0</v>
      </c>
    </row>
    <row r="3783" spans="1:30" x14ac:dyDescent="0.2">
      <c r="A3783" s="72" t="s">
        <v>56</v>
      </c>
      <c r="B3783" s="74">
        <v>0</v>
      </c>
      <c r="C3783" s="74">
        <v>0</v>
      </c>
      <c r="D3783" s="74">
        <v>0</v>
      </c>
      <c r="E3783" s="74">
        <v>0</v>
      </c>
      <c r="F3783" s="74">
        <v>0</v>
      </c>
      <c r="G3783" s="74">
        <v>0</v>
      </c>
      <c r="H3783" s="74">
        <v>0</v>
      </c>
      <c r="I3783" s="74">
        <v>0</v>
      </c>
      <c r="J3783" s="74">
        <v>0</v>
      </c>
      <c r="K3783" s="74">
        <v>0</v>
      </c>
      <c r="L3783" s="74">
        <v>0</v>
      </c>
      <c r="M3783" s="74">
        <v>0</v>
      </c>
      <c r="N3783" s="74">
        <v>0</v>
      </c>
      <c r="O3783" s="74">
        <v>0</v>
      </c>
      <c r="P3783" s="74">
        <v>0</v>
      </c>
      <c r="Q3783" s="74">
        <v>0</v>
      </c>
      <c r="R3783" s="74">
        <v>0</v>
      </c>
      <c r="S3783" s="74">
        <v>0</v>
      </c>
      <c r="T3783" s="74">
        <v>0</v>
      </c>
      <c r="U3783" s="74">
        <v>0</v>
      </c>
      <c r="V3783" s="74">
        <v>0</v>
      </c>
      <c r="W3783" s="74">
        <v>0</v>
      </c>
      <c r="X3783" s="74">
        <v>0</v>
      </c>
      <c r="Y3783" s="74">
        <v>0</v>
      </c>
      <c r="Z3783" s="74">
        <v>0</v>
      </c>
      <c r="AA3783" s="74">
        <v>0</v>
      </c>
      <c r="AB3783" s="74">
        <v>0</v>
      </c>
      <c r="AC3783" s="74">
        <v>0</v>
      </c>
      <c r="AD3783" s="74">
        <v>0</v>
      </c>
    </row>
    <row r="3784" spans="1:30" x14ac:dyDescent="0.2">
      <c r="A3784" s="72" t="s">
        <v>57</v>
      </c>
      <c r="B3784" s="74">
        <v>0</v>
      </c>
      <c r="C3784" s="74">
        <v>0</v>
      </c>
      <c r="D3784" s="74">
        <v>0</v>
      </c>
      <c r="E3784" s="74">
        <v>0</v>
      </c>
      <c r="F3784" s="74">
        <v>0</v>
      </c>
      <c r="G3784" s="74">
        <v>0</v>
      </c>
      <c r="H3784" s="74">
        <v>0</v>
      </c>
      <c r="I3784" s="74">
        <v>0</v>
      </c>
      <c r="J3784" s="74">
        <v>0</v>
      </c>
      <c r="K3784" s="74">
        <v>0</v>
      </c>
      <c r="L3784" s="74">
        <v>0</v>
      </c>
      <c r="M3784" s="74">
        <v>0</v>
      </c>
      <c r="N3784" s="74">
        <v>0</v>
      </c>
      <c r="O3784" s="74">
        <v>0</v>
      </c>
      <c r="P3784" s="74">
        <v>0</v>
      </c>
      <c r="Q3784" s="74">
        <v>0</v>
      </c>
      <c r="R3784" s="74">
        <v>0</v>
      </c>
      <c r="S3784" s="74">
        <v>0</v>
      </c>
      <c r="T3784" s="74">
        <v>0</v>
      </c>
      <c r="U3784" s="74">
        <v>0</v>
      </c>
      <c r="V3784" s="74">
        <v>0</v>
      </c>
      <c r="W3784" s="74">
        <v>0</v>
      </c>
      <c r="X3784" s="74">
        <v>0</v>
      </c>
      <c r="Y3784" s="74">
        <v>0</v>
      </c>
      <c r="Z3784" s="74">
        <v>0</v>
      </c>
      <c r="AA3784" s="74">
        <v>0</v>
      </c>
      <c r="AB3784" s="74">
        <v>0</v>
      </c>
      <c r="AC3784" s="74">
        <v>0</v>
      </c>
      <c r="AD3784" s="74">
        <v>0</v>
      </c>
    </row>
    <row r="3785" spans="1:30" x14ac:dyDescent="0.2">
      <c r="A3785" s="72" t="s">
        <v>58</v>
      </c>
      <c r="B3785" s="74">
        <v>0</v>
      </c>
      <c r="C3785" s="74">
        <v>0</v>
      </c>
      <c r="D3785" s="74">
        <v>0</v>
      </c>
      <c r="E3785" s="74">
        <v>0</v>
      </c>
      <c r="F3785" s="74">
        <v>0</v>
      </c>
      <c r="G3785" s="74">
        <v>0</v>
      </c>
      <c r="H3785" s="74">
        <v>0</v>
      </c>
      <c r="I3785" s="74">
        <v>0</v>
      </c>
      <c r="J3785" s="74">
        <v>0</v>
      </c>
      <c r="K3785" s="74">
        <v>0</v>
      </c>
      <c r="L3785" s="74">
        <v>0</v>
      </c>
      <c r="M3785" s="74">
        <v>0</v>
      </c>
      <c r="N3785" s="74">
        <v>0</v>
      </c>
      <c r="O3785" s="74">
        <v>0</v>
      </c>
      <c r="P3785" s="74">
        <v>0</v>
      </c>
      <c r="Q3785" s="74">
        <v>0</v>
      </c>
      <c r="R3785" s="74">
        <v>0</v>
      </c>
      <c r="S3785" s="74">
        <v>0</v>
      </c>
      <c r="T3785" s="74">
        <v>0</v>
      </c>
      <c r="U3785" s="74">
        <v>0</v>
      </c>
      <c r="V3785" s="74">
        <v>0</v>
      </c>
      <c r="W3785" s="74">
        <v>0</v>
      </c>
      <c r="X3785" s="74">
        <v>0</v>
      </c>
      <c r="Y3785" s="74">
        <v>0</v>
      </c>
      <c r="Z3785" s="74">
        <v>0</v>
      </c>
      <c r="AA3785" s="74">
        <v>0</v>
      </c>
      <c r="AB3785" s="74">
        <v>0</v>
      </c>
      <c r="AC3785" s="74">
        <v>0</v>
      </c>
      <c r="AD3785" s="74">
        <v>0</v>
      </c>
    </row>
    <row r="3786" spans="1:30" x14ac:dyDescent="0.2">
      <c r="A3786" s="72" t="s">
        <v>59</v>
      </c>
      <c r="B3786" s="74" t="s">
        <v>71</v>
      </c>
      <c r="C3786" s="74" t="s">
        <v>71</v>
      </c>
      <c r="D3786" s="74" t="s">
        <v>71</v>
      </c>
      <c r="E3786" s="74" t="s">
        <v>71</v>
      </c>
      <c r="F3786" s="74" t="s">
        <v>71</v>
      </c>
      <c r="G3786" s="74" t="s">
        <v>71</v>
      </c>
      <c r="H3786" s="74" t="s">
        <v>71</v>
      </c>
      <c r="I3786" s="74" t="s">
        <v>71</v>
      </c>
      <c r="J3786" s="74" t="s">
        <v>71</v>
      </c>
      <c r="K3786" s="74" t="s">
        <v>71</v>
      </c>
      <c r="L3786" s="74" t="s">
        <v>71</v>
      </c>
      <c r="M3786" s="74" t="s">
        <v>71</v>
      </c>
      <c r="N3786" s="74" t="s">
        <v>71</v>
      </c>
      <c r="O3786" s="74" t="s">
        <v>71</v>
      </c>
      <c r="P3786" s="74" t="s">
        <v>71</v>
      </c>
      <c r="Q3786" s="74" t="s">
        <v>71</v>
      </c>
      <c r="R3786" s="74" t="s">
        <v>71</v>
      </c>
      <c r="S3786" s="74" t="s">
        <v>71</v>
      </c>
      <c r="T3786" s="74" t="s">
        <v>71</v>
      </c>
      <c r="U3786" s="74" t="s">
        <v>71</v>
      </c>
      <c r="V3786" s="74" t="s">
        <v>71</v>
      </c>
      <c r="W3786" s="74" t="s">
        <v>71</v>
      </c>
      <c r="X3786" s="74" t="s">
        <v>71</v>
      </c>
      <c r="Y3786" s="74" t="s">
        <v>71</v>
      </c>
      <c r="Z3786" s="74" t="s">
        <v>71</v>
      </c>
      <c r="AA3786" s="74" t="s">
        <v>71</v>
      </c>
      <c r="AB3786" s="74" t="s">
        <v>71</v>
      </c>
      <c r="AC3786" s="74" t="s">
        <v>71</v>
      </c>
      <c r="AD3786" s="74" t="s">
        <v>71</v>
      </c>
    </row>
    <row r="3787" spans="1:30" x14ac:dyDescent="0.2">
      <c r="A3787" s="72" t="s">
        <v>60</v>
      </c>
      <c r="B3787" s="74">
        <v>0</v>
      </c>
      <c r="C3787" s="74">
        <v>0</v>
      </c>
      <c r="D3787" s="74">
        <v>0</v>
      </c>
      <c r="E3787" s="74">
        <v>0</v>
      </c>
      <c r="F3787" s="74">
        <v>0</v>
      </c>
      <c r="G3787" s="74">
        <v>0</v>
      </c>
      <c r="H3787" s="74">
        <v>0</v>
      </c>
      <c r="I3787" s="74">
        <v>0</v>
      </c>
      <c r="J3787" s="74">
        <v>0</v>
      </c>
      <c r="K3787" s="74">
        <v>0</v>
      </c>
      <c r="L3787" s="74">
        <v>0</v>
      </c>
      <c r="M3787" s="74">
        <v>0</v>
      </c>
      <c r="N3787" s="74">
        <v>0</v>
      </c>
      <c r="O3787" s="74">
        <v>0</v>
      </c>
      <c r="P3787" s="74">
        <v>0</v>
      </c>
      <c r="Q3787" s="74">
        <v>0</v>
      </c>
      <c r="R3787" s="74">
        <v>0</v>
      </c>
      <c r="S3787" s="74">
        <v>0</v>
      </c>
      <c r="T3787" s="74">
        <v>0</v>
      </c>
      <c r="U3787" s="74">
        <v>0</v>
      </c>
      <c r="V3787" s="74">
        <v>0</v>
      </c>
      <c r="W3787" s="74">
        <v>0</v>
      </c>
      <c r="X3787" s="74">
        <v>0</v>
      </c>
      <c r="Y3787" s="74">
        <v>0</v>
      </c>
      <c r="Z3787" s="74">
        <v>0</v>
      </c>
      <c r="AA3787" s="74">
        <v>0</v>
      </c>
      <c r="AB3787" s="74">
        <v>0</v>
      </c>
      <c r="AC3787" s="74">
        <v>0</v>
      </c>
      <c r="AD3787" s="74">
        <v>0</v>
      </c>
    </row>
    <row r="3788" spans="1:30" x14ac:dyDescent="0.2">
      <c r="A3788" s="72" t="s">
        <v>61</v>
      </c>
      <c r="B3788" s="74">
        <v>0</v>
      </c>
      <c r="C3788" s="74">
        <v>0</v>
      </c>
      <c r="D3788" s="74">
        <v>0</v>
      </c>
      <c r="E3788" s="74">
        <v>0</v>
      </c>
      <c r="F3788" s="74">
        <v>0</v>
      </c>
      <c r="G3788" s="74">
        <v>0</v>
      </c>
      <c r="H3788" s="74">
        <v>0</v>
      </c>
      <c r="I3788" s="74">
        <v>0</v>
      </c>
      <c r="J3788" s="74">
        <v>0</v>
      </c>
      <c r="K3788" s="74">
        <v>0</v>
      </c>
      <c r="L3788" s="74">
        <v>0</v>
      </c>
      <c r="M3788" s="74">
        <v>0</v>
      </c>
      <c r="N3788" s="74">
        <v>0</v>
      </c>
      <c r="O3788" s="74">
        <v>0</v>
      </c>
      <c r="P3788" s="74">
        <v>0</v>
      </c>
      <c r="Q3788" s="74">
        <v>0</v>
      </c>
      <c r="R3788" s="74">
        <v>0</v>
      </c>
      <c r="S3788" s="74">
        <v>0</v>
      </c>
      <c r="T3788" s="74">
        <v>0</v>
      </c>
      <c r="U3788" s="74">
        <v>0</v>
      </c>
      <c r="V3788" s="74">
        <v>0</v>
      </c>
      <c r="W3788" s="74">
        <v>0</v>
      </c>
      <c r="X3788" s="74">
        <v>0</v>
      </c>
      <c r="Y3788" s="74">
        <v>0</v>
      </c>
      <c r="Z3788" s="74">
        <v>0</v>
      </c>
      <c r="AA3788" s="74">
        <v>0</v>
      </c>
      <c r="AB3788" s="74">
        <v>0</v>
      </c>
      <c r="AC3788" s="74">
        <v>0</v>
      </c>
      <c r="AD3788" s="74">
        <v>0</v>
      </c>
    </row>
    <row r="3789" spans="1:30" x14ac:dyDescent="0.2">
      <c r="A3789" s="72" t="s">
        <v>62</v>
      </c>
      <c r="B3789" s="74">
        <v>0</v>
      </c>
      <c r="C3789" s="74">
        <v>0</v>
      </c>
      <c r="D3789" s="74">
        <v>0</v>
      </c>
      <c r="E3789" s="74">
        <v>0</v>
      </c>
      <c r="F3789" s="74">
        <v>0</v>
      </c>
      <c r="G3789" s="74">
        <v>0</v>
      </c>
      <c r="H3789" s="74">
        <v>0</v>
      </c>
      <c r="I3789" s="74">
        <v>0</v>
      </c>
      <c r="J3789" s="74">
        <v>0</v>
      </c>
      <c r="K3789" s="74">
        <v>0</v>
      </c>
      <c r="L3789" s="74">
        <v>0</v>
      </c>
      <c r="M3789" s="74">
        <v>0</v>
      </c>
      <c r="N3789" s="74">
        <v>0</v>
      </c>
      <c r="O3789" s="74">
        <v>0</v>
      </c>
      <c r="P3789" s="74">
        <v>0</v>
      </c>
      <c r="Q3789" s="74">
        <v>0</v>
      </c>
      <c r="R3789" s="74">
        <v>0</v>
      </c>
      <c r="S3789" s="74">
        <v>0</v>
      </c>
      <c r="T3789" s="74">
        <v>0</v>
      </c>
      <c r="U3789" s="74">
        <v>0</v>
      </c>
      <c r="V3789" s="74">
        <v>0</v>
      </c>
      <c r="W3789" s="74">
        <v>0</v>
      </c>
      <c r="X3789" s="74">
        <v>0</v>
      </c>
      <c r="Y3789" s="74">
        <v>0</v>
      </c>
      <c r="Z3789" s="74">
        <v>0</v>
      </c>
      <c r="AA3789" s="74">
        <v>0</v>
      </c>
      <c r="AB3789" s="74">
        <v>0</v>
      </c>
      <c r="AC3789" s="74">
        <v>0</v>
      </c>
      <c r="AD3789" s="74">
        <v>0</v>
      </c>
    </row>
    <row r="3790" spans="1:30" x14ac:dyDescent="0.2">
      <c r="A3790" s="72" t="s">
        <v>63</v>
      </c>
      <c r="B3790" s="74">
        <v>0</v>
      </c>
      <c r="C3790" s="74">
        <v>0</v>
      </c>
      <c r="D3790" s="74">
        <v>0</v>
      </c>
      <c r="E3790" s="74">
        <v>0</v>
      </c>
      <c r="F3790" s="74">
        <v>0</v>
      </c>
      <c r="G3790" s="74">
        <v>0</v>
      </c>
      <c r="H3790" s="74">
        <v>0</v>
      </c>
      <c r="I3790" s="74">
        <v>0</v>
      </c>
      <c r="J3790" s="74">
        <v>0</v>
      </c>
      <c r="K3790" s="74">
        <v>0</v>
      </c>
      <c r="L3790" s="74">
        <v>0</v>
      </c>
      <c r="M3790" s="74">
        <v>0</v>
      </c>
      <c r="N3790" s="74">
        <v>0</v>
      </c>
      <c r="O3790" s="74">
        <v>0</v>
      </c>
      <c r="P3790" s="74">
        <v>0</v>
      </c>
      <c r="Q3790" s="74">
        <v>0</v>
      </c>
      <c r="R3790" s="74">
        <v>0</v>
      </c>
      <c r="S3790" s="74">
        <v>0</v>
      </c>
      <c r="T3790" s="74">
        <v>0</v>
      </c>
      <c r="U3790" s="74">
        <v>0</v>
      </c>
      <c r="V3790" s="74">
        <v>0</v>
      </c>
      <c r="W3790" s="74">
        <v>0</v>
      </c>
      <c r="X3790" s="74">
        <v>0</v>
      </c>
      <c r="Y3790" s="74">
        <v>0</v>
      </c>
      <c r="Z3790" s="74">
        <v>0</v>
      </c>
      <c r="AA3790" s="74">
        <v>0</v>
      </c>
      <c r="AB3790" s="74">
        <v>0</v>
      </c>
      <c r="AC3790" s="74">
        <v>0</v>
      </c>
      <c r="AD3790" s="74">
        <v>0</v>
      </c>
    </row>
    <row r="3791" spans="1:30" x14ac:dyDescent="0.2">
      <c r="A3791" s="72" t="s">
        <v>64</v>
      </c>
      <c r="B3791" s="74" t="s">
        <v>71</v>
      </c>
      <c r="C3791" s="74" t="s">
        <v>71</v>
      </c>
      <c r="D3791" s="74" t="s">
        <v>71</v>
      </c>
      <c r="E3791" s="74" t="s">
        <v>71</v>
      </c>
      <c r="F3791" s="74" t="s">
        <v>71</v>
      </c>
      <c r="G3791" s="74" t="s">
        <v>71</v>
      </c>
      <c r="H3791" s="74" t="s">
        <v>71</v>
      </c>
      <c r="I3791" s="74" t="s">
        <v>71</v>
      </c>
      <c r="J3791" s="74" t="s">
        <v>71</v>
      </c>
      <c r="K3791" s="74" t="s">
        <v>71</v>
      </c>
      <c r="L3791" s="74" t="s">
        <v>71</v>
      </c>
      <c r="M3791" s="74" t="s">
        <v>71</v>
      </c>
      <c r="N3791" s="74" t="s">
        <v>71</v>
      </c>
      <c r="O3791" s="74" t="s">
        <v>71</v>
      </c>
      <c r="P3791" s="74" t="s">
        <v>71</v>
      </c>
      <c r="Q3791" s="74" t="s">
        <v>71</v>
      </c>
      <c r="R3791" s="74" t="s">
        <v>71</v>
      </c>
      <c r="S3791" s="74" t="s">
        <v>71</v>
      </c>
      <c r="T3791" s="74" t="s">
        <v>71</v>
      </c>
      <c r="U3791" s="74" t="s">
        <v>71</v>
      </c>
      <c r="V3791" s="74" t="s">
        <v>71</v>
      </c>
      <c r="W3791" s="74" t="s">
        <v>71</v>
      </c>
      <c r="X3791" s="74" t="s">
        <v>71</v>
      </c>
      <c r="Y3791" s="74" t="s">
        <v>71</v>
      </c>
      <c r="Z3791" s="74" t="s">
        <v>71</v>
      </c>
      <c r="AA3791" s="74" t="s">
        <v>71</v>
      </c>
      <c r="AB3791" s="74" t="s">
        <v>71</v>
      </c>
      <c r="AC3791" s="74" t="s">
        <v>71</v>
      </c>
      <c r="AD3791" s="74" t="s">
        <v>71</v>
      </c>
    </row>
    <row r="3792" spans="1:30" x14ac:dyDescent="0.2">
      <c r="A3792" s="72" t="s">
        <v>65</v>
      </c>
      <c r="B3792" s="74">
        <v>0</v>
      </c>
      <c r="C3792" s="74">
        <v>0</v>
      </c>
      <c r="D3792" s="74">
        <v>0</v>
      </c>
      <c r="E3792" s="74">
        <v>0</v>
      </c>
      <c r="F3792" s="74">
        <v>0</v>
      </c>
      <c r="G3792" s="74">
        <v>0</v>
      </c>
      <c r="H3792" s="74">
        <v>0</v>
      </c>
      <c r="I3792" s="74">
        <v>0</v>
      </c>
      <c r="J3792" s="74">
        <v>0</v>
      </c>
      <c r="K3792" s="74">
        <v>0</v>
      </c>
      <c r="L3792" s="74">
        <v>0</v>
      </c>
      <c r="M3792" s="74">
        <v>0</v>
      </c>
      <c r="N3792" s="74">
        <v>0</v>
      </c>
      <c r="O3792" s="74">
        <v>0</v>
      </c>
      <c r="P3792" s="74">
        <v>0</v>
      </c>
      <c r="Q3792" s="74">
        <v>0</v>
      </c>
      <c r="R3792" s="74">
        <v>0</v>
      </c>
      <c r="S3792" s="74">
        <v>0</v>
      </c>
      <c r="T3792" s="74">
        <v>0</v>
      </c>
      <c r="U3792" s="74">
        <v>0</v>
      </c>
      <c r="V3792" s="74">
        <v>0</v>
      </c>
      <c r="W3792" s="74">
        <v>0</v>
      </c>
      <c r="X3792" s="74">
        <v>0</v>
      </c>
      <c r="Y3792" s="74">
        <v>0</v>
      </c>
      <c r="Z3792" s="74">
        <v>0</v>
      </c>
      <c r="AA3792" s="74">
        <v>0</v>
      </c>
      <c r="AB3792" s="74">
        <v>0</v>
      </c>
      <c r="AC3792" s="74">
        <v>0</v>
      </c>
      <c r="AD3792" s="74">
        <v>0</v>
      </c>
    </row>
    <row r="3793" spans="1:30" x14ac:dyDescent="0.2">
      <c r="A3793" s="72" t="s">
        <v>66</v>
      </c>
      <c r="B3793" s="74">
        <v>0</v>
      </c>
      <c r="C3793" s="74">
        <v>0</v>
      </c>
      <c r="D3793" s="74">
        <v>0</v>
      </c>
      <c r="E3793" s="74">
        <v>0</v>
      </c>
      <c r="F3793" s="74">
        <v>0</v>
      </c>
      <c r="G3793" s="74">
        <v>0</v>
      </c>
      <c r="H3793" s="74">
        <v>0</v>
      </c>
      <c r="I3793" s="74">
        <v>0</v>
      </c>
      <c r="J3793" s="74">
        <v>0</v>
      </c>
      <c r="K3793" s="74">
        <v>0</v>
      </c>
      <c r="L3793" s="74">
        <v>0</v>
      </c>
      <c r="M3793" s="74">
        <v>0</v>
      </c>
      <c r="N3793" s="74">
        <v>0</v>
      </c>
      <c r="O3793" s="74">
        <v>0</v>
      </c>
      <c r="P3793" s="74">
        <v>0</v>
      </c>
      <c r="Q3793" s="74">
        <v>0</v>
      </c>
      <c r="R3793" s="74">
        <v>0</v>
      </c>
      <c r="S3793" s="74">
        <v>0</v>
      </c>
      <c r="T3793" s="74">
        <v>0</v>
      </c>
      <c r="U3793" s="74">
        <v>0</v>
      </c>
      <c r="V3793" s="74">
        <v>0</v>
      </c>
      <c r="W3793" s="74">
        <v>0</v>
      </c>
      <c r="X3793" s="74">
        <v>0</v>
      </c>
      <c r="Y3793" s="74">
        <v>0</v>
      </c>
      <c r="Z3793" s="74">
        <v>0</v>
      </c>
      <c r="AA3793" s="74">
        <v>0</v>
      </c>
      <c r="AB3793" s="74">
        <v>0</v>
      </c>
      <c r="AC3793" s="74">
        <v>0</v>
      </c>
      <c r="AD3793" s="74">
        <v>0</v>
      </c>
    </row>
    <row r="3794" spans="1:30" x14ac:dyDescent="0.2">
      <c r="A3794" s="72" t="s">
        <v>67</v>
      </c>
      <c r="B3794" s="74">
        <v>0</v>
      </c>
      <c r="C3794" s="74">
        <v>0</v>
      </c>
      <c r="D3794" s="74">
        <v>0</v>
      </c>
      <c r="E3794" s="74">
        <v>0</v>
      </c>
      <c r="F3794" s="74">
        <v>0</v>
      </c>
      <c r="G3794" s="74">
        <v>0</v>
      </c>
      <c r="H3794" s="74">
        <v>0</v>
      </c>
      <c r="I3794" s="74">
        <v>0</v>
      </c>
      <c r="J3794" s="74">
        <v>0</v>
      </c>
      <c r="K3794" s="74">
        <v>0</v>
      </c>
      <c r="L3794" s="74">
        <v>0</v>
      </c>
      <c r="M3794" s="74">
        <v>0</v>
      </c>
      <c r="N3794" s="74">
        <v>0</v>
      </c>
      <c r="O3794" s="74">
        <v>0</v>
      </c>
      <c r="P3794" s="74">
        <v>0</v>
      </c>
      <c r="Q3794" s="74">
        <v>0</v>
      </c>
      <c r="R3794" s="74">
        <v>0</v>
      </c>
      <c r="S3794" s="74">
        <v>0</v>
      </c>
      <c r="T3794" s="74">
        <v>0</v>
      </c>
      <c r="U3794" s="74">
        <v>0</v>
      </c>
      <c r="V3794" s="74">
        <v>0</v>
      </c>
      <c r="W3794" s="74">
        <v>0</v>
      </c>
      <c r="X3794" s="74">
        <v>0</v>
      </c>
      <c r="Y3794" s="74">
        <v>0</v>
      </c>
      <c r="Z3794" s="74">
        <v>0</v>
      </c>
      <c r="AA3794" s="74">
        <v>0</v>
      </c>
      <c r="AB3794" s="74">
        <v>0</v>
      </c>
      <c r="AC3794" s="74">
        <v>0</v>
      </c>
      <c r="AD3794" s="74">
        <v>0</v>
      </c>
    </row>
    <row r="3795" spans="1:30" x14ac:dyDescent="0.2">
      <c r="A3795" s="72" t="s">
        <v>68</v>
      </c>
      <c r="B3795" s="74" t="s">
        <v>71</v>
      </c>
      <c r="C3795" s="74" t="s">
        <v>71</v>
      </c>
      <c r="D3795" s="74" t="s">
        <v>71</v>
      </c>
      <c r="E3795" s="74" t="s">
        <v>71</v>
      </c>
      <c r="F3795" s="74" t="s">
        <v>71</v>
      </c>
      <c r="G3795" s="74" t="s">
        <v>71</v>
      </c>
      <c r="H3795" s="74" t="s">
        <v>71</v>
      </c>
      <c r="I3795" s="74" t="s">
        <v>71</v>
      </c>
      <c r="J3795" s="74" t="s">
        <v>71</v>
      </c>
      <c r="K3795" s="74" t="s">
        <v>71</v>
      </c>
      <c r="L3795" s="74" t="s">
        <v>71</v>
      </c>
      <c r="M3795" s="74" t="s">
        <v>71</v>
      </c>
      <c r="N3795" s="74" t="s">
        <v>71</v>
      </c>
      <c r="O3795" s="74" t="s">
        <v>71</v>
      </c>
      <c r="P3795" s="74" t="s">
        <v>71</v>
      </c>
      <c r="Q3795" s="74" t="s">
        <v>71</v>
      </c>
      <c r="R3795" s="74" t="s">
        <v>71</v>
      </c>
      <c r="S3795" s="74" t="s">
        <v>71</v>
      </c>
      <c r="T3795" s="74" t="s">
        <v>71</v>
      </c>
      <c r="U3795" s="74" t="s">
        <v>71</v>
      </c>
      <c r="V3795" s="74" t="s">
        <v>71</v>
      </c>
      <c r="W3795" s="74" t="s">
        <v>71</v>
      </c>
      <c r="X3795" s="74" t="s">
        <v>71</v>
      </c>
      <c r="Y3795" s="74" t="s">
        <v>71</v>
      </c>
      <c r="Z3795" s="74" t="s">
        <v>71</v>
      </c>
      <c r="AA3795" s="74" t="s">
        <v>71</v>
      </c>
      <c r="AB3795" s="74" t="s">
        <v>71</v>
      </c>
      <c r="AC3795" s="74" t="s">
        <v>71</v>
      </c>
      <c r="AD3795" s="74" t="s">
        <v>71</v>
      </c>
    </row>
    <row r="3796" spans="1:30" x14ac:dyDescent="0.2">
      <c r="A3796" s="72" t="s">
        <v>69</v>
      </c>
      <c r="B3796" s="74">
        <v>0</v>
      </c>
      <c r="C3796" s="74">
        <v>0</v>
      </c>
      <c r="D3796" s="74">
        <v>0</v>
      </c>
      <c r="E3796" s="74">
        <v>0</v>
      </c>
      <c r="F3796" s="74">
        <v>0</v>
      </c>
      <c r="G3796" s="74">
        <v>0</v>
      </c>
      <c r="H3796" s="74">
        <v>0</v>
      </c>
      <c r="I3796" s="74">
        <v>0</v>
      </c>
      <c r="J3796" s="74">
        <v>0</v>
      </c>
      <c r="K3796" s="74">
        <v>0</v>
      </c>
      <c r="L3796" s="74">
        <v>0</v>
      </c>
      <c r="M3796" s="74">
        <v>0</v>
      </c>
      <c r="N3796" s="74">
        <v>0</v>
      </c>
      <c r="O3796" s="74">
        <v>0</v>
      </c>
      <c r="P3796" s="74">
        <v>0</v>
      </c>
      <c r="Q3796" s="74">
        <v>0</v>
      </c>
      <c r="R3796" s="74">
        <v>0</v>
      </c>
      <c r="S3796" s="74">
        <v>0</v>
      </c>
      <c r="T3796" s="74">
        <v>0</v>
      </c>
      <c r="U3796" s="74">
        <v>0</v>
      </c>
      <c r="V3796" s="74">
        <v>0</v>
      </c>
      <c r="W3796" s="74">
        <v>0</v>
      </c>
      <c r="X3796" s="74">
        <v>0</v>
      </c>
      <c r="Y3796" s="74">
        <v>0</v>
      </c>
      <c r="Z3796" s="74">
        <v>0</v>
      </c>
      <c r="AA3796" s="74">
        <v>0</v>
      </c>
      <c r="AB3796" s="74">
        <v>0</v>
      </c>
      <c r="AC3796" s="74">
        <v>0</v>
      </c>
      <c r="AD3796" s="74">
        <v>0</v>
      </c>
    </row>
    <row r="3798" spans="1:30" x14ac:dyDescent="0.2">
      <c r="A3798" s="72" t="s">
        <v>70</v>
      </c>
    </row>
    <row r="3799" spans="1:30" x14ac:dyDescent="0.2">
      <c r="A3799" s="72" t="s">
        <v>71</v>
      </c>
      <c r="B3799" s="74" t="s">
        <v>72</v>
      </c>
    </row>
  </sheetData>
  <phoneticPr fontId="2" type="noConversion"/>
  <conditionalFormatting sqref="B119:AD147">
    <cfRule type="cellIs" dxfId="0" priority="1" stopIfTrue="1" operator="lessThan">
      <formula>0.5</formula>
    </cfRule>
  </conditionalFormatting>
  <pageMargins left="0.75" right="0.75" top="1" bottom="1" header="0.5" footer="0.5"/>
  <pageSetup paperSize="9" scale="10" firstPageNumber="0" fitToWidth="0" fitToHeight="0" pageOrder="overThenDown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36667110A62949AA67DF5C6216EC70" ma:contentTypeVersion="13" ma:contentTypeDescription="Een nieuw document maken." ma:contentTypeScope="" ma:versionID="827c0106e82f76fe491223fb0ad81b99">
  <xsd:schema xmlns:xsd="http://www.w3.org/2001/XMLSchema" xmlns:xs="http://www.w3.org/2001/XMLSchema" xmlns:p="http://schemas.microsoft.com/office/2006/metadata/properties" xmlns:ns2="01eeb16d-8946-4cc2-a0fc-08230b3039e4" xmlns:ns3="e58caa21-5722-493b-9d14-a5a94965b518" targetNamespace="http://schemas.microsoft.com/office/2006/metadata/properties" ma:root="true" ma:fieldsID="2d90a74e4b96b8e6f212c87c4d6c76ae" ns2:_="" ns3:_="">
    <xsd:import namespace="01eeb16d-8946-4cc2-a0fc-08230b3039e4"/>
    <xsd:import namespace="e58caa21-5722-493b-9d14-a5a94965b5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eb16d-8946-4cc2-a0fc-08230b30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caa21-5722-493b-9d14-a5a94965b51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58caa21-5722-493b-9d14-a5a94965b518">
      <UserInfo>
        <DisplayName>Joep Matser</DisplayName>
        <AccountId>106</AccountId>
        <AccountType/>
      </UserInfo>
    </SharedWithUsers>
  </documentManagement>
</p:properties>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2 7 7 2 0 a 5 c - 9 b 7 5 - 4 2 1 6 - a 0 c 8 - 3 4 b 2 8 3 a e 4 0 3 b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 4 9 . 4 1 4 1 7 1 1 2 1 7 2 9 8 7 2 < / L a t i t u d e > < L o n g i t u d e > 1 3 . 9 7 4 9 0 3 2 9 2 0 1 6 7 0 5 < / L o n g i t u d e > < R o t a t i o n > 0 < / R o t a t i o n > < P i v o t A n g l e > - 0 . 0 3 9 2 8 9 4 7 8 0 8 9 4 3 6 9 1 2 < / P i v o t A n g l e > < D i s t a n c e > 1 . 3 7 5 7 9 9 3 9 7 0 5 8 4 9 6 1 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E w A S U R B V H h e 5 b 1 X k F x J l i V 2 Q 0 d q r X U i k d B a i w K q A E x 1 d f d M 2 0 z P r J i 1 F T O 7 + 7 H D I Z c 0 4 w d p R l t y d t b 4 T e P f / v C T a 1 z B I b m 7 3 S U a h Y L W W i a A 1 F p r E T p 4 z / X n E S 9 e R q Q C E B m J P S i v J + J F 5 H v + / P g V f v 2 6 7 T / f f B C l / w L w y z O H 6 f t X R K F Q m C K R C D l t E Q p F o r x P F I m q K o j y t q E o T K U 5 Y S r K j t C c 3 0 b + k I 2 e D r j l s 2 Q 4 3 e S n b N f G q 7 B n y i l / o 7 E 4 R N c 7 P M b Z D 0 O u O 0 r 7 q o N 0 p 9 t t n C G y 2 f B 8 x s E K q C s M 0 4 7 y o H E U h w 0 / k A L B Y J A c d j s 5 X S 6 a W L B T a W 6 U 7 H y M O g s G / F R Q X E a / u f X Y u P r z x m d P K D S E b 0 4 e Y D L Z K B x W Z M K L 1 u X C d h 9 d e e + V f e B S q 0 + 2 t 7 v c 5 H Y Q T S 0 l b 0 j Z 3 G h P N v j J n r q d r Q k j 8 w 6 a X r J T 3 x T / s Q 9 E g T d K T n u U J h b t x p m N A d y 5 y P W S D K m I h f O R S J j m Z m e p o L B I j k E q b E O h E O X m 5 d G 3 d 1 / E 6 v l z x Y f V f I Y j x + u h X 5 z c J 2 T C S z W T K d v F o o l h o y g 3 n i W R M p p M l 9 9 5 a S F g S 0 m m 5 p I Q n W 7 8 c D L h 7 7 w Y d H 0 U M g E z P t u a y H S h x S + k S Y X D N Q F j b z l 0 / V m B c z a b X c g E + H w + O Y c 6 X 1 p a p I D f L + 8 i 2 x u X m p 8 j W E I 9 / C y 7 j D P 7 d 1 J B t p O + f e V I k E w X W n z 0 4 3 u l W p 1 r 9 t F S 0 E a 5 H n x G r L Y Q 3 e t x 0 y w 3 z G T Y X h Z i l T B k H G 0 c 3 Z N O 6 m Y S h c L r Y 2 R h V o S O 1 q n G D j J u F G 5 H l P Z U B e l J f + r G j T u r z A 9 T D k t i q K N W s L b M 9 Z X 8 / r U U Q 3 1 D S o X D I X K 7 P e R w O J h Y P i Z 9 m F 5 2 9 s s 1 n x t s v 7 n 1 + R H q Z 6 c O k y 3 s F z K B S C h l O S H a V x W g K e 7 B H 3 F D O t n g I w e / d 5 s t S j c 6 v S K d b r G a t 8 i S K R n Q d k p z I r S / O n X v v R a 8 G n b S 0 K z T O F o b c G / z b M + h c f / I 6 i n a K z o A 3 M 8 4 2 y z r B X 4 P a i 5 I k Q r 5 3 g g d q J j l P R t 5 P M t t u / 5 p J 9 U W K q I l U w O t 5 0 C s W O H P 7 E 4 3 f X / / h f H p 5 4 P P T u X 7 5 t Q h i g a X 6 L c v 0 T O G q a E w I C o d y I R G + L D P J c d o n O i G Q S b Y U T 6 2 w 5 O R 6 f w 2 H 3 3 F n 3 t Z R f x Q M t 3 q 8 t L u y v V L u B m 2 s Z 4 N u o V I p b l h e Q 5 g I 2 T S S E Y m S C 5 I a S e X R Z b c v X N 5 9 H g 4 X z 6 b n Z 6 W r Q b I 9 L D P z Q q z k k R W 4 J z 5 f C A Q k I 4 N 7 y S M T i 4 c p J 8 d 3 2 d 8 + v n g s y L U N y y Z o i E / X W 5 z y s s r z g 6 z v R M 0 X i 7 U J I 8 4 E u B N Q 4 O 6 2 Y m e l 3 t 9 P n 9 D 9 p f j E T e a s X k H 2 0 w f R q Y g q 3 d L T N o f N 6 C q P e B 7 0 N r V O O 6 l 6 c P u B U j m y Q v w P W 5 j + / B L V o t b S 0 P U U h q k U 1 x f Q H 5 h o d h C C / P z 5 G f 7 C I D 6 q b s g K 4 E 0 9 D m n 0 0 k T 4 2 N y j H f T M c 7 f j I b p 5 y c P y e e f C 1 j l e 7 S 8 F r Y g j h 8 4 T E X u J f r u t V N 6 w V O N P s p y K r s J + N 1 b R R j 0 v i V M N H j X k j U A A J I A 7 n D 0 N h 7 n h 1 f P 6 x E X 3 5 P y 6 G 0 U c O N D 7 Q M x P x Q g J 6 R y K j u s L J f V P U M a 4 x r t r D E j E P C L X Z Q M K 6 m A e D d w r 0 P t 6 x l d o t a 6 Q p q a m q L 7 7 c P y + V a H X b q Y L V 6 O 7 t 0 v Z L r 8 1 k H N x X 5 R 6 e a 5 Y w V h w h G i n 9 r j x n e I j 1 c i E 1 S 8 c m 5 Q H l Z / N k o m q I 7 v x 5 W d N L H g o J 0 s D T 6 E T A B s v 4 9 B J g D S O R x R N l k y j M 3 H F R c 4 c f B 3 o d 5 p A u K 7 L l e c T J M T E 8 a e Q r K 6 1 e f s d r Z r m V Q z S 0 Q N 5 V k 0 M B m g 3 N x c u n C w J e m 7 3 W r F 9 t v b W 1 t C N d T v Z f U l T H c 6 7 H S o d o l m + U X l i d c u S t 2 T D n o / t t w B k O y F F 2 R F m U g h b m w 2 a k r i 1 V o r / P z V n i k X 9 8 h R K s q K y K B w J q K 1 P E R 1 B S F x c q T C C V b 3 8 j z x u m o 3 O o k W V g e T Y X F h g b x Z X i E N k E p S Y b w q a n N S 5 4 S L d l a E 6 f 2 o j V o r o u R y e + l 3 D 1 8 b V 2 5 N b G k b q r S s Q c j U M x G l i j y 2 C Z g o m k z g D M h U k c e 6 l g F 1 P n n / s a s 8 I F E S G y U T 3 O 9 q a 6 d 5 1 p B 6 p 5 w Z S y b g 3 S i r x l w V s J d S 4 V 6 P R w j X O R E n E s q 1 F B E d 2 T k 5 Q i Y 4 I I B k 9 Y 1 j X G N j + 6 m 1 L M j S L k p 1 x U R v h 8 L c w U f p Y H O 1 c e X W B B P K J K + 2 U M n N z q G j T b k y Y F u R G 6 D q f H 4 5 3 E L i L z B K R y r G a W S O X x 6 O U h A J a l 1 V f o R y T T 3 x R p D l i k o D x F j R t A 8 q p f F B B g N 1 8 3 b M J T a S j o z Y X a m c F Z B O O A + V r 7 E 4 T F N L 8 b 6 3 k K X 5 S g P I b n d i R 2 K t + 0 X m G 9 z n S 4 s L / G 5 Y t X Z E q L X S Q b P c E 0 W D f i r M z e a r l r / z r V C 2 r A 3 1 x b 4 m i S G D x w i t F y 8 N a h a A / S D 3 k o 9 G S u V Y x + p Z g d C i w 7 U B 2 l O 5 c a 9 Z 2 6 h L G t t 9 J l N 5 b p i m u a G t N L 6 T S X g z 4 q K h G Y f Y R l r 1 e z 3 s k q 2 W u N D a A r 5 F U V 8 1 4 L B 4 0 q e u S 4 X h w Q H Z h v g d A W Z S o f P B s T c r W 9 R E 7 K N 4 X D a R b g e b K u X v J n v v m V 5 s 3 9 5 5 v E V e f x z f n N x H Q b 8 / F k 4 0 I y F C E d H 3 8 W L w U u 7 0 5 Y k x b X 6 R V n z V 4 i e H f X 2 P D 4 c D 4 v i s A I k w W P q 5 Y H c F S / 0 C R S K / 3 0 c e z 8 a f D a S B O j g 8 2 M / b 3 F h 4 E g C b a n 5 u l v L y C 2 Q f w D u D l L v y 9 L 0 c b y V s O R u q o X 4 / h Z g w 0 w v a V o q y u h a m y N K U 7 M O r d 7 9 / d T K d 2 5 a a T P p r b 1 j 6 a M C z h Z 7 8 d r e H 7 n a 7 Y x 6 3 O Z 9 d z q + H T C 5 H 6 v v K B M A r q c k E a D K B G G u R v g t 8 n R n e r C z Z V l b X U n 5 B I U 1 N j s f e j b y / v P y Y p H r 4 8 D E N D w / z b 8 z T u b 1 N c s 1 W A k u o J 5 n 9 d k 2 o L K + j f X X Z M V U P B i 1 F 1 Y v X L + i n d o 8 0 f i A V o Q q 8 E T p W n 1 z N 0 6 7 h 8 r y w h C Y F Q z a a Y J U u x U 9 t e V T y c 8 I m a h t 1 y v j c D N t / V k f F 9 O Q E F R a X 0 O j w E J V X V s k U j Z K c O O G W F h c p K z t b B n 0 h i Z J 5 9 8 y w f h 4 M s / r t Z H W P t Q 4 X S 6 a F o I t y X A H y e r N o d m G R H r 4 f N K 7 M f G w p G w p k m p x X g a 7 B M N t M E v h C d L N D G c G v W P 8 H m U C k V G Q C k p H p / b g r R i Z g l A 3 2 o V k H j b N N l M l k c r G U x S A t O o k 8 b 5 Q u J h m E X Q n D / J w g E 3 C o N i g D 2 h o j T C A A Z A J A J q A w O 0 I j c 3 a W K v M s b S a E T E B O b u 4 y s s x M T x l 7 c e j 3 g 6 k e 8 3 N z F G G 1 A u O D b o 9 H n B U L U 4 P k d L p Y S s 2 R 1 8 1 a g q U d Z H L Z M i r f N 8 f 3 y i h 7 l g u x b F G y 2 1 Q I C / b P N P u F W i D A a t h R l h h y A x U O R O q Z / L C B 1 8 0 A v G / H G w L U P u G i I 7 U + C v R c k a G C p c V 5 t o G W h x a Z s Y s / B x F L c t S w w j E j i h 2 9 x + i w k g g V B o G s g O Q u d C + S O y u P i g y y J Q M k G Q g C I M o D g F I x z 3 Z o h D s + d I i Y J w X O O P h 9 w i Z e Y I J V V l b I 9 A + 3 2 0 u h Y I D O 7 q q X 7 2 4 F 2 L 6 7 + z S D + 1 + F P G 8 p H d t Z K I Q K c F d m J x V B j h 4 u L 1 8 F b w 5 z j / l y K P X M W j P g D s a L F S / X G k i Y a d g D s n D 7 L M i K x G Y L j 4 + P U 2 l p K b 1 4 8 Y r 2 7 d s j 5 / q m H T I D F 0 j m N M G Y H W x B H 6 u 1 J x v 9 M t M 3 G e D F N H v 5 z B i d t 0 t k i R X 4 J U U h / v 7 E O B W V K I + r G b g n P Q U E 7 x b T O 7 S E w 9 b H q m Q O E w 5 Y Y N X v U d e o 7 G c y M l 5 C u V 1 O q s p b 5 N 4 u S u 9 H W c 3 g j h S k Q Y W D T A j o h C N i r W R C T J w / a J P G 9 S F k S u b p + 9 S A m x + d g Y d J 5 P A N 0 X B f h 5 z H c / f 3 D 1 D X B O Z Y y S m R u p p M A N o t v o u y v 0 p J o z m / n c 6 y d M 9 y R r l B q 4 Y 8 Y 0 S V m 6 v S T K Z J J o c Z I F P 3 h J N V N k 0 f O H D i Z A K S k Q n w + 5 Z i 7 0 z m S g V U R D q G P F 4 8 f 0 F z 8 7 N y D D i d D n I i F D 7 D Y f v u X m Z L q J 8 d 3 0 N z M z P U 2 9 t H j Y 0 N E u S K W D 0 z e a D P P x 9 c e V x E A z 0 6 p i Z 8 K I 6 w i o R I d K g / i D j 4 1 D h Y E 5 D 5 T w C C S d + 9 e 0 8 7 d u y g u b l Z q q u r k / P A 0 t K S 9 P Y h R 7 4 M M q P D w T 1 a P Z q w N 3 W H A p J p + L i R w x m Q D J j F j P g / T B h 0 O J a H d A G Y N O l M 4 s U c G R q k i i o V B Y H A W t + S j / I L C u Q Y A H H g 3 I g a T q b J q R l q a m o U Z g d Y 7 U M g L t 7 5 7 b e Z P T E x o w l 1 4 Q j b T f 4 F 6 u z s p I K C Q i 7 5 0 g v X F Y V Y t M Z v G 7 3 x W q T T x w A 0 k r 2 V A c r 3 R m W A 0 g x z I / 2 Y q C k I c a f h p D N N P n p w 7 z Y d O n S I s g x X N D A 5 O U n F x c X G k c L i 4 h J l Z y c n B v C s 3 y V J a M 5 u W + 6 g w b i Q y + U m j z f 1 U A D q 2 + q A W A 2 Q P I g 0 t 3 4 P Y 3 t Z L l b l 2 d 7 C 3 4 Z z Q r v q I b U W + B z u x W Z 3 y M T E R 5 3 K W Z K J Y E 0 g c / + x I i E 3 6 e H e K e g s k n l L C N A 0 k 2 l 6 a e X x p o 8 N / K k S V h u t Z A J 2 l m 8 8 q H Y l D M x A G k R p c H i M T p 8 + n U A m Y H h 4 x N h T 8 P v 9 M T I h D g 8 d z r V 2 N 8 2 z i j f j U w l h x h Z Y 3 U t C J g D j Q s N D K t L B C k M D i 5 E C d Q + J u B o G B / r E J Y 7 v Y R q 8 G V C f d c Q 6 / r a W R g / u 3 6 P Z m W m y s z q I g V 9 U f j d 3 r u Y 2 k n H / v r / 3 L H 2 t c R 3 4 + v h e N k r n R R V A 5 U L V w x Y F r 7 I 4 J 0 w 7 y k I y b T 2 d Q O z f F 2 x 3 J A O M d 6 i B H x v 7 q o I S 5 D v J q l 5 x U T z K Q E M b 9 G Y 8 e f K U J d l B 4 4 h V u Z A t N r y g c W n H 8 u e Q + l 1 F 8 i A s C a n P c p 1 + k T i r A a 5 x e P N S A R 3 A U j S b C r 1 h + d u L i w v c I e S I d H L x 7 w / N u a n U u 8 C q q F e 8 f w i u f d i Z 2 I l k C j J y H M r r Y X V k d k 5 6 1 k g k S j + 9 V 2 T S w F 4 J 2 w d w e a c b a E j t Y / F G B E 8 V s g 3 h X t d N J j z T K g U D r y A T O h Z U T z I o g z 6 R H C D T 6 O i o 2 J d w W e s Z v 8 A 2 Y / r F Z W P S Z Q L 4 b 4 6 P r d x Y I Z 1 d k V k h E w b Z z c B 9 Y G z K D J A J s 3 U n x u M O j Q n j b 8 C B g Z w V I J M G s i c B U A F B M P t i n 5 A J b Q A E 4 5 s k t 4 s 7 E F O b y Z R i + / 5 + 5 k k o T / F + W l g I S c 9 b l R u g / h l j Q i C X 1 v I g 9 U 8 7 2 E B W i R S 3 L N Z 4 7 x A W J x o D 1 P P + F e 3 Z s 9 s 4 m w i o w h g c P d E Y o v y s + O + + e f 2 G d u 3 e Z R w R z b K 6 d 7 / H R e V 5 E S F V q g m G A M a E Q F R M d 9 e h Q 2 b 4 l p Z i 5 8 O 4 1 r n c S T H D E r U g i U T V w P t 7 9 u w 5 N T U 3 U Y E x / A H M z M z Q a 7 7 3 m u p q t p 0 8 Y s / h 3 L Z t z S x 5 n 1 F 5 e S k V 8 e 8 + 6 1 8 + a L z Z y D g b y u 2 C W F e D t h d a F m V U H h W f z z 0 Y B i I x z W L L k 2 k d w H Q K j A 9 Z p 0 R o 3 O v G c A E T j 3 t z z K o N m V y O V d W J A 7 P I Z A Q 1 z + f z 0 5 P + l V U 1 5 I C A y p W M T G O j w 4 n n 0 T s n A f J Q W P G u 7 Z W x h 8 7 C x m Q M C 5 m Q r + L V q 9 f S M U x N T r G t e I o a G h v E X i w p K R Y y Q e I e O n R A x t t E j W R N x t x 2 M u F f x q l 8 0 Z x W k U w g 1 N V 2 D 0 0 v 4 g N i l Q C 6 P U l i y P + S g L l a c / P z 0 q C S A R 2 O x o V W t m k c N n o 7 6 h S S F X K D R k 9 v x t 0 e N z X l j d P Z 5 u Q O C T O S p Q / D d I y y 8 k r j S E k 9 u N A h p a w A Y T D d 3 Y y K q l p 6 + v S p d I g g i N u j O o q s r G y R w K O s C o Y j 8 e 8 U F B Q I s Y G K i g r Z g u w Y g 6 w v 5 O + a 2 k 4 m l I w a K X O w d I J K r h 0 R C J o c N N z Q y E M O n G n y b 3 3 p t M b 7 1 0 4 D J 1 Q v i 2 d M Q 2 e d 1 W N U w I 7 y k H Q + + C t o h H P c m w P I F X G y I U B l Z e W s j k 3 K u b V g b D R u U 8 F u Q v 2 P G O F J k H q I w 4 P K B 7 e 4 F Q u L C z Q 9 P S 2 B t f P z c / T 2 7 T s 6 e P A g 3 b l 9 R 1 T K / P x E Z 0 V + X j 5 3 H t t i 7 3 i O 7 V M t n X F O O 0 y i 3 B 6 c T j f b c x 9 / m O J D k F G E s u d s j 0 k n D R i t q E h 4 0 B D m 8 l N 7 6 r G R z w F o L t U F Y e 4 4 V F L O e / c e i N q D H t w K P c m v u j B C B 2 u X x + 7 h t w q K i i U J C q Z U I J s R g B i 7 n I L E c S s r k D t P o 6 y 8 I i Y l 4 I R A o 6 6 o r B a 1 C 8 C k R P R 3 c I t b k c c E g a R E Y G 1 u b h 4 t z K u p H a f P n J a x s 5 q a G r k 3 D U S r m z t M B P z i W H c K A P 6 + 0 8 U 2 G z 9 g c 0 m O c T Y z w I R C t W d G 0 d I J Q C W a K 3 a R 7 a Z e 7 o 3 N 5 z I Z G 4 m S Q W T D R Z Z K S I a Z x X Y T w q S a m h r k s 5 u d q r G e + Z d 3 Z Q s P H a a h I y 2 a N R B 2 3 M h a h H y C w z M O c T D o n h 1 4 O u C i m 0 Z e C B 1 R r g E p g 4 m A W E 0 D w P t A u B G k B L x / y s u m o M f D 9 l c H E 7 y I G g s s k R B V o Y H 9 w 0 d U H r 6 Z 6 U m a m Z k W 9 S 2 H S W T 2 F u J + A f 2 u 0 c n m 5 O T K v p z j Z 8 H z 4 F 7 h c r e 2 o 8 0 s S I + G + 9 v 0 4 i 3 Z y x W p p J O Z N H r / a J 2 f p p c y S 7 y v B E j W 9 Q D q 3 d H 6 5 V J G q z s 6 4 + y t / + W k r N a h k e z v G F y g H E + E K l j a v X j x k r K N K R b A R b a 1 S h 2 D 9 L g X k q Z K h S t x I 4 Y U g k q H i Y A a c F 0 j 5 g 4 o L V M 2 j E I 0 w b P X N 6 3 2 d a z f 2 M g w 5 b B E M o c o j Y y M x j q a v P x C l l x x D y C I i v G n i b H R B N I C I F 1 3 V 1 e s L X B z E c D G 8 7 A N t r M 8 O 2 m b 2 o w S f z O b D C Q j 1 W T S x Y y H f Y l j U V s W S Z 4 B D T w V d M 9 d b H I + P O y N N 7 h k N a I D Z B G 3 G O U 6 b W x s F I m m x v M Q / T 1 B e 5 t L 6 H C 9 + j Y k D c g B 8 p o l G Y A 6 r 6 q p S 1 L 3 N r G L A K R p D h j e x e K S U i F V X k H c D Q 6 J N 9 j f J + p e b l 6 B R G G A q L O z M 8 Y V b C v N z U j v X s L 2 n R n 4 u / A A j i z l y q A u j l H 0 f S 5 K / F + y W t g c Z A S h c k p b W K y r K R n m y s m k i v q U 0 G 0 4 2 e O + e p n o p U u G d 6 O J k h v j T B p P H z 9 m W 6 V I p t 2 j f m + 9 m a G i k s Q 5 T M m C h R H M C u i G O 2 5 y T G g g v x 4 A 9 3 h 9 / h K N s l Q C Q C q v N y 4 R I f E c L j d t b 9 2 u j q t q Z J u P c C I D e U w 0 V 5 J M t G g D 8 8 E s O r m n j G 7 c u C n n 9 D 1 h C 5 s L q M / P D O 8 v E w o 3 t 7 n F F 0 B E R J x M y Y i 0 1 c m V a p X D I p N 3 T h P L D G / W 6 p I 5 l b 2 2 F C A a d R + Q / f M t A Z Z m d j q + P d 6 I t e f Q e m + I O N e R 4 R p 6 o i C g 3 5 V W D U O h I N s z Q S q v i L v T A V w D h w M k C + w g M 8 y 2 F Y C Z 1 t b w K Q A x g F 1 T S u 3 d v 3 + / b I E Y q Y z i Q k i 9 q U 1 t V s k I G 8 r q j D B v P x e k m j I y t c o K G h j o 1 I 1 H 4 y t W E S F x k A s C C 8 f B A 6 r V Q F Q b I k k Q P X G n 2 8 O E z J W J h v 1 9 A 2 K n Y X Y s X 0 U + V q P M D b h n 0 k 5 d 3 b 3 G U S L w L s y q G G w q 3 B O c D p B K U 5 O T N L C Y z 6 p e 4 g R A y R H B q i T C h s K h C P 3 2 t 9 8 a n y B c K m 5 b D f T 3 U m 9 v 8 r + d V d x I h 2 q U 2 t v f Z 5 m 6 I f W i B o e h + + r 2 t J l l 0 1 W + r N I 9 0 n v h p X 1 u J F q G J M 8 H t z D G c a z A p c F Q K O n g K j r j L 7 Y F a J 4 l k C + M S Z d 2 c V S 8 G H L R j Q 4 3 t Y 0 4 Z T Y v X N n + + R G q L Q h R b Z 1 S s y b H x / j / N i Z a N h v 7 L v G U d X W 8 p z z n I k 3 Y W + Q a z I f C u 0 D 8 H e w d L V 3 0 O F N W d o 5 0 g H A 6 Q C q 5 8 i p p e 1 m Y 7 z f x Q T D l A l M x c G 1 d f S 0 d O X L Y + E Q B g 8 T j Y 6 P i 7 G h q j M / p M m N w Y C A 2 v + r I 0 c P i Y N H g a p B G 7 I A L n V G 3 f G Q h 7 d h 0 Q i 0 t r e y M A L Y K 0 b B m E i b y Y T o C n A j 1 R Y l q T j I E Q j a Z V m E F h g i e P 3 0 u j U g D B E H u i + v t y r m A y X w Q 7 A F D e x q Z t c t 4 l H g M 6 9 R 2 b u C 5 T E E X g o y N U H F p m b q Y g X g 8 S J m m b d u p O N 9 L R + r i z p G h g X 4 q 4 W t h 7 + j p F h h n e j F g J 3 8 w Q h N T c 2 p i J 5 M Y k h K o s K h 8 G v A g g p Q T E 4 m D y f A o l r L k S 9 Z p a E y F 1 H i Z b g P 7 9 u 2 V 6 f B m g F j 4 f b N a u l n g O x C e b 1 o J h Z Y T a a s Q y A w 8 D V b 1 Q 3 A q X P y H a g J C i t W A x Q U w / m T G 4 I x a 5 A A T B x E p o K P C M d b T U B y m c y 1 + C c u y A g s e 9 E y q 3 v r d 8 K L E 9 Y U c h U I i q G j F p e W i / m k E W E L o j E Y A r o F X E W n D q m u V Z w + d n c 5 q B O y r i Z D H Z e d O w y 4 D x a 0 l q n G D N I P 9 P c q e M j y T G i C i n W 8 + N y e H b t 2 8 T d 1 d 3 c Y n q 6 M 2 a 3 k e i f b 2 d m M P U O 0 I v 8 + t K H a 8 W W V T b a j s s t 0 x 6 Z Q K W 4 Z c / D y Y K 9 V S E p L c D 2 N z D s k P v h Y 8 N g W q v h x 0 0 u t h R Y r f + / q S r P k L h 8 K b 4 f g 1 I J i 1 W k A 2 a F y Q G s 8 G n B S d 6 Z e 4 v j + 5 2 E o D E 0 p V A 2 G q 8 9 Q 9 z c x M U b Y 5 w J W B Z J M y B s Q 9 P Y i B 6 9 H r m 6 d d A H C X Z + V k U 3 9 v J / + o W 1 z m c L t X 1 z a I G q n H k d r b X r H d 0 y P 7 f T 3 d V N 9 Q T 8 d P H K N e q y 2 0 A q A K d v c N S R o E t I W O j k 7 a b Y q g 1 4 C E 4 i p g t U / F f G 5 W 2 V Q Z u d r Y 0 1 Y C b p 3 r U / L j A e X 5 4 Y S l Y O S C F J h c s A t J U J A n T w N f g d o G B 4 T O N W 6 G + Q z U w Q U j V d c c k 6 W 1 d T v d v H m L H j 9 6 Q r l O N T A L Y G Y s n A o F B U W i c m n g n H Z B w 2 G h 5 y Q B V u 8 b w o j m 5 + e Z I M 2 i r v Z 3 x l M m m 9 3 r L T v 3 s O 3 W Q G 2 v n l N B U Y l M v X j 1 6 h W d P X t a P p + c h D 2 n 2 k A y Y P w K a K y r o r y C A i F N i E v C / e C R u d j 5 f v F 5 q t 9 K F z a V U I g w s Z J o K 5 M K j d o M t e T o + g G H A 3 D b C D c C D h t 5 8 x B O B G m E 3 r D W l N W o l N U v k A + T / 0 L u E h q f D 3 L D P U O n z 5 y i 1 6 / b j K t U X B 7 m F 5 m B O v c Y i V k m x k f F b k K j 7 e / t l i x I m K r R 0 6 U y L O m w o C z j + p K c E E W K d t O A E S m B 3 O V W 1 N Q 3 y X y m A w f 2 S W C s t n W K i 8 s k S B e S 0 Q q o j e a I D Q C R F l m F t f z s M B X U f a g u h E n v d M g 9 b 3 b 7 2 T Q b y u G C p 2 h l y b S V y J X j j h C c T e / H X D S 2 4 K D 7 r K p h 2 v l 6 g P T P I I V e O X E p y f f L c s P k 5 s 9 R N W Z 7 a F e F a m B n m g P 0 J a u I 9 9 / H H Q A n W M 1 C l L d e C Q M 5 G j S Q 2 R U N F N 4 2 9 O 6 Y K q J R W 9 9 I B Y W F E p i r 5 z Y h D A i S A H Y R Y v v w 3 f D 8 A N U Y K 8 J H o h E m Q 0 A I 1 N P T K + n N 5 u c X J D N T M q e B B O / m 5 S 1 7 1 1 A b 9 a x e D e T J q C t T Y 5 b 4 u w k w H T u j 6 G h U O 0 t 3 2 b T 5 U P a c h g T x v J X I o 2 G 3 R + l M 3 R R t y x 0 S M k D l q i 4 I U V m O y u i K Z C 7 r w b 5 q 1 S j N u G 5 Z 3 A z j W b 4 k 6 l 8 k u M A q 3 m 3 6 3 Q + X 6 d q 1 G 9 T k n a T v v v s d z c 7 O S s l h m 2 e G t w 8 f P K J v v / 1 e z H d A r 4 S B 4 F M 0 + M b G Z g l X w t i Q G Z g 8 1 9 + r 7 C G t c s H d P c 2 E D L u r J A 4 Q w a 5 3 b t + l y 5 d / k g Z f X 1 8 n 2 Z f K y 5 V T J B X M B F E B t U r y l v D v w 3 W v g d m 9 A P 6 + v h 7 P Y f 5 l 7 m q o 0 M 7 S H C c 3 o d i u P H m 9 K S 0 5 m r 2 L b a i Q i G 5 U q C a U m V i Z S j J E e J 9 q 9 N P L X h 8 1 5 M / J J D i 7 w 0 U 3 u z x 0 f l v c E Y H b / 1 F n a 1 3 D s 0 A 6 H f 6 f b t P j / / U 0 X c G 0 d v 4 K i L q f i Q a y Y t W P V L + y q 3 C Y a i q W T z d H D j 9 E c 5 t n / K K + Y Q P l m 6 a d 6 3 x 8 k F i a Z F h X C 1 6 r v p 4 u k V a 9 3 V 3 U 0 B S f 6 I j x K 7 j c c W 8 5 h r 1 4 4 / p N + u L c W d n X g B p Z U p o Y o 6 e B I N q y i k p 5 1 y u R b m B g Q K Z 7 I O 4 Q E e Y o 2 E d A d S j M 7 S i o 2 h J y + G G g d z y a 6 H B J F z Z N 5 U M n h E r c C g S y o q Y g L G r Z k W a P 9 M x P n r 6 S n H x I a 4 x k L R q x 9 r G O 5 7 r 7 1 6 d Z b X T I 3 w D B 9 E o i U O 9 W + p W I M 5 / v x S 8 k 6 J t Y o v F Z w + Y a m 1 j W U H G M r E g a I I Z O b m l + B y A C i A Y y 4 T u a T D q J C 8 g 0 O m e P k Q m B q g c O q l A n M 7 C o Q C p A 5 Q O S k Q k S D 0 D E B e w s P V 0 E d Y 4 5 X g r 8 t + X P 4 3 / q P i C l d D t L d 1 m u 1 K Y B S F i o 7 a d U y G R y 9 U w 5 q H 0 0 K D y p r q 6 m 5 t 2 H a d S 0 y v v / + O / i 6 l J 1 / u q D u x q X n 8 1 Q y L 9 I 5 b l R m j S m a G A y I L x / C C d K B Q w k T y x 5 a G n J R y 9 f v K T q Q j e V 5 i u J V F x c G H N j a 6 D x n j p 1 k n 7 4 4 U e x d S A 9 J o 1 M R X B O j A 4 P 0 y C r f F i H C 0 R D P J 0 G 4 v / M 0 z i Q z l k D q q X X m 8 w R A w / c c n U W Q P S F H m e z A s l N Z / n + E G 2 B i Y p 4 v m + / / U E + Q / u I t x C M l x l H 2 K C Y z I l 0 Y l N s q K y S 7 a p C D N J k M n m S A e p e S z k y o K r j 4 V n l 4 X I a 6 Y 7 / + t f x 1 S I w + 3 a t s G W V S V t 4 M e i U 9 p B q R R A Q 6 H y L n w 7 W g N R R q n N 2 U s 5 S G 6 t F g 9 K b w 9 a A + t P W 9 p Z V P t X L W w E V 8 P z 5 L 6 S 3 h 5 O i u L h E V E F I g f L K S q q u r Z c 5 S 0 A N 7 / f 3 d Y s 7 X Q / a 4 u + O D A 3 I Q D P 2 u z o 7 5 G / e v X t f P t f A u b q G R r Z 7 n L F o d D P m Z m d k s X A r c F + A j m h n y t C j R 4 / o 7 N l T I p 0 Q c M t / W O o L u H / v g b G H a 6 P k n G c p a m l 3 6 S i 2 n 5 6 + S X t r t u f t p I U F 1 n 2 5 s m G A J i O W e T + T U J E f o X 2 W N X l / Z D U P D q y 6 Q i y g H Z b 4 P A 3 s / Z i i B 7 b C 7 Y j S u R b 1 2 5 i 7 h E X N M B s W V Y F g V + R v O F w X F B v O j H h d Y S Y r 1 L w x b p B B l j w l 5 F 0 h r O e n n 6 6 J K 9 u c x n l 6 a p I c T h d l e b 3 U 1 9 t F 5 e V V s R U w A L j S 4 V Y H C e H E g C 2 D 6 R X h x W G x J d H Q s d U A i a x R 6 G b 0 D Y z Q 2 / l 6 i Z j / a r u y P 9 E m M H 4 2 N T 1 N B w / u 5 X u o p P a O D h o a H K K 5 u X n 6 8 q v z 1 N P d I / b h Q V Y x c T 3 i H m F H g f A o Q 0 P D 5 K 1 R s Y n p B D + G h W J p K M n s p 6 0 C h 0 2 p E r e 6 P H S 1 3 S s 2 E 5 4 C M 2 c R u 2 c m E 8 D v e U U c q g 3 Q j u J Z S R e m y Q S g c Y F M A E h S E X h I x x u W k w m A C q e K O i 4 p K Z H Z r y u R C T h 5 8 r i Q A g 3 z y p W r s i R O I d s 0 e U w g D P o 2 b W u l q P G b G r X 1 D f K Z d o E j D q 8 k N y K e N z R s M 5 k 6 O 9 4 u I 9 P 4 K J b 7 j O e H e D 2 k 6 g v 1 N z u r z n / 7 2 + / o 2 P G j 9 P X X l 1 g l n Z N 2 M j H N q i Z 3 E H V 1 t S w N u 2 T g e t e u n a z i v l I 5 K W L V r n a g y p r b X L p K k t f z 6 a E J Z c Z W I d f g j M o V j s g F H V y N g V a k Z 4 a E s Q J j U 3 A u W I H F B r 5 k 0 p T k R O n e 1 d 8 k r G m b D H 2 9 a w / X Q W P H h M 3 V g G x E 7 9 + 3 C y k u X P h S 1 D W t 0 k F 7 w D q 3 S K w y b E w 2 B G K 2 i g l Y N h U k f v U q P h k S 5 G r e t s M 4 w v t V 2 1 K W N t n Z u a J e w o l x r M k t K q y A L 7 p 1 6 w 7 9 8 v d / o Y 4 Z l a x + f v / 9 7 6 i 0 K I d V 2 H c y h Q O h R / j G k 8 d P a S e T a n o K 5 F E 5 1 n E e K h + m j G w G N s W G Q u W u J K G 2 C r k 0 0 M Z u d H q Y Y D b x 9 K 0 G S J K j 9 X 6 a n A t I b r q L l y 4 Y n 6 Q G A l S 1 X b E a s B B d R Y V y U 0 M l g z q E B g w E W S 1 C w w P h B g a H 6 d i x o 7 F 8 E + f P n 6 O H D x / R z R s 3 Z A A X d t b M z K x E h O v J i M j 5 o J e c 0 U C E P c K E E P P 3 5 t U r I a M e q w K Q f x 4 q K w J + 4 T W E N A X p b 1 y / Q c U l x b L 6 B m o t v y C f z p w 5 J Z 9 r Q F q e + f J n t K 2 5 k Q 4 f P k T f / P x n s j h C X 1 + f O C s c r C s i o S e a z C C r h G D U 4 s K i S k + G n 0 l z c f z Z X / z X f 8 W 7 a U X I p g z g r U a c l Y D M Q 3 A f W 1 d 4 x x i N d X A W E k s a T c R P H e 8 7 q K G h P q Z C p Q K 8 Z 4 h Y w M J j Z g R D b H f 9 q / v 0 T 7 6 M h + m A C N e v 3 5 S B X F y P 6 I e R 4 V G 6 / + C h k A c 9 / Q j b N o g Q r 6 2 N f w 8 J T 6 B S Y a 4 U B o k R 4 Y D 7 H B + f Y O n T R o M D g 9 T C q h b I M j Q 4 I J 4 3 o G P C S S V 5 L q r b t p O G B n q p q 6 t H n B s Y / 3 o 1 7 J R 0 a A D i / r Z X o O V B 0 k U k A y y u a y 5 l a c Y l F T z K 5 y M O l q K i Q u l Y U N B + i l h F h e M C J E d H g f R i U F 2 h e g Z d 6 Z 8 g Z b v 6 7 G 1 a W 3 V 2 U T l N z O S L a q F J p Y v G V i J a P p M I Y T c R 7 p 7 a u Q c + w Z I H d 4 9 F B X R i l c d 9 b h q Z C Y h q W B F + Q 9 F w g C V I m a g 8 D Q 0 N y 9 z a y Y C Y O t g u a K R r w b O n z y R n u H n w 9 k M B a Q p X N o g H Y B V + L O m J 9 M q t O / f Q Q F 8 P h Z 3 5 V F t R J E l X 0 M A f j y W m g 9 5 V G Z I x N s A 6 C I z 2 g H a R a n 7 U 2 N i 4 J H Y B W V A 6 O j q k Q 4 D E K m S i Y R r + 4 y d P a E d r q 3 g 4 K 1 s O k D M n v a R K u w 0 V i i Y 2 i K 1 E n m S Y Z Q m E t X r f j j j F s M a K I J h 6 / r j f H Y s g X 2 S z 5 H z z E h 0 q G 6 N 9 e 3 f Q w Y P 7 p Z f v 7 x 9 k M h n d r w l / / f + o Q F Q z s M L 6 y 5 e v j a P V s X v P b u p O M a V 9 o 0 B D x 4 q J G p 2 9 w 2 J L 6 q Q r N X U N V F 9 V J F P h p 8 L F F I j E n w 0 C G Z J Z k w n A V A 6 d w H J 4 e J g e s A R 9 / P i J O E m u / n R N C G Z G W V m p S E V c i 3 b T 1 z c g W z f m 9 a M d 8 d 9 o a m w Q l R O S 1 T + z 3 E 3 / q Z F 2 G y o S V a l 8 P 1 c k 8 8 L V F k Y k s B P q V z / r / n j Z R c X F E t a j K i Y R / / M f b T P 2 V I f T 2 d k l x c U N Z 3 J i k p Y w B r M K I P X G R u N x c K t h 1 q f W f F o J k I 7 P n 8 e n o E / Y G i S 6 P Z + l l v m d I k k m V q h v m 4 r P D n a x n W V 9 6 y D o 3 T v 3 Z H 9 y c o q O H j 1 C J 0 4 c l 9 + C a / z H H 3 8 S u w g E g y e v v b 2 D V U S v Z E v C b 5 0 + f V K 2 s L P g Y M E B n C i 4 D m q 0 F 0 T T V Z y m k n Y J h U 7 n c y Y U 1 L o i Y 0 p 4 Z b 6 a U t F Y r H z n G O + B U + D f / J / / l 6 g n G M t Z q S 6 u X 7 t B V 6 9 e F 6 M b b u L D h w 4 K q d 6 9 f U e X f / e j R C a k A r x 3 p 8 + c N I 5 W B 7 y O O s o 9 G R D S d P W n 6 w m L u C F P u o b Z k Y B F q p G G z J x i 4 k R j U N q c F S d P n R B 7 6 G H 7 g k h t 2 J J 6 X O z 3 f u + i r L w B B w m u q a w s Z 6 n U L 5 K K K 0 6 u w W I E 2 N V j m s i B g b W Y M e E x F F i 9 4 / n Y s F 1 7 / i 5 1 L X 4 K 5 G x n Y 3 d r B s U m g 5 c b I V Z S R + O 5 Z u R d v 2 h a B D o Z J i Y m 6 M 6 d + / R i v o z + + 1 / v T w h c N Q M B o X B H a x f w v / 6 x j / 7 Z x T q p N z T g k Z E R V p k W q L o a r u g s b n T w r t k l n G d 6 Z o a q q h L t l w + B S A C 7 S 7 I o e U 1 p x 5 D K O R j w U 2 V N n S x q o A F p h 4 Q x Z r S U h 6 j R F B U B D y R + 6 c 6 t O x J W 9 I t f f q M + S A E 4 W u A F x P O D P A i M b W t r E 1 s R D h a 0 K Y w / O V 1 u m a q C K f 5 U n D z 5 y 6 e C 4 8 / / 4 r 9 J q 5 c v 4 i z h X j o x q e V W I p A V a N i Q Q J B M z S U h K a s B n j Z I n N Y y h 9 g B u b k 5 S R 0 T u O 7 F i 1 d M j E r 5 O 4 e b C n i r / i Y K G i Q a D v b v 3 3 t I W d l e m p 2 Z p a f P n o s 6 B S + a G a h n R D L g e / h 7 + F 4 q P B t w U W k u o s 3 V 8 Y 3 u f L J F A u Q I j M m s 2 Y X 5 e b k / R F Y g e B a S B b + P Q F h E r I + w 8 J w J J D o E M D M Z c 8 U Q 6 J t H E 9 T B q p n O B n v k 6 C H u W F I P R K O F z E z P y F Q Q t B 1 V 1 B K i 6 J B w D G 8 m n h u p 1 3 C P W F X e m Z e Y 1 P N T I + 0 2 1 B b m T l J g y R 0 M 9 C b L X L Q a s N T M z p 2 t k r Q E j d w K q D q t r S 0 y g I k e + b t v v 2 e b Y l B s C k g v R J I 3 N j X S / / D / j o j N g Q a e w + S E R N u + P T H s B t + / f P m K q I n I d n S F 7 R O 4 l 5 M h E L b R g R p E Z a i X 9 Z z J h Y b b W J F N 5 R V V 4 u k r Y b I O D / T L F H c N X I P U Y g i e 3 V 6 T m 3 R R b C S d w V D C o 0 d P J D K 9 p W W b h A / B 9 l k R 3 H A w 9 w r k 0 w V A m B U + w 6 H O z 4 d J j p j T J U j S B j 9 l S b s N Z d T D Z w c k U 9 k I 4 C b O y 8 9 L 6 S q G J E E c G 9 T E c + f O y A x a V C J I A z I C / / u f N g o 5 Q B r 0 1 i B h T 0 8 P P X / 2 Q q Z p d D F h f / u b 7 y S w F H k d 8 g s K Z D C 5 7 c 1 b c d 1 b 0 T u p m g V e F e Z l Y R k h 4 J G x f I 5 G W W W V 3 L 8 V H e 1 v q a e r X d T h V P A V q F U 4 A H Q c a w E k b o x Q f I w t x u f 0 O U g 7 r B q / M D c n 3 k j z Y g b p A k v 0 9 P 4 D 8 P C f G / B E G P F f L y B t s H 4 S X M H J I i G u X b 1 B v / 7 j P 2 J V p 1 y i r H N Y C n m 5 / P D 9 Z T b A h 8 X 5 A J s J 0 g k N D h 4 v k B A q z + 4 9 u + j A g f 0 y x e Q P f v V L G R i + x I b + t a v X m U h L E s t 3 + 7 Z a H g e S V r + W l r I w t U 8 4 6 c 2 w U 6 J A A J A V 5 4 F Q M E D v 3 r y k g b 5 u c Q r o B d k w R v T 2 9 Q u q q 2 + i h q Y W / j 2 1 P E 8 y e P I q J I / g e g B n g y I P H 8 g 2 K l I a x 9 i H C z 4 3 L 1 / y W u B Z l d B I 7 z / H n / 9 X / z y t N l T U C U 9 X f E D 3 c w J S I p s T p 6 w G S B 1 E R c M d D R I g l k 6 i q C e n J N L 6 0 c P H k n x k G x v d p / 7 q H v 3 T r 1 R U w y u 2 q 0 6 e O i 4 E g 0 c s O z t x R i 5 I e P z 4 M f G a Q Q 0 z R 1 f A 1 o F L + c 6 d e / L b W G 8 X 0 + P v 9 h d S F 5 O o k 0 v 3 p J O O 1 A U l g S U m E J 7 b 5 q P 5 0 X b a X q e m c 8 A 7 6 c 3 O E s 8 f s s j C j d 3 x / i 1 V V d e I c w D S A f O q M G V D V M W S M D 1 9 0 0 v e H N O M Y j 6 P D s j N Q s S 8 e P Y S E x 2 z i R 8 8 e C S O k M 7 O T l a H A 5 L T D 6 o c 7 h 9 / F y o d 7 K a h o S E q K 1 N 2 F f J X o D 5 A f q i H y H v h y F 0 + i / l T w n b 9 5 f u 0 t u q Q u 4 V 7 x 6 A 8 N C o h G b G 2 M t F O 1 A c o z 0 g l B u B R / u p v 3 t O / / G O 1 8 o R G f 7 8 K d j W H / r x 7 9 4 7 b m Y M l T b F k W c V K 5 w i 1 Q S P S w P S F a 9 e u 0 + + b A k i X W L x 4 m B x w I C D P O B o c v I M r A X k n f E s + + v p n l + j Z g J v G j R z r 6 N U v I D R K j m D z 2 F m d d T H x F l i 9 Y u K y G t d Q H K G G o p B M i X e 6 P e T 1 e L l h D 5 K b t 0 U s b d + 1 d 1 A x 3 / f 0 1 D S r q A X U 0 F g v R J k M V 1 C P k R 1 J I 8 s V k d U a A a i P T 1 k l b W 5 p l t / R M Y E g P 9 T C I 0 c O S b t B H K L a g r x z 0 p n A 4 w c 1 F 5 I c v 4 M C i e + p S a z 3 T 4 2 0 S 6 i I o 5 g f X m U k / d w k F L C 9 N M Q E M A 4 Y 3 B H T V 7 s T G z d e 9 r 2 7 D 8 S 1 3 d T U K C E 1 U K O g t s F Y r 6 m u F G / W 5 M Q U X 3 d P e m b 0 9 B g H 6 u n t Z e L Y x P O n p Z L L o W b E o n F d v X Z T I j F w v R l B J K P U L j v G 2 O g o 7 W A b D P F x v Q t F C d d D U g E F 3 m h s 5 U S s Z w t g S j 6 8 d Z B k Q 1 3 P q Z n J g q y t G K g G + Z H f A R 5 M S A r Y a l g 0 G 8 8 B 5 0 N p H o n L H a n Q N B B Q j N + C d / S n K 1 f p 7 B d n p B 5 w P 1 r C 5 u X l S j 2 h v a D d I O I d W / F W c h 2 o c x F 5 f q Q 8 g x o K l R f E c + a n 1 8 v H E q o 9 r a 0 6 7 N n G E i p x H O p z k V B o r x e 2 r 2 0 w E c 9 4 l 8 n i 9 w W o s a m e b a F O V t O O S J 1 A M m m g n h 6 y 6 r d r V y v 9 / H 9 r o 3 9 x Y o Z O n z 4 l 4 y 9 o u J B e i F t D A 8 a g J + w i N E g r k G N C T 4 s H E D 0 + P T 0 j z p A 7 / U W s c s Y / 2 w i s U 1 S Q R h o x d o h 6 N 0 t L r J G M E C 0 r L m 5 f E g 8 m 1 t z V U M 0 g S j 4 m D k g C K W W W U C 9 e v q T W 7 V i X G c l Z g i I F b f w S + r n T w R p V m G S Z X b 9 T f i t d k D 4 r r Q X / s 8 D a m 2 Y S E A V 9 q d U n R U c 9 p 8 L h 2 r V N r w D k m b n B n D l 7 W l Y Y P H b s i A S y m s k E + C M s C W Z s 9 P L F a / r / / n I b N d T X U 0 F B v t h I q u O J i p S B B E A o D q I r M B 5 j h Z l M g I f V M 7 j t H 4 4 s T 3 y 5 E b Q N h G R K x f P n L 1 h F u y v P h 6 V G I U E A d B S w G Y + Z F i Q w 4 4 f b 7 + V + N P S z Y Y s l c X R 0 u b l g u r / e n x i f l C g S r A 6 v 8 / x J O m n + l X S W t I 9 D Q R 1 C Z e u S 6 W g u j r u F v 2 h W x N p T h c F U 4 6 Q J 1 q T / K w E N B E 4 F H R x b y L a G t T 4 6 x 9 l + 6 P J Q / f a D l N 9 0 R l Q 8 t 8 c l q c b + 0 3 / 8 D V 2 5 c k 0 c E C A i v I V w p X 9 x 7 g t x b I B U y b y G U B + h G q G x o 9 F 9 L D h C E + J l 3 L G j V S Q I O o b 9 + / d J H k C M f S F 5 z I 3 r t + h e 9 / I B b E H x r m X u c 0 0 W 4 C o / p z 7 W B c k z s Y X N C I m r z 4 O 8 8 / N z M v 0 k W R v 8 l M X x j / 8 y v T a U 3 V 1 I f n 7 P q d S 9 T A K W c a n I m l 0 2 R o S c 5 T o q A t M 3 B q Y j F P T N U G t l i s a S B L A P X r 1 6 L b Z B K r w c c o t 6 5 I u 4 a S H g I I f L S 5 G F E f p n l + o l p g 4 z V 3 f s 3 C E B o w B U P c w H w j E i G a A C w Y 2 u A R J d v X J d 4 u P e v X s v A 8 b B 7 L o P l l A Y b z r U l C W e S p A C k / u g v u E Z k d w f s 4 0 b m x q o t r a G 5 k f a K O i t W 9 Z 5 f L 1 z + X i W B t o I 3 g H G n P A 9 t B 2 U l 6 z y Q a o h M g L j c A 6 7 g + 3 T A K v R P s m L 4 e T v Z B U l z w f 4 q c C E + m + Z U B a a f c L i c O c z o e x b g l C O 8 D x l R 8 f p z Z s 2 M Y D R 6 1 o b A q Z v t 5 R x r z j d I Q 1 q P V O v 0 f j e s v 3 T 7 m s m z K U C i r L j 9 b E E O 8 e n X M / A r M 9 O + 5 r z 6 d p P V 6 l l e 4 s 4 J w C o P i B H c 3 O T X I v G h / t F p D Y i r x F V I d P H + w f o q 6 / O i 0 S D r T L s 2 M c N 7 8 P I d K Q + S D v K E 8 O t U A c Y W 0 N 9 w F u J A V d 0 A D h X V l J E Y 0 t e S U C z w O 0 A N s d X b H d a q j U G 3 U Y g z W E j Y h + / C / s I s 3 0 V w c L i + n / N 7 6 m i v J w W F h d k N u 9 0 w E s F f E 2 y d v i p i u 3 m q 4 6 0 t + i 5 S K N 4 u s y k Q t E w 7 2 8 m s p g s Z x q V n o 6 g S z R S s 5 5 v B Z w H Z W U l M i 6 D l 4 4 Y P e B B r 5 t m l m z K a W F a 8 f 3 H N 2 x n s L h G w K k G o r L z P E p 1 R P B r 2 F N B r 0 f i E h I L U t d n j V I n q 3 W H D h 6 Q B o V x m 0 c P n 9 D 5 L 7 8 w r k I m W J / M K c J A L h w X Z t e 7 R q p 8 e B o V e W H a X Y l F 5 N Q x A o D R b D D e V s T q r T 6 f C p C I U F M h q d Y L 1 L m W R G F s w 2 E J M + r r H 6 R d u 3 b Q 7 V t 3 6 O j R w + I u 1 5 l j J e q D b 3 C G 1 V + X 2 0 v O 0 n r K Y i K m E 5 u S U w K N A C X T c c D I O o S 5 O J i s Z 8 7 o k w x 4 w e i F E f E N M k A N g f 0 w N K 4 m 0 S H q Q E 8 6 R I n a 3 Q l k A v T a U M C / f e a j 6 k K i n c Z C A A A G W h + O V t I Q 7 R A H A O w H R G H X 1 l Z L g 4 O q h Z 4 c 0 g / 9 k p l M s L 0 0 8 F n U y H l n B V 4 N v H b I t a 5 J M z j r k 7 l e O C 5 l 6 b I S m f D b A A a q 5 w O u d S + a o D v Y W I G b n L f Q E L K z P B J U C 6 e M S p b K n b J s o y K R s Q 8 J B V v R D W + n 0 e b S V V a o l k 8 H j F s A q U i V K W T L d S t J A W n a 0 F C 3 J n U O p I N K t W 1 b s 0 x n k A F s L q t B z 0 V C 8 K j G P / 9 a B Z 6 a Z 7 l q e L I L q W O x l t r f d 8 i A Z 2 5 e r u R y k O n h h Q X i p M j N y 0 m Q T M i Z D s C l / Z / + 4 3 + m 0 s A z U Z f M w K v 5 s m W 5 J 6 4 6 f + 2 q b N g g 1 P 7 9 e 8 k W n F 7 3 s j 5 m M k l U B J O j f c w h + x 0 d 3 T I / D P W q P w d 5 w v w c l Z V s T / E + s i p B D U b H l m 6 w D f X f p d W G Q g n Z i s Q T p C s t E 7 G j P E h / 8 X 8 8 o 1 / s L x B P F d J V r Z f o G G S c 9 O f S b G j l P B D b y k J 0 o C Y k A 5 x A 1 6 S T K l n d c h m a E v 4 s B k B n 2 I Y y w 5 O V R 8 O L W R S k H J o a b K M d O 7 a z z d Q p 0 e S Q l L A 7 E A r k Z L U L k h L k w h a D x 5 c u f k W 1 N V V U W c A N k t 8 J c g D C F m o q C a u x l D U C y 6 C O L t h j + T M A 8 / f b 2 K 4 5 s j 2 P w u T m D s Y 4 u Q K 0 G W D d z i 4 R 5 b n D / F z 5 9 P b t e 3 G 8 w A E D h 0 T H m I 1 8 g S h 5 X U o 1 R E G z y i 6 t 5 l 9 U b S 5 d R Z 4 9 3 Q W d p r V x Z p I K i P C a u s I w / Z u / 3 C + r k B 8 8 p G w V M 4 7 + i z v G 3 n K 8 H Y 3 Q t X a l 1 r 0 Z S X Q F J w P U O N 2 r A 2 g M 9 3 o S e / V W b u w n G w N 0 o D Y o 9 o t G V n Y e z Y d z q N + P a R U F o m q C / I h S g I d v g N W g O 7 f v i N r 6 2 J g G A t t u I W K X Q V b k v 8 C a v h u t f S z U j W V Q z c D f w n 3 A j j x y 9 I i o p O H A P N u h y d N C a 6 g O N i 6 h 4 q S K 8 t 9 B B t 2 I S P + 9 + / b Q w 0 e P R L 0 L M a G G Z u z U O W 6 n t m E H d U 2 g c T k 2 Z Q w K Z X N s K G y 4 g W Y S i c z A 6 u o a S F M F l c + K h / / q l L G X i D H u r f u m s y n I E o U f M F b s S C + W 4 n k R L 4 e V 3 c 2 A u x x T J 7 B K v M 7 1 l + u J U h n b L 3 5 L 7 j 9 w s b p h m z Q + T L F H w C 0 W h 4 b L e u f O H X T y z B l a 9 D T Q f P E 5 e j p Z S 5 G K s / R u N E f + x r l t f r q 4 3 Z c w C 3 c 9 s C 5 V i r + N l Q a n b L V C K L x j 5 F B H K j K Q J R V w 7 8 a e 7 O u i V T 4 V D K u O 8 Z u I g Q T h 7 n S 7 Y s S b Z 0 1 1 j M 1 V f y g i D h F r u 0 t H A Z 2 T f / I J C 0 S / J l M m E o v f m y x s B t y 7 d 3 / V Q F M N N C 4 E m i Z D h C W C A M 9 q K V h 1 U P J 6 W 8 5 D F b v O 9 s c 1 S 1 6 / 0 0 0 B c R p g G V B 9 r T + k n A + / + t U v p Q F i H V t M 3 I O H z c V 6 i F 4 d H s h y 2 + l E A / 9 G q 0 + y 3 e I n U u G u R V J a 8 a g / / r w g E + y Y m p p q 2 s k q s w Z s z 7 L y M n W v S a D J Z C Y S i p D J I I s q I B b O R Q l p m b H s j 3 J I M N m 4 w B u I 6 5 d Y / S s q Q w p o / L 3 0 l k S l P E 1 w B H u 5 b l c m 0 m a T L J t 7 b E R 2 8 1 2 K m r Q W I I W Y G Z j x a m 5 Y q Y D M Q a s B s 4 L v d M U b L 1 z X Z V h X 1 8 h f o W s L z g j M f 9 L A 9 5 C x 1 Q z 8 v b e j q 6 u i w M l V V r I / U j l t e E F 7 J G A X N l q y y Z I Y b L U 6 Z z R R z P u 6 i A f P I J M K h l U E E + L w 7 4 C k w 7 M 2 / t w g n E E m f D 4 8 E 6 X C e j X 5 M t 3 Y F E J x f 8 1 F i e 5 M k 0 6 A 3 R a V B o t R 9 3 P n z y b M N V o J T U X K l t C p x O B I m P d / v O d b C N q F I M C j P r f k A 9 T H G C N 6 O x Q W Q m m E 2 D A b m R q j n q l E 8 m C d 3 u G 5 t R E q F R D W 9 O D + A 3 J 6 s m U + F y b / A b D j k n V A k J Q S A c 6 N 3 g o h h L G F + q Z U O I N M + E z 2 Q R g Q B 8 d R u s 2 d S / y 8 U Y z 9 B Q j 7 D Y x 9 f Q z I Y P u m F P 7 j V j J l C r k i U Z s 0 2 E d j l X R n I L 7 U y 0 p o H 3 d S p 6 F W m d N n 9 c 9 8 W M N N B k y h 0 J L J j L 6 5 H H I W x e f / O B 0 2 + v m + 5 W N n z 1 k t h f R M l Y d v j j u B 1 8 O p w 6 i Q x B M z f o 8 d P y b 5 J q z Q h O J 2 H w N y X e D 9 9 v b 0 y M R B q 1 0 q 0 k V I o Q i j p J I i S E x C G d c 8 6 F X R I / o 7 c P 1 D M q n r V V p m a W O b U D b F h k L B H w d Q M b p k G m w 2 Z P J Z f W o 7 k p p g l u t G g f R j W t K s B X d 7 0 D s b B x a 8 G 3 O J Z N S A O x s D s W e a 4 q o b q j r I p D e v I m 8 G Y h W x v I 4 V u E e U H a V L L I l U i u c j d U k C c L l h D 8 9 h L h P R U 4 N w i L M r K y 2 V A F q Q C V P 4 N X n M R Z N H S R + 1 / 3 I I s 3 S Z M F x u d L r I x 7 c W I y A K r j X I h G v U 8 B P q I P 1 l k 1 Q + 1 u P t o / z / F K 3 C w M c i W b J s r u v B E 8 x o n b f T A 5 Z a z w b d M k G O 3 7 U A D c y 6 G M B 6 g c a 9 H o A c s c W w L W C h R F f b P S I x o b Z i M b i q / L C Q R 9 c m X P T w Z K b q B E B w h E u Z Y S Y 8 J j S m e j c I v 4 J 9 g 3 E 0 Q E e b a M C V j y n r y H c B G x W k W f D H p Y 8 i E s i j z g V C U a l 7 j D M h z 5 8 i j v p c X a e + J 1 L K + O z I k f g y O u m G 7 X Z b 9 8 q t + h N i y l f F F a J 6 N F W Z 6 l b 0 F j D v b x b 2 V Q V p Y t E u 4 z X p B M h x Z p t f F h v g 5 k M n 6 w P U x h I o y x k V w q Q C F i x A 0 C 5 6 a q T s W m T b 6 9 l g a h W u q T j E U p i f s 1 r Z g K t J S 3 g G M Z X F S i p M 4 W 9 t X d 0 Z g H e K H H t 3 7 9 0 n d + P X L O F V s P T 5 5 s V Y W w B B Y G 9 d e + 8 i 9 0 I b L b i b 1 a A t z o d D s h 8 O I Z V C S G 2 N E g k H 6 J t v j h l / K f 3 Y P B s K B R I q A w i z E j D y j S D R 1 r J Q r I d f C Y h u g I c Q 3 0 N E N a Q j l v I 0 R w + s F Z A k 3 A G L p + 1 U Q 0 D q b I A l z U p k A u 7 1 e m T Q F s A S O 5 p M q S J x M N A + M q 8 W k k t G J t h r Z p s t w L z D 9 A 8 z s P r g W s m E 4 s H y P G U t t O h T N g / K L V b n I J E G Z 2 w 0 N G u j G + 1 q j K m 8 w J B M h j S K S S l z k c 8 2 1 3 6 S c u d t z 6 a 1 6 M V g I f e M b p F S u q J 1 M c N 6 n E 5 8 2 a K C Q j V w K 0 N s H 7 z o R + 2 p K R i A 6 r V X d j F j n a Q i U 4 g O x q 2 w S F l 1 R Z G M I e E Y B r 9 1 s B T Y x 6 o T 1 u 9 d T X p Y g V 9 a q f b w b G Y n i h X H W d r 9 + b 9 + T H / x i / h A N i J J S p Y e 0 5 4 9 e + Q Y D R o J U p q a m u R 4 J Q g h u B K v X r 1 G h S 1 f S p S I t p m E E D G S q P 1 s V 5 A m 2 3 4 g V / 0 F O l q z K A 6 P m x 0 O l k S G Z E q Q U A G q K M + j I 0 d 3 G X 8 t / U j R Z 6 U H 2 a 5 p q U i 8 8 k x x S u A 2 S r j R H 2 N j G x E E V v s L n 1 e z T f L l t g X K n 7 0 r 1 6 C s R i b A T C Y A 4 0 H v 3 7 w Q M u n j 1 h T j V i 9 Y y q y X T M B q X d F K Z A L u s 7 Q z k w k 4 3 e i X E C A N J J l p Z D J 1 d 3 e L 2 x 5 T X X S K Z T N 0 Z 4 l p M I U F h e T r v 0 c z v Q + k D S g J p O w m 8 / 6 O 0 g D l 5 O T y + 1 g y i I b P e K s L E y 9 G Q D 4 + f C S 9 O S S s 2 F R C C V D p + A 9 b A 5 t F L o T 2 X G C J h I W k C 7 K U 6 p A K G J t a m l c L K n 8 I q m v i g 7 B A q k i L I O K E P g C Q t D s r g j K Z D + r b K S b F R n H v 9 u 3 Y O 8 K 8 J C R i w e A u w o E w x Q J j U T o y H 5 H t W L I G c 7 Z Q V z h G r j 1 M k N y 2 r Y n + 4 M s 9 L H l V n B 6 I h P Y Q J 1 i E X P Y I 1 d W r M C M Q a M 5 w Y O B z T T A t z e D l 2 + y O e X N t K C 4 I Q 0 L F g V W o j G Q V k q 5 K Q g K R 9 f w p J H z 8 U J g H Y o F k 4 0 u C D + O t r F j f N u K i n 9 4 r O w l B s R v F U i A g 0 R j I T X H 6 z C l 6 / O i J J K K 0 5 o T A e 0 M 2 J i x Z g 8 F f r N c L a Q x b C 6 s g Q s q B C C 2 l Q Z b w K s d F d U G Q i a N I V Z K N z F h h y Z Y r B O J O 5 X k / w o 0 0 i e J E w n F 2 l l v e 3 2 Y W l l D 8 / 0 0 s x T m T 3 F h 0 z / S B r S Y J 1 u o M a C q J T 6 Z b C 9 B Y s E z n h 5 J 9 p R n A Z r g + 1 P f / E X H y x D F 5 b r j A n z 1 7 R g c O 7 j c + S Q 6 8 V 0 g S 5 N f D d 5 R U w T l V b P z + E Q G R 6 w 5 R m W t K 7 K F T 9 U u 0 v d R P 9 + 8 / o B c v X 4 n H z y y R r P v R a J g u X I J 3 L 7 F 9 p b t k x l v i C k W l g F T 8 P z n 1 s a Q S v 6 c 1 Y T 0 Z i z T x o b b A V t g o H j 1 8 l J C k B c 6 I j d h J 6 Q T c 0 k g V r Z / 7 w I E D o u 7 B L k o G T S a 9 V Q 4 I Q 6 0 z F a h z + y p 9 N D a 9 R I G + G 5 K 1 C L k 8 j h w 5 L B I K 3 x 2 d s 8 l 1 Z q m k S k i O P 1 a b + R B k B K G 8 b L u g h 1 G V y z 2 W c d 6 M D 6 k s P b G t N D d 1 k O v i G m L u 0 G h g c G O U H 8 v B I O L 5 / v 2 H x q f r A 6 Y X Y K 6 Q G d b g 2 k x E 9 v g N W S l e d y o A l g m 1 B s Q q 0 l j J Z J D H 2 L c W / p B q K w v p 2 K G d F A y F J I k l z i N S H e p e j h v j T A a J s D V K l E t t T e J a W J s F 2 9 3 3 v W v s w z 8 t B s Y x q 9 V B N j u 3 f m n b q o G b X 5 x 5 / 2 M B K u G h G n 9 C t q F U e P b s u U x P Q J J I h N 7 A h s j K U u m z N g J 4 x 2 R 5 S x P G 5 x 3 0 d I V B 2 H Q C W X B H 5 x z i n Y S r H G 8 E 0 s j O 7 0 i n 9 L p 7 5 y 7 b S I l L j 2 o y 6 a I J Y 9 5 X 6 h 7 I E S e U T s Y i m W E N 0 m B + l 4 7 7 u 9 1 p 5 3 N Y + h O u c m Q f D o h 6 i F X 1 / / D X X 8 o 1 m w 1 u T 5 n x D w 0 b U g q V r L S + 5 Q 3 8 Y 4 l 0 e L p 2 l Q d p f 1 V Q G o 0 m E 1 4 4 J A d S F G O L Y 7 x M T E n o 7 e 3 j 0 i + G t E 5 K i f 2 N k g m A h L M m o 4 Q U r Y 0 8 l 4 l / w E a f W A / G 6 r I e Y M o J v o N 3 U p m P h Q j i W g O c C 1 i s A M + P x n 7 8 x H H j k 0 S Y y W T e j 9 l O I q m M f S l x Y u k C g m E F R / y t 8 T n + j d h n q p 2 I d G J 1 T 8 0 c y 5 B / 9 9 7 3 f f x u f 4 P o H W X 7 w Y a J c k 6 w h 8 / w D f I W L 0 P D v L 8 e w O H g s k f p T L N a W a L X y P H W U B 9 f g x V L q C C T K 5 Z 7 Q U o q k A g D i f B K o U f G e M j H T v y B A V E 4 J r S b G f e E e D i k Z r b i R q d n 1 Z X a g d U I 9 N u b b f S L s / H x G s w y R p g T o t g R 1 b H S 4 t X A y L S P v D a / u M f N w L 2 b i z R + 7 M e I g P N 6 3 5 B I K C y R Q J A E C c V b P b c K 1 y R K J 2 N A N x j g c w H 6 9 R 9 f M O 5 g 8 5 E 5 r i M G Q p G 0 S 5 R r n s + o F 2 P G R q X U q Q a / L C 6 t v 1 3 P d o A m 0 4 9 X r q m 5 O l w w y x V j K U g E e Y p V G a Q T x k o Y k E a f I o t O Q 0 O D p N s C Y O h j t c F k Z A I w e I y x s p X Q b K w 4 v x J O 7 8 V s 1 j g w r R 5 R 6 Z g n l Y p M z 0 1 q 6 M u x w h X J p A k j B D K 2 V j I t L + p 7 m m R Y J C E I d Y 5 / 7 / W Q n q p h S C b s 8 7 u C M 4 L 1 P e M O M g O b k l M i V a k p D 3 D F q U p D 4 x Y y o V i w X l J B d T H n T M B 8 H P P 4 z 8 U L 5 2 W B 4 / r 6 + F p N G u a I g E + F v X t V C M / A w K B k f 1 0 J i O v D 8 6 S C n p P 1 s Z H j p t g 6 w g i z Q v I Z 1 G g C k V C k 4 R t b C 4 F i E k k X S C a R T v g M K p w 6 x r t v 7 + i k n O w c 2 Z 9 e h P R U A b G q Y F + V 3 / 8 D t p 2 M 9 p M J J W N s K P y D 2 m G z o V e D b q y I x U e K W B s E 1 m u y L j G D F 4 j f / O 6 7 H y Q 5 J F 4 a z o 2 P T 4 r R n W 5 g f A b Q I U i r A c 9 j t o 8 O V s f t s B Z + 3 t W Q b L m b 1 b C t N M j 3 F 6 U r 7 7 2 i d g 7 M O O l 6 u 4 r q 0 E T S q p 2 W R D F V D 8 d c Y s f m 8 9 Z z X L D o W m 6 O c p X f 7 X b y 1 i C S 3 o J M I p 1 Y P f W 6 T S 1 o 8 / 9 l l M o H N F a B T K h Y 3 h q V y G / I I F W c W G u R U t D Q G p K o Q C A Q v H P f f P O 1 D D R C M n R 2 d l F d X Q 0 9 f f p c Z c x J I 0 C k 0 d H R F R c O W A l I 1 q L J 1 W g 8 7 0 p d E D L O b g S I o q 8 2 J d 0 M 8 C 4 m / O F 9 i Y T C e 7 N u D b V v G Z l Q D O m k i K K 2 D x 8 + o j 1 7 d 9 P o y C h N z P r V Z 2 g L c g 3 2 V f Q E 9 n / 1 h 5 l j O 2 l k H K E A e G 1 S k g p l D U B S x K 9 a k h v n S J G s v X N w B t S z L Y V k 9 t k 5 O X T m z C k Z W 0 q 2 F M y n A u 4 F L v S P i Z W 6 G 7 3 I w E a w o 0 z Z N Y o k U V r y R + n y W 7 2 K o D o f 3 3 J J K o U 0 2 V T R q i A S c G K R b e z X N d T R 2 z G v I h E X d I J Q C 0 W b Y A l F 0 R B 5 P J k x v G B G R t l Q u j T X g T c g k q 5 0 3 o f K g B d p U g F X k l J 9 b X c l E w + + r 4 E A z a t X r 4 t E s s a d A R 4 j G c s X X 5 y h W 7 d u i 2 G c L q C H T h e w f O d G I P X P 7 + F o L S L J + b 3 o d 2 K Q J u Z 0 0 F s z s V I W 9 Z 7 v P 3 g k D i C Q C + X Z c K 7 x m a l o 2 4 n 3 / 9 b f / f m y d p M J J a N s K P M / u 0 g p o w K N X k n 3 i u o l I p g W B U + y H D m 1 R 6 i y p p 7 e v n 0 r K + v h e q h W e 3 b v o k u X L h p X J Q c S k M D b d / n y T 7 F B x U + N w i K 1 w n o 6 s N Y s T h q 6 v n X J 8 4 S N 9 x M n x o / v 3 F x c F M T 6 y S Z V D i 5 w 7 G u i q K L O 6 + 1 A f z 8 d O r h f S S E U 7 s i 0 Z M J 7 h 4 s 8 I u d Q g m x r Y 8 K m u b V k z r + M V P m A l g a W I N L T G b 2 T L n y O 3 6 q 8 U O k B e T 8 Z s J z J 0 J y L d u 3 a R Z W V l R I e g 3 E N 2 5 o M f z X A 6 3 Y 5 6 d / / + 7 9 J G a f 2 M Z E u 4 g K I 9 F 4 v 4 j a R K o g O L 8 / h T o 7 f h + r o V G d 3 r c O V I K E 0 m W I k w 9 a 0 D w J 5 v d m K S H i / v L 3 X o x w R 8 O w p F U / t q 0 4 V 0 i m + A n 6 m I W M J B X h c G H 8 w G a S 6 8 H H I J K l S o d 7 I k w c b 5 c C B f Z I c x L m G j P W 4 H j 9 7 4 e J X 9 H f + z p / Q t W s 3 P i g I d i 2 A U y R d W E t 0 h 6 5 b R Q y D M H I c P 9 d Q H F D 7 O G + Q S K S W J o y 1 m M 6 D P F C p h 4 e H K S e X C Y V z / P m 9 b s z G T X z X I q G M U l y c Z 9 x h Z g L p a 1 j 3 y 8 z S W I c X j x e g K t Z a h E z y 4 m F / L C f W X U u w K Z I t Y l W K 1 W G T O D 0 A 3 7 l 0 6 Q L d u / f g k 3 r / 1 t L I P x Z W + 1 t W M u l y u w t r T m F f f R b y z V J N f l C R D c W Q V v 6 g 5 b s W g o F M g w N D M t k w L z 9 f f c 7 k E T L J u 2 X J h K 2 Q K k 4 m m A A / + 8 X 5 Z e 0 k k 0 p G S y h g V 0 s W V 6 S u X K O C T c f y E t E A D I n 1 M Q A p B g e G B m y v c + f O 0 p M n z x L O f y x g 4 h 1 + P 1 1 I 5 p A B N J G s B R I I J F G d G x e u 8 5 e v X p P X 4 6 H A 6 H M 6 W T u t C G V 8 B u J d a 3 f R 0 3 4 Q x P g O v z O x m b j 0 9 f Z R S W m x r B C i 1 9 D S k k m r e H j P Z s m E 8 q f / 4 F f q R j M Y M u i e 6 a U o H 7 M 0 Q S Q T m b A 1 i u o d 4 w 1 A A 9 m K N g I 4 O m R 5 S R N w 7 t S p E z Q 4 p H r W j w l E r t 9 n C Z g u J F u i M 0 a e G A H U 7 F h s U b 8 v B h 1 0 p M Y n x 6 9 e v q a q S j U x E n G O I K i S X A a p j D K 9 G K W u C a Y h v y O o d K 9 e v u J 3 F 6 H K q k p R K D S B 3 g y r / P G 4 r s C N O D 3 j H Z t I V V d b Z j g i E t t G p p W M d J t b S 0 0 V q 2 5 w o x u V q 4 q u c P U i h F i G y q E J N t x 2 n b q 6 u m R / P Q B 5 g s H l Z M R 5 z N H B G N U Q E + t j Y u e u 9 C V n x H O g 3 q w E s p b d l R h Y R e p j B 1 U 7 + 6 m n q 5 v V X h / t 2 N E q A + L K g 6 f I U p k H e 8 p 4 D 8 Y W 3 + 2 d t N P N D p f 8 v a o q t f I g C m I n U Y Z n i K Y W + D 7 4 X Z Z k + W l 8 n r 8 X N r I Y G d t I J E j n L 5 6 K t Y d M L q z y J T m b g W X f r g L 1 o u S F K F L F y G T a S k / J 5 V T D E p 0 + f Z I a G x v F b b 4 e V Q 0 N z u 9 P 7 Y S A 1 x A D w h u N O E g G B J t i t f a b N 2 8 Z Z z 4 t N K F S k Q p e x 0 e P H l N H 7 y g d q P L J i u u 1 d V j z C R 4 4 y / V M r F r D l t L n 1 L 5 6 L 3 Y K 0 e W n 0 z J w r g i F 7 4 S p f d R G n e N K U t U V B q g y F 9 H j i n D a V R 7 l 7 d / / R 3 / E d 5 y 8 X W R a y X g b y o z S Q i Q 8 5 I o 2 X p Q m k X W L l 3 m j P a 6 / I x s P H A r r I R X y c K 8 0 s I u I d K y j + + O P V 4 w z H w 5 E u J 8 9 e 0 b G w X D f H x u a Q C h 4 N l 0 / K G j E k L o 9 P b 3 c m S C p p k 2 i F h q q i x N I J y 7 w J M V u C 9 P p x k W y T W L d X t N n T B 4 s g F Z T U a D I Y r y j u 2 w z j c 1 B M o V p b + U S 5 b s D N D a L + + C O E l K J p R N U / J a W O r m X r Y I t Y U P p U l u T z T 0 A 9 3 6 G h N I l J q m 4 y A v j 4 v c t 0 G P u Y U E i v F h k 3 8 H q 6 G g c a w F S V 6 0 W K Y H J d u f O f b H h a f D J g P t 7 / f q N B O k i m 1 B P d 4 8 8 n 8 b U 9 L S s + X v n z t 1 V x 8 c 0 e T Q h z F t E 3 G P e 1 c j w i E g j n C s r K x d S Y 5 o K r o O 6 J q Q w l Q C T I 3 5 s S B v U O W / b s T r 7 f q y k q N 6 B V v 2 i / N n Y r J K K u L 6 X T V D p A P n d 7 a 9 c l E 4 S d d 3 N 9 p Y i k 7 K d 8 K 5 P f 3 E 0 a V v I 2 P K o a 2 h 9 B k Y G 4 P H z c b Z p 2 U C 1 O w j T s d W W z U H Z t 3 M v Y R c n + p 6 C P i a W X + L k 4 F B A T / f i x U u Z I o E F n Z M Z 5 x q I 9 4 N a h + v W A q h / C J 3 Z K N C g H j 9 + I h E a 1 k g G j I E h 9 b G + b z O w l i 1 m G M u q 8 4 b 3 D u S w b t V u n G D z T N j s r K z Y Z / q 8 K o p 0 c 8 z X H C w E L R 7 U C N s 8 q H W 1 r 8 + J C 5 2 3 b 9 v e s T T Z x s c R G m b y d I z Z Y 9 J M q 3 9 H a p b o Q Q / W i e J j k U w g k x q P e t L H 1 8 N u M m w n d J p / 9 k / + R O 5 / K 8 H 2 q H t Y 1 f o W w 8 O n I / x / T a I 4 o U A m I R W O e X 9 7 V h d l Z 3 t p m H t i P e / o 9 u 0 7 Y r O g E W K L a 6 1 A M h b 0 q J B s a w V s D m T p W Q / g M o c b G R H W a 1 F t I F l S j a W N j o 5 J / O K u X T v 5 m b P k X C J R 5 I z s Q 3 J j G k f i 5 / E C V z k W E P A 6 Q C 5 N J k U 0 Z B 9 S O f O U x A O h I O V Q 9 1 p 6 Q X p i N n J 5 R Y V 0 E K + 7 Z 2 g m U i h E A o n 2 V y 0 J k f A 9 S L e n / b Y Y o a K R I P 3 Z P / 3 b c v 9 b D V v K h j L j 4 N 5 y U R U S 1 D 7 s G 2 q G V g P f L T a S N 6 e A s r K y a W J i U s i D q Q G w D 1 w u N 6 s p 7 U I w R C q Y V S t I J 1 x v h r n B J Q P I B F s N U m M l 4 P s v X r 6 k S f 5 9 u M y x q v l a y I T v Q V K Z 7 0 M 3 Y J S S k m K + h 0 P 8 r F 6 5 D 6 w P P D E 5 y c 8 V v w Z l i S W e q p / E 8 7 q I Z O H v e O y q D m e W I M K M z / h 8 c R a k C K 5 T n y / M L 0 B f E B L 5 A 3 6 Z d Y x 6 x m x k t 9 t F Q 4 O D 5 P D k y f v B O 4 O a B z J h U W 3 c x 5 M + g 0 z y L o P 0 9 / 7 h H x p P v P W w Z S U U M D q 6 Q N 1 9 M / w U F i k l U k t J K I x d L E 4 P U J 1 3 l B u Z G l s 6 f v y Y j D N B + q A h 6 4 L x p f f v O + j Q o Q N C q J + u X J X w o 9 W Q j A z 9 / f 3 i D L E C 4 0 3 7 9 u + V + V j r B Q i E m c a w 3 X S 0 A 8 7 p b a p 9 E G F i Y k L U M n 8 g I K u y 6 2 u s B Z I p H o D M J I o d g 1 B R m v E R 5 b r g I V T H + O 0 h l v 6 l p c W y L 7 9 h I r A m 7 j R L f D w z j u H N x D 7 y R Y z O R q l / U j k j Q K Y T J / b T 7 n 2 b t 7 7 T h 8 L 2 u G f r E g r o 6 J y k 0 Y k l b t S G / S R k M s h l q H / Y V h d G a V e F S o a I b D 3 / 9 3 / 4 G / r 7 / + D v y b E Q A l v + P e y D b I i K Q I 9 7 k Q m l V E I b L Q R s l M U 2 h X U K u v o 8 E Q h d a k M D Z m k A d 3 F x c S G V l Z d L 0 s Z k Q E N M B u t 5 H N + 9 + 4 A b 3 t H Y s V y B r X G t n L O c V 4 X o h x 9 + R 5 d + 7 6 K c F 7 J Y i 0 E e 7 F v J B N V O k 0 0 T B u f u 3 L 7 H n d R R R S B I L Y N Q k H S L b K s 5 m f x d r A F A v c P c M x m D Y g k V 4 v f w b I A V S X j 0 W E I d P L S L D h / b u B 2 a C W B C j S S + s S 2 I p 8 8 G a N G P 5 P 6 J E s p u k E w T C w u K l e V i y g c b w P x S 4 S k 7 e H A / e V g a o a H H y A U F h j f c b v i 3 b D Q w 6 6 T a A r 1 4 g P 4 s K r n C k Y D f T C h 8 H 5 9 p w B a z J j R J B f P 3 1 K 4 6 T j y v P H T 6 N 3 G s r 9 X X q X O J 5 3 X 5 4 X s Q 6 l L C u c Q C k v D W I E 7 8 G O 5 v I q c N E k e R S 0 j D 5 O G L F L m E R I p Q S m 2 E 1 1 V t J Q l O C N u Q S E s 4 V 5 7 1 w f O n J F N + X h b 9 r T / N / N C i 1 f B Z E A p 4 + K i P / F h b k 8 m S 6 P l T h J J z 3 N i b s 7 o J s 4 C R K s z h c P L n a o 2 m A P e e V d W 1 F I 4 q a e R 2 8 M u O 2 g i T Q r E C Y K 5 b V Z M i n A L 2 X w 2 7 a E 9 l M O G 8 G Z g y s l q i F 2 6 P + L / s A 2 j I G n p f X a I a O T o D e C i l w c f O y 4 4 6 l 7 C v j t W 1 U f r d D 5 c l 2 B f H y y T U M h K p Y y W Z Q B i 9 H y c Q U q 1 V 1 1 T R / R 4 X H a 5 e W k Y k b H G / k E j Y D g 0 N y x j e C 5 Z M W M 8 J d h W S / P / p P / w 1 b n q L g + j / B z b V I k / v k 6 z D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 G u i d = " d 0 5 f 1 0 f 6 - 4 d f a - 4 1 9 4 - b b c b - e c 3 7 4 f f 4 6 2 a e "   R e v = " 2 "   R e v G u i d = " d e e d d 5 3 2 - f 6 3 f - 4 9 3 9 - b 8 1 e - 4 1 9 3 f 0 e 9 e b d d " 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 N a m e = " B e l g i u m "   V i s i b l e = " t r u e "   D a t a T y p e = " S t r i n g "   M o d e l Q u e r y N a m e = " ' R a n g e ' [ B e l g i u m ] " & g t ; & l t ; T a b l e   M o d e l N a m e = " R a n g e "   N a m e I n S o u r c e = " R a n g e "   V i s i b l e = " t r u e "   L a s t R e f r e s h = " 0 0 0 1 - 0 1 - 0 1 T 0 0 : 0 0 : 0 0 "   / & g t ; & l t ; / G e o C o l u m n & g t ; & l t ; / G e o C o l u m n s & g t ; & l t ; C o u n t r y   N a m e = " B e l g i u m "   V i s i b l e = " t r u e "   D a t a T y p e = " S t r i n g "   M o d e l Q u e r y N a m e = " ' R a n g e ' [ B e l g i u m ] " & g t ; & l t ; T a b l e   M o d e l N a m e = " R a n g e "   N a m e I n S o u r c e = " R a n g e "   V i s i b l e = " t r u e "   L a s t R e f r e s h = " 0 0 0 1 - 0 1 - 0 1 T 0 0 : 0 0 : 0 0 "   / & g t ; & l t ; / C o u n t r y & g t ; & l t ; / G e o E n t i t y & g t ; & l t ; M e a s u r e s 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r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4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1 A B 4 D 3 A - 8 5 7 4 - 4 3 E 3 - B 8 6 6 - 2 F C 6 D 4 8 8 C F B A } "   T o u r I d = " 7 f 8 7 7 8 e 1 - 8 0 e 7 - 4 b a 5 - a a e e - 8 2 4 c 8 d 3 a d 3 c e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m I A A A J i A W y J d J c A A E w A S U R B V H h e 5 b 1 X k F x J l i V 2 Q 0 d q r X U i k d B a i w K q A E x 1 d f d M 2 0 z P r J i 1 F T O 7 + 7 H D I Z c 0 4 w d p R l t y d t b 4 T e P f / v C T a 1 z B I b m 7 3 S U a h Y L W W i a A 1 F p r E T p 4 z / X n E S 9 e R q Q C E B m J P S i v J + J F 5 H v + / P g V f v 2 6 7 T / f f B C l / w L w y z O H 6 f t X R K F Q m C K R C D l t E Q p F o r x P F I m q K o j y t q E o T K U 5 Y S r K j t C c 3 0 b + k I 2 e D r j l s 2 Q 4 3 e S n b N f G q 7 B n y i l / o 7 E 4 R N c 7 P M b Z D 0 O u O 0 r 7 q o N 0 p 9 t t n C G y 2 f B 8 x s E K q C s M 0 4 7 y o H E U h w 0 / k A L B Y J A c d j s 5 X S 6 a W L B T a W 6 U 7 H y M O g s G / F R Q X E a / u f X Y u P r z x m d P K D S E b 0 4 e Y D L Z K B x W Z M K L 1 u X C d h 9 d e e + V f e B S q 0 + 2 t 7 v c 5 H Y Q T S 0 l b 0 j Z 3 G h P N v j J n r q d r Q k j 8 w 6 a X r J T 3 x T / s Q 9 E g T d K T n u U J h b t x p m N A d y 5 y P W S D K m I h f O R S J j m Z m e p o L B I j k E q b E O h E O X m 5 d G 3 d 1 / E 6 v l z x Y f V f I Y j x + u h X 5 z c J 2 T C S z W T K d v F o o l h o y g 3 n i W R M p p M l 9 9 5 a S F g S 0 m m 5 p I Q n W 7 8 c D L h 7 7 w Y d H 0 U M g E z P t u a y H S h x S + k S Y X D N Q F j b z l 0 / V m B c z a b X c g E + H w + O Y c 6 X 1 p a p I D f L + 8 i 2 x u X m p 8 j W E I 9 / C y 7 j D P 7 d 1 J B t p O + f e V I k E w X W n z 0 4 3 u l W p 1 r 9 t F S 0 E a 5 H n x G r L Y Q 3 e t x 0 y w 3 z G T Y X h Z i l T B k H G 0 c 3 Z N O 6 m Y S h c L r Y 2 R h V o S O 1 q n G D j J u F G 5 H l P Z U B e l J f + r G j T u r z A 9 T D k t i q K N W s L b M 9 Z X 8 / r U U Q 3 1 D S o X D I X K 7 P e R w O J h Y P i Z 9 m F 5 2 9 s s 1 n x t s v 7 n 1 + R H q Z 6 c O k y 3 s F z K B S C h l O S H a V x W g K e 7 B H 3 F D O t n g I w e / d 5 s t S j c 6 v S K d b r G a t 8 i S K R n Q d k p z I r S / O n X v v R a 8 G n b S 0 K z T O F o b c G / z b M + h c f / I 6 i n a K z o A 3 M 8 4 2 y z r B X 4 P a i 5 I k Q r 5 3 g g d q J j l P R t 5 P M t t u / 5 p J 9 U W K q I l U w O t 5 0 C s W O H P 7 E 4 3 f X / / h f H p 5 4 P P T u X 7 5 t Q h i g a X 6 L c v 0 T O G q a E w I C o d y I R G + L D P J c d o n O i G Q S b Y U T 6 2 w 5 O R 6 f w 2 H 3 3 F n 3 t Z R f x Q M t 3 q 8 t L u y v V L u B m 2 s Z 4 N u o V I p b l h e Q 5 g I 2 T S S E Y m S C 5 I a S e X R Z b c v X N 5 9 H g 4 X z 6 b n Z 6 W r Q b I 9 L D P z Q q z k k R W 4 J z 5 f C A Q k I 4 N 7 y S M T i 4 c p J 8 d 3 2 d 8 + v n g s y L U N y y Z o i E / X W 5 z y s s r z g 6 z v R M 0 X i 7 U J I 8 4 E u B N Q 4 O 6 2 Y m e l 3 t 9 P n 9 D 9 p f j E T e a s X k H 2 0 w f R q Y g q 3 d L T N o f N 6 C q P e B 7 0 N r V O O 6 l 6 c P u B U j m y Q v w P W 5 j + / B L V o t b S 0 P U U h q k U 1 x f Q H 5 h o d h C C / P z 5 G f 7 C I D 6 q b s g K 4 E 0 9 D m n 0 0 k T 4 2 N y j H f T M c 7 f j I b p 5 y c P y e e f C 1 j l e 7 S 8 F r Y g j h 8 4 T E X u J f r u t V N 6 w V O N P s p y K r s J + N 1 b R R j 0 v i V M N H j X k j U A A J I A 7 n D 0 N h 7 n h 1 f P 6 x E X 3 5 P y 6 G 0 U c O N D 7 Q M x P x Q g J 6 R y K j u s L J f V P U M a 4 x r t r D E j E P C L X Z Q M K 6 m A e D d w r 0 P t 6 x l d o t a 6 Q p q a m q L 7 7 c P y + V a H X b q Y L V 6 O 7 t 0 v Z L r 8 1 k H N x X 5 R 6 e a 5 Y w V h w h G i n 9 r j x n e I j 1 c i E 1 S 8 c m 5 Q H l Z / N k o m q I 7 v x 5 W d N L H g o J 0 s D T 6 E T A B s v 4 9 B J g D S O R x R N l k y j M 3 H F R c 4 c f B 3 o d 5 p A u K 7 L l e c T J M T E 8 a e Q r K 6 1 e f s d r Z r m V Q z S 0 Q N 5 V k 0 M B m g 3 N x c u n C w J e m 7 3 W r F 9 t v b W 1 t C N d T v Z f U l T H c 6 7 H S o d o l m + U X l i d c u S t 2 T D n o / t t w B k O y F F 2 R F m U g h b m w 2 a k r i 1 V o r / P z V n i k X 9 8 h R K s q K y K B w J q K 1 P E R 1 B S F x c q T C C V b 3 8 j z x u m o 3 O o k W V g e T Y X F h g b x Z X i E N k E p S Y b w q a n N S 5 4 S L d l a E 6 f 2 o j V o r o u R y e + l 3 D 1 8 b V 2 5 N b G k b q r S s Q c j U M x G l i j y 2 C Z g o m k z g D M h U k c e 6 l g F 1 P n n / s a s 8 I F E S G y U T 3 O 9 q a 6 d 5 1 p B 6 p 5 w Z S y b g 3 S i r x l w V s J d S 4 V 6 P R w j X O R E n E s q 1 F B E d 2 T k 5 Q i Y 4 I I B k 9 Y 1 j X G N j + 6 m 1 L M j S L k p 1 x U R v h 8 L c w U f p Y H O 1 c e X W B B P K J K + 2 U M n N z q G j T b k y Y F u R G 6 D q f H 4 5 3 E L i L z B K R y r G a W S O X x 6 O U h A J a l 1 V f o R y T T 3 x R p D l i k o D x F j R t A 8 q p f F B B g N 1 8 3 b M J T a S j o z Y X a m c F Z B O O A + V r 7 E 4 T F N L 8 b 6 3 k K X 5 S g P I b n d i R 2 K t + 0 X m G 9 z n S 4 s L / G 5 Y t X Z E q L X S Q b P c E 0 W D f i r M z e a r l r / z r V C 2 r A 3 1 x b 4 m i S G D x w i t F y 8 N a h a A / S D 3 k o 9 G S u V Y x + p Z g d C i w 7 U B 2 l O 5 c a 9 Z 2 6 h L G t t 9 J l N 5 b p i m u a G t N L 6 T S X g z 4 q K h G Y f Y R l r 1 e z 3 s k q 2 W u N D a A r 5 F U V 8 1 4 L B 4 0 q e u S 4 X h w Q H Z h v g d A W Z S o f P B s T c r W 9 R E 7 K N 4 X D a R b g e b K u X v J n v v m V 5 s 3 9 5 5 v E V e f x z f n N x H Q b 8 / F k 4 0 I y F C E d H 3 8 W L w U u 7 0 5 Y k x b X 6 R V n z V 4 i e H f X 2 P D 4 c D 4 v i s A I k w W P q 5 Y H c F S / 0 C R S K / 3 0 c e z 8 a f D a S B O j g 8 2 M / b 3 F h 4 E g C b a n 5 u l v L y C 2 Q f w D u D l L v y 9 L 0 c b y V s O R u q o X 4 / h Z g w 0 w v a V o q y u h a m y N K U 7 M O r d 7 9 / d T K d 2 5 a a T P p r b 1 j 6 a M C z h Z 7 8 d r e H 7 n a 7 Y x 6 3 O Z 9 d z q + H T C 5 H 6 v v K B M A r q c k E a D K B G G u R v g t 8 n R n e r C z Z V l b X U n 5 B I U 1 N j s f e j b y / v P y Y p H r 4 8 D E N D w / z b 8 z T u b 1 N c s 1 W A k u o J 5 n 9 d k 2 o L K + j f X X Z M V U P B i 1 F 1 Y v X L + i n d o 8 0 f i A V o Q q 8 E T p W n 1 z N 0 6 7 h 8 r y w h C Y F Q z a a Y J U u x U 9 t e V T y c 8 I m a h t 1 y v j c D N t / V k f F 9 O Q E F R a X 0 O j w E J V X V s k U j Z K c O O G W F h c p K z t b B n 0 h i Z J 5 9 8 y w f h 4 M s / r t Z H W P t Q 4 X S 6 a F o I t y X A H y e r N o d m G R H r 4 f N K 7 M f G w p G w p k m p x X g a 7 B M N t M E v h C d L N D G c G v W P 8 H m U C k V G Q C k p H p / b g r R i Z g l A 3 2 o V k H j b N N l M l k c r G U x S A t O o k 8 b 5 Q u J h m E X Q n D / J w g E 3 C o N i g D 2 h o j T C A A Z A J A J q A w O 0 I j c 3 a W K v M s b S a E T E B O b u 4 y s s x M T x l 7 c e j 3 g 6 k e 8 3 N z F G G 1 A u O D b o 9 H n B U L U 4 P k d L p Y S s 2 R 1 8 1 a g q U d Z H L Z M i r f N 8 f 3 y i h 7 l g u x b F G y 2 1 Q I C / b P N P u F W i D A a t h R l h h y A x U O R O q Z / L C B 1 8 0 A v G / H G w L U P u G i I 7 U + C v R c k a G C p c V 5 t o G W h x a Z s Y s / B x F L c t S w w j E j i h 2 9 x + i w k g g V B o G s g O Q u d C + S O y u P i g y y J Q M k G Q g C I M o D g F I x z 3 Z o h D s + d I i Y J w X O O P h 9 w i Z e Y I J V V l b I 9 A + 3 2 0 u h Y I D O 7 q q X 7 2 4 F 2 L 6 7 + z S D + 1 + F P G 8 p H d t Z K I Q K c F d m J x V B j h 4 u L 1 8 F b w 5 z j / l y K P X M W j P g D s a L F S / X G k i Y a d g D s n D 7 L M i K x G Y L j 4 + P U 2 l p K b 1 4 8 Y r 2 7 d s j 5 / q m H T I D F 0 j m N M G Y H W x B H 6 u 1 J x v 9 M t M 3 G e D F N H v 5 z B i d t 0 t k i R X 4 J U U h / v 7 E O B W V K I + r G b g n P Q U E 7 x b T O 7 S E w 9 b H q m Q O E w 5 Y Y N X v U d e o 7 G c y M l 5 C u V 1 O q s p b 5 N 4 u S u 9 H W c 3 g j h S k Q Y W D T A j o h C N i r W R C T J w / a J P G 9 S F k S u b p + 9 S A m x + d g Y d J 5 P A N 0 X B f h 5 z H c / f 3 D 1 D X B O Z Y y S m R u p p M A N o t v o u y v 0 p J o z m / n c 6 y d M 9 y R r l B q 4 Y 8 Y 0 S V m 6 v S T K Z J J o c Z I F P 3 h J N V N k 0 f O H D i Z A K S k Q n w + 5 Z i 7 0 z m S g V U R D q G P F 4 8 f 0 F z 8 7 N y D D i d D n I i F D 7 D Y f v u X m Z L q J 8 d 3 0 N z M z P U 2 9 t H j Y 0 N E u S K W D 0 z e a D P P x 9 c e V x E A z 0 6 p i Z 8 K I 6 w i o R I d K g / i D j 4 1 D h Y E 5 D 5 T w C C S d + 9 e 0 8 7 d u y g u b l Z q q u r k / P A 0 t K S 9 P Y h R 7 4 M M q P D w T 1 a P Z q w N 3 W H A p J p + L i R w x m Q D J j F j P g / T B h 0 O J a H d A G Y N O l M 4 s U c G R q k i i o V B Y H A W t + S j / I L C u Q Y A H H g 3 I g a T q b J q R l q a m o U Z g d Y 7 U M g L t 7 5 7 b e Z P T E x o w l 1 4 Q j b T f 4 F 6 u z s p I K C Q i 7 5 0 g v X F Y V Y t M Z v G 7 3 x W q T T x w A 0 k r 2 V A c r 3 R m W A 0 g x z I / 2 Y q C k I c a f h p D N N P n p w 7 z Y d O n S I s g x X N D A 5 O U n F x c X G k c L i 4 h J l Z y c n B v C s 3 y V J a M 5 u W + 6 g w b i Q y + U m j z f 1 U A D q 2 + q A W A 2 Q P I g 0 t 3 4 P Y 3 t Z L l b l 2 d 7 C 3 4 Z z Q r v q I b U W + B z u x W Z 3 y M T E R 5 3 K W Z K J Y E 0 g c / + x I i E 3 6 e H e K e g s k n l L C N A 0 k 2 l 6 a e X x p o 8 N / K k S V h u t Z A J 2 l m 8 8 q H Y l D M x A G k R p c H i M T p 8 + n U A m Y H h 4 x N h T 8 P v 9 M T I h D g 8 d z r V 2 N 8 2 z i j f j U w l h x h Z Y 3 U t C J g D j Q s N D K t L B C k M D i 5 E C d Q + J u B o G B / r E J Y 7 v Y R q 8 G V C f d c Q 6 / r a W R g / u 3 6 P Z m W m y s z q I g V 9 U f j d 3 r u Y 2 k n H / v r / 3 L H 2 t c R 3 4 + v h e N k r n R R V A 5 U L V w x Y F r 7 I 4 J 0 w 7 y k I y b T 2 d Q O z f F 2 x 3 J A O M d 6 i B H x v 7 q o I S 5 D v J q l 5 x U T z K Q E M b 9 G Y 8 e f K U J d l B 4 4 h V u Z A t N r y g c W n H 8 u e Q + l 1 F 8 i A s C a n P c p 1 + k T i r A a 5 x e P N S A R 3 A U j S b C r 1 h + d u L i w v c I e S I d H L x 7 w / N u a n U u 8 C q q F e 8 f w i u f d i Z 2 I l k C j J y H M r r Y X V k d k 5 6 1 k g k S j + 9 V 2 T S w F 4 J 2 w d w e a c b a E j t Y / F G B E 8 V s g 3 h X t d N J j z T K g U D r y A T O h Z U T z I o g z 6 R H C D T 6 O i o 2 J d w W e s Z v 8 A 2 Y / r F Z W P S Z Q L 4 b 4 6 P r d x Y I Z 1 d k V k h E w b Z z c B 9 Y G z K D J A J s 3 U n x u M O j Q n j b 8 C B g Z w V I J M G s i c B U A F B M P t i n 5 A J b Q A E 4 5 s k t 4 s 7 E F O b y Z R i + / 5 + 5 k k o T / F + W l g I S c 9 b l R u g / h l j Q i C X 1 v I g 9 U 8 7 2 E B W i R S 3 L N Z 4 7 x A W J x o D 1 P P + F e 3 Z s 9 s 4 m w i o w h g c P d E Y o v y s + O + + e f 2 G d u 3 e Z R w R z b K 6 d 7 / H R e V 5 E S F V q g m G A M a E Q F R M d 9 e h Q 2 b 4 l p Z i 5 8 O 4 1 r n c S T H D E r U g i U T V w P t 7 9 u w 5 N T U 3 U Y E x / A H M z M z Q a 7 7 3 m u p q t p 0 8 Y s / h 3 L Z t z S x 5 n 1 F 5 e S k V 8 e 8 + 6 1 8 + a L z Z y D g b y u 2 C W F e D t h d a F m V U H h W f z z 0 Y B i I x z W L L k 2 k d w H Q K j A 9 Z p 0 R o 3 O v G c A E T j 3 t z z K o N m V y O V d W J A 7 P I Z A Q 1 z + f z 0 5 P + l V U 1 5 I C A y p W M T G O j w 4 n n 0 T s n A f J Q W P G u 7 Z W x h 8 7 C x m Q M C 5 m Q r + L V q 9 f S M U x N T r G t e I o a G h v E X i w p K R Y y Q e I e O n R A x t t E j W R N x t x 2 M u F f x q l 8 0 Z x W k U w g 1 N V 2 D 0 0 v 4 g N i l Q C 6 P U l i y P + S g L l a c / P z 0 q C S A R 2 O x o V W t m k c N n o 7 6 h S S F X K D R k 9 v x t 0 e N z X l j d P Z 5 u Q O C T O S p Q / D d I y y 8 k r j S E k 9 u N A h p a w A Y T D d 3 Y y K q l p 6 + v S p d I g g i N u j O o q s r G y R w K O s C o Y j 8 e 8 U F B Q I s Y G K i g r Z g u w Y g 6 w v 5 O + a 2 k 4 m l I w a K X O w d I J K r h 0 R C J o c N N z Q y E M O n G n y b 3 3 p t M b 7 1 0 4 D J 1 Q v i 2 d M Q 2 e d 1 W N U w I 7 y k H Q + + C t o h H P c m w P I F X G y I U B l Z e W s j k 3 K u b V g b D R u U 8 F u Q v 2 P G O F J k H q I w 4 P K B 7 e 4 F Q u L C z Q 9 P S 2 B t f P z c / T 2 7 T s 6 e P A g 3 b l 9 R 1 T K / P x E Z 0 V + X j 5 3 H t t i 7 3 i O 7 V M t n X F O O 0 y i 3 B 6 c T j f b c x 9 / m O J D k F G E s u d s j 0 k n D R i t q E h 4 0 B D m 8 l N 7 6 r G R z w F o L t U F Y e 4 4 V F L O e / c e i N q D H t w K P c m v u j B C B 2 u X x + 7 h t w q K i i U J C q Z U I J s R g B i 7 n I L E c S s r k D t P o 6 y 8 I i Y l 4 I R A o 6 6 o r B a 1 C 8 C k R P R 3 c I t b k c c E g a R E Y G 1 u b h 4 t z K u p H a f P n J a x s 5 q a G r k 3 D U S r m z t M B P z i W H c K A P 6 + 0 8 U 2 G z 9 g c 0 m O c T Y z w I R C t W d G 0 d I J Q C W a K 3 a R 7 a Z e 7 o 3 N 5 z I Z G 4 m S Q W T D R Z Z K S I a Z x X Y T w q S a m h r k s 5 u d q r G e + Z d 3 Z Q s P H a a h I y 2 a N R B 2 3 M h a h H y C w z M O c T D o n h 1 4 O u C i m 0 Z e C B 1 R r g E p g 4 m A W E 0 D w P t A u B G k B L x / y s u m o M f D 9 l c H E 7 y I G g s s k R B V o Y H 9 w 0 d U H r 6 Z 6 U m a m Z k W 9 S 2 H S W T 2 F u J + A f 2 u 0 c n m 5 O T K v p z j Z 8 H z 4 F 7 h c r e 2 o 8 0 s S I + G + 9 v 0 4 i 3 Z y x W p p J O Z N H r / a J 2 f p p c y S 7 y v B E j W 9 Q D q 3 d H 6 5 V J G q z s 6 4 + y t / + W k r N a h k e z v G F y g H E + E K l j a v X j x k r K N K R b A R b a 1 S h 2 D 9 L g X k q Z K h S t x I 4 Y U g k q H i Y A a c F 0 j 5 g 4 o L V M 2 j E I 0 w b P X N 6 3 2 d a z f 2 M g w 5 b B E M o c o j Y y M x j q a v P x C l l x x D y C I i v G n i b H R B N I C I F 1 3 V 1 e s L X B z E c D G 8 7 A N t r M 8 O 2 m b 2 o w S f z O b D C Q j 1 W T S x Y y H f Y l j U V s W S Z 4 B D T w V d M 9 d b H I + P O y N N 7 h k N a I D Z B G 3 G O U 6 b W x s F I m m x v M Q / T 1 B e 5 t L 6 H C 9 + j Y k D c g B 8 p o l G Y A 6 r 6 q p S 1 L 3 N r G L A K R p D h j e x e K S U i F V X k H c D Q 6 J N 9 j f J + p e b l 6 B R G G A q L O z M 8 Y V b C v N z U j v X s L 2 n R n 4 u / A A j i z l y q A u j l H 0 f S 5 K / F + y W t g c Z A S h c k p b W K y r K R n m y s m k i v q U 0 G 0 4 2 e O + e p n o p U u G d 6 O J k h v j T B p P H z 9 m W 6 V I p t 2 j f m + 9 m a G i k s Q 5 T M m C h R H M C u i G O 2 5 y T G g g v x 4 A 9 3 h 9 / h K N s l Q C Q C q v N y 4 R I f E c L j d t b 9 2 u j q t q Z J u P c C I D e U w 0 V 5 J M t G g D 8 8 E s O r m n j G 7 c u C n n 9 D 1 h C 5 s L q M / P D O 8 v E w o 3 t 7 n F F 0 B E R J x M y Y i 0 1 c m V a p X D I p N 3 T h P L D G / W 6 p I 5 l b 2 2 F C A a d R + Q / f M t A Z Z m d j q + P d 6 I t e f Q e m + I O N e R 4 R p 6 o i C g 3 5 V W D U O h I N s z Q S q v i L v T A V w D h w M k C + w g M 8 y 2 F Y C Z 1 t b w K Q A x g F 1 T S u 3 d v 3 + / b I E Y q Y z i Q k i 9 q U 1 t V s k I G 8 r q j D B v P x e k m j I y t c o K G h j o 1 I 1 H 4 y t W E S F x k A s C C 8 f B A 6 r V Q F Q b I k k Q P X G n 2 8 O E z J W J h v 1 9 A 2 K n Y X Y s X 0 U + V q P M D b h n 0 k 5 d 3 b 3 G U S L w L s y q G G w q 3 B O c D p B K U 5 O T N L C Y z 6 p e 4 g R A y R H B q i T C h s K h C P 3 2 t 9 8 a n y B c K m 5 b D f T 3 U m 9 v 8 r + d V d x I h 2 q U 2 t v f Z 5 m 6 I f W i B o e h + + r 2 t J l l 0 1 W + r N I 9 0 n v h p X 1 u J F q G J M 8 H t z D G c a z A p c F Q K O n g K j r j L 7 Y F a J 4 l k C + M S Z d 2 c V S 8 G H L R j Q 4 3 t Y 0 4 Z T Y v X N n + + R G q L Q h R b Z 1 S s y b H x / j / N i Z a N h v 7 L v G U d X W 8 p z z n I k 3 Y W + Q a z I f C u 0 D 8 H e w d L V 3 0 O F N W d o 5 0 g H A 6 Q C q 5 8 i p p e 1 m Y 7 z f x Q T D l A l M x c G 1 d f S 0 d O X L Y + E Q B g 8 T j Y 6 P i 7 G h q j M / p M m N w Y C A 2 v + r I 0 c P i Y N H g a p B G 7 I A L n V G 3 f G Q h 7 d h 0 Q i 0 t r e y M A L Y K 0 b B m E i b y Y T o C n A j 1 R Y l q T j I E Q j a Z V m E F h g i e P 3 0 u j U g D B E H u i + v t y r m A y X w Q 7 A F D e x q Z t c t 4 l H g M 6 9 R 2 b u C 5 T E E X g o y N U H F p m b q Y g X g 8 S J m m b d u p O N 9 L R + r i z p G h g X 4 q 4 W t h 7 + j p F h h n e j F g J 3 8 w Q h N T c 2 p i J 5 M Y k h K o s K h 8 G v A g g p Q T E 4 m D y f A o l r L k S 9 Z p a E y F 1 H i Z b g P 7 9 u 2 V 6 f B m g F j 4 f b N a u l n g O x C e b 1 o J h Z Y T a a s Q y A w 8 D V b 1 Q 3 A q X P y H a g J C i t W A x Q U w / m T G 4 I x a 5 A A T B x E p o K P C M d b T U B y m c y 1 + C c u y A g s e 9 E y q 3 v r d 8 K L E 9 Y U c h U I i q G j F p e W i / m k E W E L o j E Y A r o F X E W n D q m u V Z w + d n c 5 q B O y r i Z D H Z e d O w y 4 D x a 0 l q n G D N I P 9 P c q e M j y T G i C i n W 8 + N y e H b t 2 8 T d 1 d 3 c Y n q 6 M 2 a 3 k e i f b 2 d m M P U O 0 I v 8 + t K H a 8 W W V T b a j s s t 0 x 6 Z Q K W 4 Z c / D y Y K 9 V S E p L c D 2 N z D s k P v h Y 8 N g W q v h x 0 0 u t h R Y r f + / q S r P k L h 8 K b 4 f g 1 I J i 1 W k A 2 a F y Q G s 8 G n B S d 6 Z e 4 v j + 5 2 E o D E 0 p V A 2 G q 8 9 Q 9 z c x M U b Y 5 w J W B Z J M y B s Q 9 P Y i B 6 9 H r m 6 d d A H C X Z + V k U 3 9 v J / + o W 1 z m c L t X 1 z a I G q n H k d r b X r H d 0 y P 7 f T 3 d V N 9 Q T 8 d P H K N e q y 2 0 A q A K d v c N S R o E t I W O j k 7 a b Y q g 1 4 C E 4 i p g t U / F f G 5 W 2 V Q Z u d r Y 0 1 Y C b p 3 r U / L j A e X 5 4 Y S l Y O S C F J h c s A t J U J A n T w N f g d o G B 4 T O N W 6 G + Q z U w Q U j V d c c k 6 W 1 d T v d v H m L H j 9 6 Q r l O N T A L Y G Y s n A o F B U W i c m n g n H Z B w 2 G h 5 y Q B V u 8 b w o j m 5 + e Z I M 2 i r v Z 3 x l M m m 9 3 r L T v 3 s O 3 W Q G 2 v n l N B U Y l M v X j 1 6 h W d P X t a P p + c h D 2 n 2 k A y Y P w K a K y r o r y C A i F N i E v C / e C R u d j 5 f v F 5 q t 9 K F z a V U I g w s Z J o K 5 M K j d o M t e T o + g G H A 3 D b C D c C D h t 5 8 x B O B G m E 3 r D W l N W o l N U v k A + T / 0 L u E h q f D 3 L D P U O n z 5 y i 1 6 / b j K t U X B 7 m F 5 m B O v c Y i V k m x k f F b k K j 7 e / t l i x I m K r R 0 6 U y L O m w o C z j + p K c E E W K d t O A E S m B 3 O V W 1 N Q 3 y X y m A w f 2 S W C s t n W K i 8 s k S B e S 0 Q q o j e a I D Q C R F l m F t f z s M B X U f a g u h E n v d M g 9 b 3 b 7 2 T Q b y u G C p 2 h l y b S V y J X j j h C c T e / H X D S 2 4 K D 7 r K p h 2 v l 6 g P T P I I V e O X E p y f f L c s P k 5 s 9 R N W Z 7 a F e F a m B n m g P 0 J a u I 9 9 / H H Q A n W M 1 C l L d e C Q M 5 G j S Q 2 R U N F N 4 2 9 O 6 Y K q J R W 9 9 I B Y W F E p i r 5 z Y h D A i S A H Y R Y v v w 3 f D 8 A N U Y K 8 J H o h E m Q 0 A I 1 N P T K + n N 5 u c X J D N T M q e B B O / m 5 S 1 7 1 1 A b 9 a x e D e T J q C t T Y 5 b 4 u w k w H T u j 6 G h U O 0 t 3 2 b T 5 U P a c h g T x v J X I o 2 G 3 R + l M 3 R R t y x 0 S M k D l q i 4 I U V m O y u i K Z C 7 r w b 5 q 1 S j N u G 5 Z 3 A z j W b 4 k 6 l 8 k u M A q 3 m 3 6 3 Q + X 6 d q 1 G 9 T k n a T v v v s d z c 7 O S s l h m 2 e G t w 8 f P K J v v / 1 e z H d A r 4 S B 4 F M 0 + M b G Z g l X w t i Q G Z g 8 1 9 + r 7 C G t c s H d P c 2 E D L u r J A 4 Q w a 5 3 b t + l y 5 d / k g Z f X 1 8 n 2 Z f K y 5 V T J B X M B F E B t U r y l v D v w 3 W v g d m 9 A P 6 + v h 7 P Y f 5 l 7 m q o 0 M 7 S H C c 3 o d i u P H m 9 K S 0 5 m r 2 L b a i Q i G 5 U q C a U m V i Z S j J E e J 9 q 9 N P L X h 8 1 5 M / J J D i 7 w 0 U 3 u z x 0 f l v c E Y H b / 1 F n a 1 3 D s 0 A 6 H f 6 f b t P j / / U 0 X c G 0 d v 4 K i L q f i Q a y Y t W P V L + y q 3 C Y a i q W T z d H D j 9 E c 5 t n / K K + Y Q P l m 6 a d 6 3 x 8 k F i a Z F h X C 1 6 r v p 4 u k V a 9 3 V 3 U 0 B S f 6 I j x K 7 j c c W 8 5 h r 1 4 4 / p N + u L c W d n X g B p Z U p o Y o 6 e B I N q y i k p 5 1 y u R b m B g Q K Z 7 I O 4 Q E e Y o 2 E d A d S j M 7 S i o 2 h J y + G G g d z y a 6 H B J F z Z N 5 U M n h E r c C g S y o q Y g L G r Z k W a P 9 M x P n r 6 S n H x I a 4 x k L R q x 9 r G O 5 7 r 7 1 6 d Z b X T I 3 w D B 9 E o i U O 9 W + p W I M 5 / v x S 8 k 6 J t Y o v F Z w + Y a m 1 j W U H G M r E g a I I Z O b m l + B y A C i A Y y 4 T u a T D q J C 8 g 0 O m e P k Q m B q g c O q l A n M 7 C o Q C p A 5 Q O S k Q k S D 0 D E B e w s P V 0 E d Y 4 5 X g r 8 t + X P 4 3 / q P i C l d D t L d 1 m u 1 K Y B S F i o 7 a d U y G R y 9 U w 5 q H 0 0 K D y p r q 6 m 5 t 2 H a d S 0 y v v / + O / i 6 l J 1 / u q D u x q X n 8 1 Q y L 9 I 5 b l R m j S m a G A y I L x / C C d K B Q w k T y x 5 a G n J R y 9 f v K T q Q j e V 5 i u J V F x c G H N j a 6 D x n j p 1 k n 7 4 4 U e x d S A 9 J o 1 M R X B O j A 4 P 0 y C r f F i H C 0 R D P J 0 G 4 v / M 0 z i Q z l k D q q X X m 8 w R A w / c c n U W Q P S F H m e z A s l N Z / n + E G 2 B i Y p 4 v m + / / U E + Q / u I t x C M l x l H 2 K C Y z I l 0 Y l N s q K y S 7 a p C D N J k M n m S A e p e S z k y o K r j 4 V n l 4 X I a 6 Y 7 / + t f x 1 S I w + 3 a t s G W V S V t 4 M e i U 9 p B q R R A Q 6 H y L n w 7 W g N R R q n N 2 U s 5 S G 6 t F g 9 K b w 9 a A + t P W 9 p Z V P t X L W w E V 8 P z 5 L 6 S 3 h 5 O i u L h E V E F I g f L K S q q u r Z c 5 S 0 A N 7 / f 3 d Y s 7 X Q / a 4 u + O D A 3 I Q D P 2 u z o 7 5 G / e v X t f P t f A u b q G R r Z 7 n L F o d D P m Z m d k s X A r c F + A j m h n y t C j R 4 / o 7 N l T I p 0 Q c M t / W O o L u H / v g b G H a 6 P k n G c p a m l 3 6 S i 2 n 5 6 + S X t r t u f t p I U F 1 n 2 5 s m G A J i O W e T + T U J E f o X 2 W N X l / Z D U P D q y 6 Q i y g H Z b 4 P A 3 s / Z i i B 7 b C 7 Y j S u R b 1 2 5 i 7 h E X N M B s W V Y F g V + R v O F w X F B v O j H h d Y S Y r 1 L w x b p B B l j w l 5 F 0 h r O e n n 6 6 J K 9 u c x n l 6 a p I c T h d l e b 3 U 1 9 t F 5 e V V s R U w A L j S 4 V Y H C e H E g C 2 D 6 R X h x W G x J d H Q s d U A i a x R 6 G b 0 D Y z Q 2 / l 6 i Z j / a r u y P 9 E m M H 4 2 N T 1 N B w / u 5 X u o p P a O D h o a H K K 5 u X n 6 8 q v z 1 N P d I / b h Q V Y x c T 3 i H m F H g f A o Q 0 P D 5 K 1 R s Y n p B D + G h W J p K M n s p 6 0 C h 0 2 p E r e 6 P H S 1 3 S s 2 E 5 4 C M 2 c R u 2 c m E 8 D v e U U c q g 3 Q j u J Z S R e m y Q S g c Y F M A E h S E X h I x x u W k w m A C q e K O i 4 p K Z H Z r y u R C T h 5 8 r i Q A g 3 z y p W r s i R O I d s 0 e U w g D P o 2 b W u l q P G b G r X 1 D f K Z d o E j D q 8 k N y K e N z R s M 5 k 6 O 9 4 u I 9 P 4 K J b 7 j O e H e D 2 k 6 g v 1 N z u r z n / 7 2 + / o 2 P G j 9 P X X l 1 g l n Z N 2 M j H N q i Z 3 E H V 1 t S w N u 2 T g e t e u n a z i v l I 5 K W L V r n a g y p r b X L p K k t f z 6 a E J Z c Z W I d f g j M o V j s g F H V y N g V a k Z 4 a E s Q J j U 3 A u W I H F B r 5 k 0 p T k R O n e 1 d 8 k r G m b D H 2 9 a w / X Q W P H h M 3 V g G x E 7 9 + 3 C y k u X P h S 1 D W t 0 k F 7 w D q 3 S K w y b E w 2 B G K 2 i g l Y N h U k f v U q P h k S 5 G r e t s M 4 w v t V 2 1 K W N t n Z u a J e w o l x r M k t K q y A L 7 p 1 6 w 7 9 8 v d / o Y 4 Z l a x + f v / 9 7 6 i 0 K I d V 2 H c y h Q O h R / j G k 8 d P a S e T a n o K 5 F E 5 1 n E e K h + m j G w G N s W G Q u W u J K G 2 C r k 0 0 M Z u d H q Y Y D b x 9 K 0 G S J K j 9 X 6 a n A t I b r q L l y 4 Y n 6 Q G A l S 1 X b E a s B B d R Y V y U 0 M l g z q E B g w E W S 1 C w w P h B g a H 6 d i x o 7 F 8 E + f P n 6 O H D x / R z R s 3 Z A A X d t b M z K x E h O v J i M j 5 o J e c 0 U C E P c K E E P P 3 5 t U r I a M e q w K Q f x 4 q K w J + 4 T W E N A X p b 1 y / Q c U l x b L 6 B m o t v y C f z p w 5 J Z 9 r Q F q e + f J n t K 2 5 k Q 4 f P k T f / P x n s j h C X 1 + f O C s c r C s i o S e a z C C r h G D U 4 s K i S k + G n 0 l z c f z Z X / z X f 8 W 7 a U X I p g z g r U a c l Y D M Q 3 A f W 1 d 4 x x i N d X A W E k s a T c R P H e 8 7 q K G h P q Z C p Q K 8 Z 4 h Y w M J j Z g R D b H f 9 q / v 0 T 7 6 M h + m A C N e v 3 5 S B X F y P 6 I e R 4 V G 6 / + C h k A c 9 / Q j b N o g Q r 6 2 N f w 8 J T 6 B S Y a 4 U B o k R 4 Y D 7 H B + f Y O n T R o M D g 9 T C q h b I M j Q 4 I J 4 3 o G P C S S V 5 L q r b t p O G B n q p q 6 t H n B s Y / 3 o 1 7 J R 0 a A D i / r Z X o O V B 0 k U k A y y u a y 5 l a c Y l F T z K 5 y M O l q K i Q u l Y U N B + i l h F h e M C J E d H g f R i U F 2 h e g Z d 6 Z 8 g Z b v 6 7 G 1 a W 3 V 2 U T l N z O S L a q F J p Y v G V i J a P p M I Y T c R 7 p 7 a u Q c + w Z I H d 4 9 F B X R i l c d 9 b h q Z C Y h q W B F + Q 9 F w g C V I m a g 8 D Q 0 N y 9 z a y Y C Y O t g u a K R r w b O n z y R n u H n w 9 k M B a Q p X N o g H Y B V + L O m J 9 M q t O / f Q Q F 8 P h Z 3 5 V F t R J E l X 0 M A f j y W m g 9 5 V G Z I x N s A 6 C I z 2 g H a R a n 7 U 2 N i 4 J H Y B W V A 6 O j q k Q 4 D E K m S i Y R r + 4 y d P a E d r q 3 g 4 K 1 s O k D M n v a R K u w 0 V i i Y 2 i K 1 E n m S Y Z Q m E t X r f j j j F s M a K I J h 6 / r j f H Y s g X 2 S z 5 H z z E h 0 q G 6 N 9 e 3 f Q w Y P 7 p Z f v 7 x 9 k M h n d r w l / / f + o Q F Q z s M L 6 y 5 e v j a P V s X v P b u p O M a V 9 o 0 B D x 4 q J G p 2 9 w 2 J L 6 q Q r N X U N V F 9 V J F P h p 8 L F F I j E n w 0 C G Z J Z k w n A V A 6 d w H J 4 e J g e s A R 9 / P i J O E m u / n R N C G Z G W V m p S E V c i 3 b T 1 z c g W z f m 9 a M d 8 d 9 o a m w Q l R O S 1 T + z 3 E 3 / q Z F 2 G y o S V a l 8 P 1 c k 8 8 L V F k Y k s B P q V z / r / n j Z R c X F E t a j K i Y R / / M f b T P 2 V I f T 2 d k l x c U N Z 3 J i k p Y w B r M K I P X G R u N x c K t h 1 q f W f F o J k I 7 P n 8 e n o E / Y G i S 6 P Z + l l v m d I k k m V q h v m 4 r P D n a x n W V 9 6 y D o 3 T v 3 Z H 9 y c o q O H j 1 C J 0 4 c l 9 + C a / z H H 3 8 S u w g E g y e v v b 2 D V U S v Z E v C b 5 0 + f V K 2 s L P g Y M E B n C i 4 D m q 0 F 0 T T V Z y m k n Y J h U 7 n c y Y U 1 L o i Y 0 p 4 Z b 6 a U t F Y r H z n G O + B U + D f / J / / l 6 g n G M t Z q S 6 u X 7 t B V 6 9 e F 6 M b b u L D h w 4 K q d 6 9 f U e X f / e j R C a k A r x 3 p 8 + c N I 5 W B 7 y O O s o 9 G R D S d P W n 6 w m L u C F P u o b Z k Y B F q p G G z J x i 4 k R j U N q c F S d P n R B 7 6 G H 7 g k h t 2 J J 6 X O z 3 f u + i r L w B B w m u q a w s Z 6 n U L 5 K K K 0 6 u w W I E 2 N V j m s i B g b W Y M e E x F F i 9 4 / n Y s F 1 7 / i 5 1 L X 4 K 5 G x n Y 3 d r B s U m g 5 c b I V Z S R + O 5 Z u R d v 2 h a B D o Z J i Y m 6 M 6 d + / R i v o z + + 1 / v T w h c N Q M B o X B H a x f w v / 6 x j / 7 Z x T q p N z T g k Z E R V p k W q L o a r u g s b n T w r t k l n G d 6 Z o a q q h L t l w + B S A C 7 S 7 I o e U 1 p x 5 D K O R j w U 2 V N n S x q o A F p h 4 Q x Z r S U h 6 j R F B U B D y R + 6 c 6 t O x J W 9 I t f f q M + S A E 4 W u A F x P O D P A i M b W t r E 1 s R D h a 0 K Y w / O V 1 u m a q C K f 5 U n D z 5 y 6 e C 4 8 / / 4 r 9 J q 5 c v 4 i z h X j o x q e V W I p A V a N i Q Q J B M z S U h K a s B n j Z I n N Y y h 9 g B u b k 5 S R 0 T u O 7 F i 1 d M j E r 5 O 4 e b C n i r / i Y K G i Q a D v b v 3 3 t I W d l e m p 2 Z p a f P n o s 6 B S + a G a h n R D L g e / h 7 + F 4 q P B t w U W k u o s 3 V 8 Y 3 u f L J F A u Q I j M m s 2 Y X 5 e b k / R F Y g e B a S B b + P Q F h E r I + w 8 J w J J D o E M D M Z c 8 U Q 6 J t H E 9 T B q p n O B n v k 6 C H u W F I P R K O F z E z P y F Q Q t B 1 V 1 B K i 6 J B w D G 8 m n h u p 1 3 C P W F X e m Z e Y 1 P N T I + 0 2 1 B b m T l J g y R 0 M 9 C b L X L Q a s N T M z p 2 t k r Q E j d w K q D q t r S 0 y g I k e + b t v v 2 e b Y l B s C k g v R J I 3 N j X S / / D / j o j N g Q a e w + S E R N u + P T H s B t + / f P m K q I n I d n S F 7 R O 4 l 5 M h E L b R g R p E Z a i X 9 Z z J h Y b b W J F N 5 R V V 4 u k r Y b I O D / T L F H c N X I P U Y g i e 3 V 6 T m 3 R R b C S d w V D C o 0 d P J D K 9 p W W b h A / B 9 l k R 3 H A w 9 w r k 0 w V A m B U + w 6 H O z 4 d J j p j T J U j S B j 9 l S b s N Z d T D Z w c k U 9 k I 4 C b O y 8 9 L 6 S q G J E E c G 9 T E c + f O y A x a V C J I A z I C / / u f N g o 5 Q B r 0 1 i B h T 0 8 P P X / 2 Q q Z p d D F h f / u b 7 y S w F H k d 8 g s K Z D C 5 7 c 1 b c d 1 b 0 T u p m g V e F e Z l Y R k h 4 J G x f I 5 G W W W V 3 L 8 V H e 1 v q a e r X d T h V P A V q F U 4 A H Q c a w E k b o x Q f I w t x u f 0 O U g 7 r B q / M D c n 3 k j z Y g b p A k v 0 9 P 4 D 8 P C f G / B E G P F f L y B t s H 4 S X M H J I i G u X b 1 B v / 7 j P 2 J V p 1 y i r H N Y C n m 5 / P D 9 Z T b A h 8 X 5 A J s J 0 g k N D h 4 v k B A q z + 4 9 u + j A g f 0 y x e Q P f v V L G R i + x I b + t a v X m U h L E s t 3 + 7 Z a H g e S V r + W l r I w t U 8 4 6 c 2 w U 6 J A A J A V 5 4 F Q M E D v 3 r y k g b 5 u c Q r o B d k w R v T 2 9 Q u q q 2 + i h q Y W / j 2 1 P E 8 y e P I q J I / g e g B n g y I P H 8 g 2 K l I a x 9 i H C z 4 3 L 1 / y W u B Z l d B I 7 z / H n / 9 X / z y t N l T U C U 9 X f E D 3 c w J S I p s T p 6 w G S B 1 E R c M d D R I g l k 6 i q C e n J N L 6 0 c P H k n x k G x v d p / 7 q H v 3 T r 1 R U w y u 2 q 0 6 e O i 4 E g 0 c s O z t x R i 5 I e P z 4 M f G a Q Q 0 z R 1 f A 1 o F L + c 6 d e / L b W G 8 X 0 + P v 9 h d S F 5 O o k 0 v 3 p J O O 1 A U l g S U m E J 7 b 5 q P 5 0 X b a X q e m c 8 A 7 6 c 3 O E s 8 f s s j C j d 3 x / i 1 V V d e I c w D S A f O q M G V D V M W S M D 1 9 0 0 v e H N O M Y j 6 P D s j N Q s S 8 e P Y S E x 2 z i R 8 8 e C S O k M 7 O T l a H A 5 L T D 6 o c 7 h 9 / F y o d 7 K a h o S E q K 1 N 2 F f J X o D 5 A f q i H y H v h y F 0 + i / l T w n b 9 5 f u 0 t u q Q u 4 V 7 x 6 A 8 N C o h G b G 2 M t F O 1 A c o z 0 g l B u B R / u p v 3 t O / / G O 1 8 o R G f 7 8 K d j W H / r x 7 9 4 7 b m Y M l T b F k W c V K 5 w i 1 Q S P S w P S F a 9 e u 0 + + b A k i X W L x 4 m B x w I C D P O B o c v I M r A X k n f E s + + v p n l + j Z g J v G j R z r 6 N U v I D R K j m D z 2 F m d d T H x F l i 9 Y u K y G t d Q H K G G o p B M i X e 6 P e T 1 e L l h D 5 K b t 0 U s b d + 1 d 1 A x 3 / f 0 1 D S r q A X U 0 F g v R J k M V 1 C P k R 1 J I 8 s V k d U a A a i P T 1 k l b W 5 p l t / R M Y E g P 9 T C I 0 c O S b t B H K L a g r x z 0 p n A 4 w c 1 F 5 I c v 4 M C i e + p S a z 3 T 4 2 0 S 6 i I o 5 g f X m U k / d w k F L C 9 N M Q E M A 4 Y 3 B H T V 7 s T G z d e 9 r 2 7 D 8 S 1 3 d T U K C E 1 U K O g t s F Y r 6 m u F G / W 5 M Q U X 3 d P e m b 0 9 B g H 6 u n t Z e L Y x P O n p Z L L o W b E o n F d v X Z T I j F w v R l B J K P U L j v G 2 O g o 7 W A b D P F x v Q t F C d d D U g E F 3 m h s 5 U S s Z w t g S j 6 8 d Z B k Q 1 3 P q Z n J g q y t G K g G + Z H f A R 5 M S A r Y a l g 0 G 8 8 B 5 0 N p H o n L H a n Q N B B Q j N + C d / S n K 1 f p 7 B d n p B 5 w P 1 r C 5 u X l S j 2 h v a D d I O I d W / F W c h 2 o c x F 5 f q Q 8 g x o K l R f E c + a n 1 8 v H E q o 9 r a 0 6 7 N n G E i p x H O p z k V B o r x e 2 r 2 0 w E c 9 4 l 8 n i 9 w W o s a m e b a F O V t O O S J 1 A M m m g n h 6 y 6 r d r V y v 9 / H 9 r o 3 9 x Y o Z O n z 4 l 4 y 9 o u J B e i F t D A 8 a g J + w i N E g r k G N C T 4 s H E D 0 + P T 0 j z p A 7 / U W s c s Y / 2 w i s U 1 S Q R h o x d o h 6 N 0 t L r J G M E C 0 r L m 5 f E g 8 m 1 t z V U M 0 g S j 4 m D k g C K W W W U C 9 e v q T W 7 V i X G c l Z g i I F b f w S + r n T w R p V m G S Z X b 9 T f i t d k D 4 r r Q X / s 8 D a m 2 Y S E A V 9 q d U n R U c 9 p 8 L h 2 r V N r w D k m b n B n D l 7 W l Y Y P H b s i A S y m s k E + C M s C W Z s 9 P L F a / r / / n I b N d T X U 0 F B v t h I q u O J i p S B B E A o D q I r M B 5 j h Z l M g I f V M 7 j t H 4 4 s T 3 y 5 E b Q N h G R K x f P n L 1 h F u y v P h 6 V G I U E A d B S w G Y + Z F i Q w 4 4 f b 7 + V + N P S z Y Y s l c X R 0 u b l g u r / e n x i f l C g S r A 6 v 8 / x J O m n + l X S W t I 9 D Q R 1 C Z e u S 6 W g u j r u F v 2 h W x N p T h c F U 4 6 Q J 1 q T / K w E N B E 4 F H R x b y L a G t T 4 6 x 9 l + 6 P J Q / f a D l N 9 0 R l Q 8 t 8 c l q c b + 0 3 / 8 D V 2 5 c k 0 c E C A i v I V w p X 9 x 7 g t x b I B U y b y G U B + h G q G x o 9 F 9 L D h C E + J l 3 L G j V S Q I O o b 9 + / d J H k C M f S F 5 z I 3 r t + h e 9 / I B b E H x r m X u c 0 0 W 4 C o / p z 7 W B c k z s Y X N C I m r z 4 O 8 8 / N z M v 0 k W R v 8 l M X x j / 8 y v T a U 3 V 1 I f n 7 P q d S 9 T A K W c a n I m l 0 2 R o S c 5 T o q A t M 3 B q Y j F P T N U G t l i s a S B L A P X r 1 6 L b Z B K r w c c o t 6 5 I u 4 a S H g I I f L S 5 G F E f p n l + o l p g 4 z V 3 f s 3 C E B o w B U P c w H w j E i G a A C w Y 2 u A R J d v X J d 4 u P e v X s v A 8 b B 7 L o P l l A Y b z r U l C W e S p A C k / u g v u E Z k d w f s 4 0 b m x q o t r a G 5 k f a K O i t W 9 Z 5 f L 1 z + X i W B t o I 3 g H G n P A 9 t B 2 U l 6 z y Q a o h M g L j c A 6 7 g + 3 T A K v R P s m L 4 e T v Z B U l z w f 4 q c C E + m + Z U B a a f c L i c O c z o e x b g l C O 8 D x l R 8 f p z Z s 2 M Y D R 6 1 o b A q Z v t 5 R x r z j d I Q 1 q P V O v 0 f j e s v 3 T 7 m s m z K U C i r L j 9 b E E O 8 e n X M / A r M 9 O + 5 r z 6 d p P V 6 l l e 4 s 4 J w C o P i B H c 3 O T X I v G h / t F p D Y i r x F V I d P H + w f o q 6 / O i 0 S D r T L s 2 M c N 7 8 P I d K Q + S D v K E 8 O t U A c Y W 0 N 9 w F u J A V d 0 A D h X V l J E Y 0 t e S U C z w O 0 A N s d X b H d a q j U G 3 U Y g z W E j Y h + / C / s I s 3 0 V w c L i + n / N 7 6 m i v J w W F h d k N u 9 0 w E s F f E 2 y d v i p i u 3 m q 4 6 0 t + i 5 S K N 4 u s y k Q t E w 7 2 8 m s p g s Z x q V n o 6 g S z R S s 5 5 v B Z w H Z W U l M i 6 D l 4 4 Y P e B B r 5 t m l m z K a W F a 8 f 3 H N 2 x n s L h G w K k G o r L z P E p 1 R P B r 2 F N B r 0 f i E h I L U t d n j V I n q 3 W H D h 6 Q B o V x m 0 c P n 9 D 5 L 7 8 w r k I m W J / M K c J A L h w X Z t e 7 R q p 8 e B o V e W H a X Y l F 5 N Q x A o D R b D D e V s T q r T 6 f C p C I U F M h q d Y L 1 L m W R G F s w 2 E J M + r r H 6 R d u 3 b Q 7 V t 3 6 O j R w + I u 1 5 l j J e q D b 3 C G 1 V + X 2 0 v O 0 n r K Y i K m E 5 u S U w K N A C X T c c D I O o S 5 O J i s Z 8 7 o k w x 4 w e i F E f E N M k A N g f 0 w N K 4 m 0 S H q Q E 8 6 R I n a 3 Q l k A v T a U M C / f e a j 6 k K i n c Z C A A A G W h + O V t I Q 7 R A H A O w H R G H X 1 l Z L g 4 O q h Z 4 c 0 g / 9 k p l M s L 0 0 8 F n U y H l n B V 4 N v H b I t a 5 J M z j r k 7 l e O C 5 l 6 b I S m f D b A A a q 5 w O u d S + a o D v Y W I G b n L f Q E L K z P B J U C 6 e M S p b K n b J s o y K R s Q 8 J B V v R D W + n 0 e b S V V a o l k 8 H j F s A q U i V K W T L d S t J A W n a 0 F C 3 J n U O p I N K t W 1 b s 0 x n k A F s L q t B z 0 V C 8 K j G P / 9 a B Z 6 a Z 7 l q e L I L q W O x l t r f d 8 i A Z 2 5 e r u R y k O n h h Q X i p M j N y 0 m Q T M i Z D s C l / Z / + 4 3 + m 0 s A z U Z f M w K v 5 s m W 5 J 6 4 6 f + 2 q b N g g 1 P 7 9 e 8 k W n F 7 3 s j 5 m M k l U B J O j f c w h + x 0 d 3 T I / D P W q P w d 5 w v w c l Z V s T / E + s i p B D U b H l m 6 w D f X f p d W G Q g n Z i s Q T p C s t E 7 G j P E h / 8 X 8 8 o 1 / s L x B P F d J V r Z f o G G S c 9 O f S b G j l P B D b y k J 0 o C Y k A 5 x A 1 6 S T K l n d c h m a E v 4 s B k B n 2 I Y y w 5 O V R 8 O L W R S k H J o a b K M d O 7 a z z d Q p 0 e S Q l L A 7 E A r k Z L U L k h L k w h a D x 5 c u f k W 1 N V V U W c A N k t 8 J c g D C F m o q C a u x l D U C y 6 C O L t h j + T M A 8 / f b 2 K 4 5 s j 2 P w u T m D s Y 4 u Q K 0 G W D d z i 4 R 5 b n D / F z 5 9 P b t e 3 G 8 w A E D h 0 T H m I 1 8 g S h 5 X U o 1 R E G z y i 6 t 5 l 9 U b S 5 d R Z 4 9 3 Q W d p r V x Z p I K i P C a u s I w / Z u / 3 C + r k B 8 8 p G w V M 4 7 + i z v G 3 n K 8 H Y 3 Q t X a l 1 r 0 Z S X Q F J w P U O N 2 r A 2 g M 9 3 o S e / V W b u w n G w N 0 o D Y o 9 o t G V n Y e z Y d z q N + P a R U F o m q C / I h S g I d v g N W g O 7 f v i N r 6 2 J g G A t t u I W K X Q V b k v 8 C a v h u t f S z U j W V Q z c D f w n 3 A j j x y 9 I i o p O H A P N u h y d N C a 6 g O N i 6 h 4 q S K 8 t 9 B B t 2 I S P + 9 + / b Q w 0 e P R L 0 L M a G G Z u z U O W 6 n t m E H d U 2 g c T k 2 Z Q w K Z X N s K G y 4 g W Y S i c z A 6 u o a S F M F l c + K h / / q l L G X i D H u r f u m s y n I E o U f M F b s S C + W 4 n k R L 4 e V 3 c 2 A u x x T J 7 B K v M 7 1 l + u J U h n b L 3 5 L 7 j 9 w s b p h m z Q + T L F H w C 0 W h 4 b L e u f O H X T y z B l a 9 D T Q f P E 5 e j p Z S 5 G K s / R u N E f + x r l t f r q 4 3 Z c w C 3 c 9 s C 5 V i r + N l Q a n b L V C K L x j 5 F B H K j K Q J R V w 7 8 a e 7 O u i V T 4 V D K u O 8 Z u I g Q T h 7 n S 7 Y s S b Z 0 1 1 j M 1 V f y g i D h F r u 0 t H A Z 2 T f / I J C 0 S / J l M m E o v f m y x s B t y 7 d 3 / V Q F M N N C 4 E m i Z D h C W C A M 9 q K V h 1 U P J 6 W 8 5 D F b v O 9 s c 1 S 1 6 / 0 0 0 B c R p g G V B 9 r T + k n A + / + t U v p Q F i H V t M 3 I O H z c V 6 i F 4 d H s h y 2 + l E A / 9 G q 0 + y 3 e I n U u G u R V J a 8 a g / / r w g E + y Y m p p q 2 s k q s w Z s z 7 L y M n W v S a D J Z C Y S i p D J I I s q I B b O R Q l p m b H s j 3 J I M N m 4 w B u I 6 5 d Y / S s q Q w p o / L 3 0 l k S l P E 1 w B H u 5 b l c m 0 m a T L J t 7 b E R 2 8 1 2 K m r Q W I I W Y G Z j x a m 5 Y q Y D M Q a s B s 4 L v d M U b L 1 z X Z V h X 1 8 h f o W s L z g j M f 9 L A 9 5 C x 1 Q z 8 v b e j q 6 u i w M l V V r I / U j l t e E F 7 J G A X N l q y y Z I Y b L U 6 Z z R R z P u 6 i A f P I J M K h l U E E + L w 7 4 C k w 7 M 2 / t w g n E E m f D 4 8 E 6 X C e j X 5 M t 3 Y F E J x f 8 1 F i e 5 M k 0 6 A 3 R a V B o t R 9 3 P n z y b M N V o J T U X K l t C p x O B I m P d / v O d b C N q F I M C j P r f k A 9 T H G C N 6 O x Q W Q m m E 2 D A b m R q j n q l E 8 m C d 3 u G 5 t R E q F R D W 9 O D + A 3 J 6 s m U + F y b / A b D j k n V A k J Q S A c 6 N 3 g o h h L G F + q Z U O I N M + E z 2 Q R g Q B 8 d R u s 2 d S / y 8 U Y z 9 B Q j 7 D Y x 9 f Q z I Y P u m F P 7 j V j J l C r k i U Z s 0 2 E d j l X R n I L 7 U y 0 p o H 3 d S p 6 F W m d N n 9 c 9 8 W M N N B k y h 0 J L J j L 6 5 H H I W x e f / O B 0 2 + v m + 5 W N n z 1 k t h f R M l Y d v j j u B 1 8 O p w 6 i Q x B M z f o 8 d P y b 5 J q z Q h O J 2 H w N y X e D 9 9 v b 0 y M R B q 1 0 q 0 k V I o Q i j p J I i S E x C G d c 8 6 F X R I / o 7 c P 1 D M q n r V V p m a W O b U D b F h k L B H w d Q M b p k G m w 2 Z P J Z f W o 7 k p p g l u t G g f R j W t K s B X d 7 0 D s b B x a 8 G 3 O J Z N S A O x s D s W e a 4 q o b q j r I p D e v I m 8 G Y h W x v I 4 V u E e U H a V L L I l U i u c j d U k C c L l h D 8 9 h L h P R U 4 N w i L M r K y 2 V A F q Q C V P 4 N X n M R Z N H S R + 1 / 3 I I s 3 S Z M F x u d L r I x 7 c W I y A K r j X I h G v U 8 B P q I P 1 l k 1 Q + 1 u P t o / z / F K 3 C w M c i W b J s r u v B E 8 x o n b f T A 5 Z a z w b d M k G O 3 7 U A D c y 6 G M B 6 g c a 9 H o A c s c W w L W C h R F f b P S I x o b Z i M b i q / L C Q R 9 c m X P T w Z K b q B E B w h E u Z Y S Y 8 J j S m e j c I v 4 J 9 g 3 E 0 Q E e b a M C V j y n r y H c B G x W k W f D H p Y 8 i E s i j z g V C U a l 7 j D M h z 5 8 i j v p c X a e + J 1 L K + O z I k f g y O u m G 7 X Z b 9 8 q t + h N i y l f F F a J 6 N F W Z 6 l b 0 F j D v b x b 2 V Q V p Y t E u 4 z X p B M h x Z p t f F h v g 5 k M n 6 w P U x h I o y x k V w q Q C F i x A 0 C 5 6 a q T s W m T b 6 9 l g a h W u q T j E U p i f s 1 r Z g K t J S 3 g G M Z X F S i p M 4 W 9 t X d 0 Z g H e K H H t 3 7 9 0 n d + P X L O F V s P T 5 5 s V Y W w B B Y G 9 d e + 8 i 9 0 I b L b i b 1 a A t z o d D s h 8 O I Z V C S G 2 N E g k H 6 J t v j h l / K f 3 Y P B s K B R I q A w i z E j D y j S D R 1 r J Q r I d f C Y h u g I c Q 3 0 N E N a Q j l v I 0 R w + s F Z A k 3 A G L p + 1 U Q 0 D q b I A l z U p k A u 7 1 e m T Q F s A S O 5 p M q S J x M N A + M q 8 W k k t G J t h r Z p s t w L z D 9 A 8 z s P r g W s m E 4 s H y P G U t t O h T N g / K L V b n I J E G Z 2 w 0 N G u j G + 1 q j K m 8 w J B M h j S K S S l z k c 8 2 1 3 6 S c u d t z 6 a 1 6 M V g I f e M b p F S u q J 1 M c N 6 n E 5 8 2 a K C Q j V w K 0 N s H 7 z o R + 2 p K R i A 6 r V X d j F j n a Q i U 4 g O x q 2 w S F l 1 R Z G M I e E Y B r 9 1 s B T Y x 6 o T 1 u 9 d T X p Y g V 9 a q f b w b G Y n i h X H W d r 9 + b 9 + T H / x i / h A N i J J S p Y e 0 5 4 9 e + Q Y D R o J U p q a m u R 4 J Q g h u B K v X r 1 G h S 1 f S p S I t p m E E D G S q P 1 s V 5 A m 2 3 4 g V / 0 F O l q z K A 6 P m x 0 O l k S G Z E q Q U A G q K M + j I 0 d 3 G X 8 t / U j R Z 6 U H 2 a 5 p q U i 8 8 k x x S u A 2 S r j R H 2 N j G x E E V v s L n 1 e z T f L l t g X K n 7 0 r 1 6 C s R i b A T C Y A 4 0 H v 3 7 w Q M u n j 1 h T j V i 9 Y y q y X T M B q X d F K Z A L u s 7 Q z k w k 4 3 e i X E C A N J J l p Z D J 1 d 3 e L 2 x 5 T X X S K Z T N 0 Z 4 l p M I U F h e T r v 0 c z v Q + k D S g J p O w m 8 / 6 O 0 g D l 5 O T y + 1 g y i I b P e K s L E y 9 G Q D 4 + f C S 9 O S S s 2 F R C C V D p + A 9 b A 5 t F L o T 2 X G C J h I W k C 7 K U 6 p A K G J t a m l c L K n 8 I q m v i g 7 B A q k i L I O K E P g C Q t D s r g j K Z D + r b K S b F R n H v 9 u 3 Y O 8 K 8 J C R i w e A u w o E w x Q J j U T o y H 5 H t W L I G c 7 Z Q V z h G r j 1 M k N y 2 r Y n + 4 M s 9 L H l V n B 6 I h P Y Q J 1 i E X P Y I 1 d W r M C M Q a M 5 w Y O B z T T A t z e D l 2 + y O e X N t K C 4 I Q 0 L F g V W o j G Q V k q 5 K Q g K R 9 f w p J H z 8 U J g H Y o F k 4 0 u C D + O t r F j f N u K i n 9 4 r O w l B s R v F U i A g 0 R j I T X H 6 z C l 6 / O i J J K K 0 5 o T A e 0 M 2 J i x Z g 8 F f r N c L a Q x b C 6 s g Q s q B C C 2 l Q Z b w K s d F d U G Q i a N I V Z K N z F h h y Z Y r B O J O 5 X k / w o 0 0 i e J E w n F 2 l l v e 3 2 Y W l l D 8 / 0 0 s x T m T 3 F h 0 z / S B r S Y J 1 u o M a C q J T 6 Z b C 9 B Y s E z n h 5 J 9 p R n A Z r g + 1 P f / E X H y x D F 5 b r j A n z 1 7 R g c O 7 j c + S Q 6 8 V 0 g S 5 N f D d 5 R U w T l V b P z + E Q G R 6 w 5 R m W t K 7 K F T 9 U u 0 v d R P 9 + 8 / o B c v X 4 n H z y y R r P v R a J g u X I J 3 L 7 F 9 p b t k x l v i C k W l g F T 8 P z n 1 s a Q S v 6 c 1 Y T 0 Z i z T x o b b A V t g o H j 1 8 l J C k B c 6 I j d h J 6 Q T c 0 k g V r Z / 7 w I E D o u 7 B L k o G T S a 9 V Q 4 I Q 6 0 z F a h z + y p 9 N D a 9 R I G + G 5 K 1 C L k 8 j h w 5 L B I K 3 x 2 d s 8 l 1 Z q m k S k i O P 1 a b + R B k B K G 8 b L u g h 1 G V y z 2 W c d 6 M D 6 k s P b G t N D d 1 k O v i G m L u 0 G h g c G O U H 8 v B I O L 5 / v 2 H x q f r A 6 Y X Y K 6 Q G d b g 2 k x E 9 v g N W S l e d y o A l g m 1 B s Q q 0 l j J Z J D H 2 L c W / p B q K w v p 2 K G d F A y F J I k l z i N S H e p e j h v j T A a J s D V K l E t t T e J a W J s F 2 9 3 3 v W v s w z 8 t B s Y x q 9 V B N j u 3 f m n b q o G b X 5 x 5 / 2 M B K u G h G n 9 C t q F U e P b s u U x P Q J J I h N 7 A h s j K U u m z N g J 4 x 2 R 5 S x P G 5 x 3 0 d I V B 2 H Q C W X B H 5 x z i n Y S r H G 8 E 0 s j O 7 0 i n 9 L p 7 5 y 7 b S I l L j 2 o y 6 a I J Y 9 5 X 6 h 7 I E S e U T s Y i m W E N 0 m B + l 4 7 7 u 9 1 p 5 3 N Y + h O u c m Q f D o h 6 i F X 1 / / D X X 8 o 1 m w 1 u T 5 n x D w 0 b U g q V r L S + 5 Q 3 8 Y 4 l 0 e L p 2 l Q d p f 1 V Q G o 0 m E 1 4 4 J A d S F G O L Y 7 x M T E n o 7 e 3 j 0 i + G t E 5 K i f 2 N k g m A h L M m o 4 Q U r Y 0 8 l 4 l / w E a f W A / G 6 r I e Y M o J v o N 3 U p m P h Q j i W g O c C 1 i s A M + P x n 7 8 x H H j k 0 S Y y W T e j 9 l O I q m M f S l x Y u k C g m E F R / y t 8 T n + j d h n q p 2 I d G J 1 T 8 0 c y 5 B / 9 9 7 3 f f x u f 4 P o H W X 7 w Y a J c k 6 w h 8 / w D f I W L 0 P D v L 8 e w O H g s k f p T L N a W a L X y P H W U B 9 f g x V L q C C T K 5 Z 7 Q U o q k A g D i f B K o U f G e M j H T v y B A V E 4 J r S b G f e E e D i k Z r b i R q d n 1 Z X a g d U I 9 N u b b f S L s / H x G s w y R p g T o t g R 1 b H S 4 t X A y L S P v D a / u M f N w L 2 b i z R + 7 M e I g P N 6 3 5 B I K C y R Q J A E C c V b P b c K 1 y R K J 2 N A N x j g c w H 6 9 R 9 f M O 5 g 8 5 E 5 r i M G Q p G 0 S 5 R r n s + o F 2 P G R q X U q Q a / L C 6 t v 1 3 P d o A m 0 4 9 X r q m 5 O l w w y x V j K U g E e Y p V G a Q T x k o Y k E a f I o t O Q 0 O D p N s C Y O h j t c F k Z A I w e I y x s p X Q b K w 4 v x J O 7 8 V s 1 j g w r R 5 R 6 Z g n l Y p M z 0 1 q 6 M u x w h X J p A k j B D K 2 V j I t L + p 7 m m R Y J C E I d Y 5 / 7 / W Q n q p h S C b s 8 7 u C M 4 L 1 P e M O M g O b k l M i V a k p D 3 D F q U p D 4 x Y y o V i w X l J B d T H n T M B 8 H P P 4 z 8 U L 5 2 W B 4 / r 6 + F p N G u a I g E + F v X t V C M / A w K B k f 1 0 J i O v D 8 6 S C n p P 1 s Z H j p t g 6 w g i z Q v I Z 1 G g C k V C k 4 R t b C 4 F i E k k X S C a R T v g M K p w 6 x r t v 7 + i k n O w c 2 Z 9 e h P R U A b G q Y F + V 3 / 8 D t p 2 M 9 p M J J W N s K P y D 2 m G z o V e D b q y I x U e K W B s E 1 m u y L j G D F 4 j f / O 6 7 H y Q 5 J F 4 a z o 2 P T 4 r R n W 5 g f A b Q I U i r A c 9 j t o 8 O V s f t s B Z + 3 t W Q b L m b 1 b C t N M j 3 F 6 U r 7 7 2 i d g 7 M O O l 6 u 4 r q 0 E T S q p 2 W R D F V D 8 d c Y s f m 8 9 Z z X L D o W m 6 O c p X f 7 X b y 1 i C S 3 o J M I p 1 Y P f W 6 T S 1 o 8 / 9 l l M o H N F a B T K h Y 3 h q V y G / I I F W c W G u R U t D Q G p K o Q C A Q v H P f f P O 1 D D R C M n R 2 d l F d X Q 0 9 f f p c Z c x J I 0 C k 0 d H R F R c O W A l I 1 q L J 1 W g 8 7 0 p d E D L O b g S I o q 8 2 J d 0 M 8 C 4 m / O F 9 i Y T C e 7 N u D b V v G Z l Q D O m k i K K 2 D x 8 + o j 1 7 d 9 P o y C h N z P r V Z 2 g L c g 3 2 V f Q E 9 n / 1 h 5 l j O 2 l k H K E A e G 1 S k g p l D U B S x K 9 a k h v n S J G s v X N w B t S z L Y V k 9 t k 5 O X T m z C k Z W 0 q 2 F M y n A u 4 F L v S P i Z W 6 G 7 3 I w E a w o 0 z Z N Y o k U V r y R + n y W 7 2 K o D o f 3 3 J J K o U 0 2 V T R q i A S c G K R b e z X N d T R 2 z G v I h E X d I J Q C 0 W b Y A l F 0 R B 5 P J k x v G B G R t l Q u j T X g T c g k q 5 0 3 o f K g B d p U g F X k l J 9 b X c l E w + + r 4 E A z a t X r 4 t E s s a d A R 4 j G c s X X 5 y h W 7 d u i 2 G c L q C H T h e w f O d G I P X P 7 + F o L S L J + b 3 o d 2 K Q J u Z 0 0 F s z s V I W 9 Z 7 v P 3 g k D i C Q C + X Z c K 7 x m a l o 2 4 n 3 / 9 b f / f m y d p M J J a N s K P M / u 0 g p o w K N X k n 3 i u o l I p g W B U + y H D m 1 R 6 i y p p 7 e v n 0 r K + v h e q h W e 3 b v o k u X L h p X J Q c S k M D b d / n y T 7 F B x U + N w i K 1 w n o 6 s N Y s T h q 6 v n X J 8 4 S N 9 x M n x o / v 3 F x c F M T 6 y S Z V D i 5 w 7 G u i q K L O 6 + 1 A f z 8 d O r h f S S E U 7 s i 0 Z M J 7 h 4 s 8 I u d Q g m x r Y 8 K m u b V k z r + M V P m A l g a W I N L T G b 2 T L n y O 3 6 q 8 U O k B e T 8 Z s J z J 0 J y L d u 3 a R Z W V l R I e g 3 E N 2 5 o M f z X A 6 3 Y 5 6 d / / + 7 9 J G a f 2 M Z E u 4 g K I 9 F 4 v 4 j a R K o g O L 8 / h T o 7 f h + r o V G d 3 r c O V I K E 0 m W I k w 9 a 0 D w J 5 v d m K S H i / v L 3 X o x w R 8 O w p F U / t q 0 4 V 0 i m + A n 6 m I W M J B X h c G H 8 w G a S 6 8 H H I J K l S o d 7 I k w c b 5 c C B f Z I c x L m G j P W 4 H j 9 7 4 e J X 9 H f + z p / Q t W s 3 P i g I d i 2 A U y R d W E t 0 h 6 5 b R Q y D M H I c P 9 d Q H F D 7 O G + Q S K S W J o y 1 m M 6 D P F C p h 4 e H K S e X C Y V z / P m 9 b s z G T X z X I q G M U l y c Z 9 x h Z g L p a 1 j 3 y 8 z S W I c X j x e g K t Z a h E z y 4 m F / L C f W X U u w K Z I t Y l W K 1 W G T O D 0 A 3 7 l 0 6 Q L d u / f g k 3 r / 1 t L I P x Z W + 1 t W M u l y u w t r T m F f f R b y z V J N f l C R D c W Q V v 6 g 5 b s W g o F M g w N D M t k w L z 9 f f c 7 k E T L J u 2 X J h K 2 Q K k 4 m m A A / + 8 X 5 Z e 0 k k 0 p G S y h g V 0 s W V 6 S u X K O C T c f y E t E A D I n 1 M Q A p B g e G B m y v c + f O 0 p M n z x L O f y x g 4 h 1 + P 1 1 I 5 p A B N J G s B R I I J F G d G x e u 8 5 e v X p P X 4 6 H A 6 H M 6 W T u t C G V 8 B u J d a 3 f R 0 3 4 Q x P g O v z O x m b j 0 9 f Z R S W m x r B C i 1 9 D S k k m r e H j P Z s m E 8 q f / 4 F f q R j M Y M u i e 6 a U o H 7 M 0 Q S Q T m b A 1 i u o d 4 w 1 A A 9 m K N g I 4 O m R 5 S R N w 7 t S p E z Q 4 p H r W j w l E r t 9 n C Z g u J F u i M 0 a e G A H U 7 F h s U b 8 v B h 1 0 p M Y n x 6 9 e v q a q S j U x E n G O I K i S X A a p j D K 9 G K W u C a Y h v y O o d K 9 e v u J 3 F 6 H K q k p R K D S B 3 g y r / P G 4 r s C N O D 3 j H Z t I V V d b Z j g i E t t G p p W M d J t b S 0 0 V q 2 5 w o x u V q 4 q u c P U i h F i G y q E J N t x 2 n b q 6 u m R / P Q B 5 g s H l Z M R 5 z N H B G N U Q E + t j Y u e u 9 C V n x H O g 3 q w E s p b d l R h Y R e p j B 1 U 7 + 6 m n q 5 v V X h / t 2 N E q A + L K g 6 f I U p k H e 8 p 4 D 8 Y W 3 + 2 d t N P N D p f 8 v a o q t f I g C m I n U Y Z n i K Y W + D 7 4 X Z Z k + W l 8 n r 8 X N r I Y G d t I J E j n L 5 6 K t Y d M L q z y J T m b g W X f r g L 1 o u S F K F L F y G T a S k / J 5 V T D E p 0 + f Z I a G x v F b b 4 e V Q 0 N z u 9 P 7 Y S A 1 x A D w h u N O E g G B J t i t f a b N 2 8 Z Z z 4 t N K F S k Q p e x 0 e P H l N H 7 y g d q P L J i u u 1 d V j z C R 4 4 y / V M r F r D l t L n 1 L 5 6 L 3 Y K 0 e W n 0 z J w r g i F 7 4 S p f d R G n e N K U t U V B q g y F 9 H j i n D a V R 7 l 7 d / / R 3 / E d 5 y 8 X W R a y X g b y o z S Q i Q 8 5 I o 2 X p Q m k X W L l 3 m j P a 6 / I x s P H A r r I R X y c K 8 0 s I u I d K y j + + O P V 4 w z H w 5 E u J 8 9 e 0 b G w X D f H x u a Q C h 4 N l 0 / K G j E k L o 9 P b 3 c m S C p p k 2 i F h q q i x N I J y 7 w J M V u C 9 P p x k W y T W L d X t N n T B 4 s g F Z T U a D I Y r y j u 2 w z j c 1 B M o V p b + U S 5 b s D N D a L + + C O E l K J p R N U / J a W O r m X r Y I t Y U P p U l u T z T 0 A 9 3 6 G h N I l J q m 4 y A v j 4 v c t 0 G P u Y U E i v F h k 3 8 H q 6 G g c a w F S V 6 0 W K Y H J d u f O f b H h a f D J g P t 7 / f q N B O k i m 1 B P d 4 8 8 n 8 b U 9 L S s + X v n z t 1 V x 8 c 0 e T Q h z F t E 3 G P e 1 c j w i E g j n C s r K x d S Y 5 o K r o O 6 J q Q w l Q C T I 3 5 s S B v U O W / b s T r 7 f q y k q N 6 B V v 2 i / N n Y r J K K u L 6 X T V D p A P n d 7 a 9 c l E 4 S d d 3 N 9 p Y i k 7 K d 8 K 5 P f 3 E 0 a V v I 2 P K o a 2 h 9 B k Y G 4 P H z c b Z p 2 U C 1 O w j T s d W W z U H Z t 3 M v Y R c n + p 6 C P i a W X + L k 4 F B A T / f i x U u Z I o E F n Z M Z 5 x q I 9 4 N a h + v W A q h / C J 3 Z K N C g H j 9 + I h E a 1 k g G j I E h 9 b G + b z O w l i 1 m G M u q 8 4 b 3 D u S w b t V u n G D z T N j s r K z Y Z / q 8 K o p 0 c 8 z X H C w E L R 7 U C N s 8 q H W 1 r 8 + J C 5 2 3 b 9 v e s T T Z x s c R G m b y d I z Z Y 9 J M q 3 9 H a p b o Q Q / W i e J j k U w g k x q P e t L H 1 8 N u M m w n d J p / 9 k / + R O 5 / K 8 H 2 q H t Y 1 f o W w 8 O n I / x / T a I 4 o U A m I R W O e X 9 7 V h d l Z 3 t p m H t i P e / o 9 u 0 7 Y r O g E W K L a 6 1 A M h b 0 q J B s a w V s D m T p W Q / g M o c b G R H W a 1 F t I F l S j a W N j o 5 J / O K u X T v 5 m b P k X C J R 5 I z s Q 3 J j G k f i 5 / E C V z k W E P A 6 Q C 5 N J k U 0 Z B 9 S O f O U x A O h I O V Q 9 1 p 6 Q X p i N n J 5 R Y V 0 E K + 7 Z 2 g m U i h E A o n 2 V y 0 J k f A 9 S L e n / b Y Y o a K R I P 3 Z P / 3 b c v 9 b D V v K h j L j 4 N 5 y U R U S 1 D 7 s G 2 q G V g P f L T a S N 6 e A s r K y a W J i U s i D q Q G w D 1 w u N 6 s p 7 U I w R C q Y V S t I J 1 x v h r n B J Q P I B F s N U m M l 4 P s v X r 6 k S f 5 9 u M y x q v l a y I T v Q V K Z 7 0 M 3 Y J S S k m K + h 0 P 8 r F 6 5 D 6 w P P D E 5 y c 8 V v w Z l i S W e q p / E 8 7 q I Z O H v e O y q D m e W I M K M z / h 8 c R a k C K 5 T n y / M L 0 B f E B L 5 A 3 6 Z d Y x 6 x m x k t 9 t F Q 4 O D 5 P D k y f v B O 4 O a B z J h U W 3 c x 5 M + g 0 z y L o P 0 9 / 7 h H x p P v P W w Z S U U M D q 6 Q N 1 9 M / w U F i k l U k t J K I x d L E 4 P U J 1 3 l B u Z G l s 6 f v y Y j D N B + q A h 6 4 L x p f f v O + j Q o Q N C q J + u X J X w o 9 W Q j A z 9 / f 3 i D L E C 4 0 3 7 9 u + V + V j r B Q i E m c a w 3 X S 0 A 8 7 p b a p 9 E G F i Y k L U M n 8 g I K u y 6 2 u s B Z I p H o D M J I o d g 1 B R m v E R 5 b r g I V T H + O 0 h l v 6 l p c W y L 7 9 h I r A m 7 j R L f D w z j u H N x D 7 y R Y z O R q l / U j k j Q K Y T J / b T 7 n 2 b t 7 7 T h 8 L 2 u G f r E g r o 6 J y k 0 Y k l b t S G / S R k M s h l q H / Y V h d G a V e F S o a I b D 3 / 9 3 / 4 G / r 7 / + D v y b E Q A l v + P e y D b I i K Q I 9 7 k Q m l V E I b L Q R s l M U 2 h X U K u v o 8 E Q h d a k M D Z m k A d 3 F x c S G V l Z d L 0 s Z k Q E N M B u t 5 H N + 9 + 4 A b 3 t H Y s V y B r X G t n L O c V 4 X o h x 9 + R 5 d + 7 6 K c F 7 J Y i 0 E e 7 F v J B N V O k 0 0 T B u f u 3 L 7 H n d R R R S B I L Y N Q k H S L b K s 5 m f x d r A F A v c P c M x m D Y g k V 4 v f w b I A V S X j 0 W E I d P L S L D h / b u B 2 a C W B C j S S + s S 2 I p 8 8 G a N G P 5 P 6 J E s p u k E w T C w u K l e V i y g c b w P x S 4 S k 7 e H A / e V g a o a H H y A U F h j f c b v i 3 b D Q w 6 6 T a A r 1 4 g P 4 s K r n C k Y D f T C h 8 H 5 9 p w B a z J j R J B f P 3 1 K 4 6 T j y v P H T 6 N 3 G s r 9 X X q X O J 5 3 X 5 4 X s Q 6 l L C u c Q C k v D W I E 7 8 G O 5 v I q c N E k e R S 0 j D 5 O G L F L m E R I p Q S m 2 E 1 1 V t J Q l O C N u Q S E s 4 V 5 7 1 w f O n J F N + X h b 9 r T / N / N C i 1 f B Z E A p 4 + K i P / F h b k 8 m S 6 P l T h J J z 3 N i b s 7 o J s 4 C R K s z h c P L n a o 2 m A P e e V d W 1 F I 4 q a e R 2 8 M u O 2 g i T Q r E C Y K 5 b V Z M i n A L 2 X w 2 7 a E 9 l M O G 8 G Z g y s l q i F 2 6 P + L / s A 2 j I G n p f X a I a O T o D e C i l w c f O y 4 4 6 l 7 C v j t W 1 U f r d D 5 c l 2 B f H y y T U M h K p Y y W Z Q B i 9 H y c Q U q 1 V 1 1 T R / R 4 X H a 5 e W k Y k b H G / k E j Y D g 0 N y x j e C 5 Z M W M 8 J d h W S / P / p P / w 1 b n q L g + j / B z b V I k / v k 6 z D A A A A A E l F T k S u Q m C C < / I m a g e > < / T o u r > < / T o u r s > < / V i s u a l i z a t i o n > 
</file>

<file path=customXml/item5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N W a 2 2 7 b R h C G X 0 U Q 0 E u v 9 n w w Z A e J W 6 d G n S K I 0 a K 3 r M T I R C g y 4 M F O 8 m q 5 6 C P 1 F f o v T 3 a c A t 2 w Z Y H 1 h W 2 J o v R r P 8 z u z D / z 5 + c / t s 8 + H P P V X V r V W V m c r R m h 6 1 V a 7 M p 9 V h z O 1 m 3 z 9 s S u n 5 1 v X + D h d d J c l 8 V F s r t N V 7 i p q E 8 / 1 N n Z + r Z p 3 p 9 u N v f 3 9 + R e k L I 6 b D i l b P P b q + s b v P K Y n G R F 3 S T F L l 1 P d + 3 / + a 7 1 + f a q 7 m + Y X n z M d l V Z l 2 8 b s k + a h N x l d Z v k 2 a e k g X R y S E u x 3 3 j 9 u H P 1 7 m z 9 b F e 2 R V N 9 f J M e / F d 7 X e Z J s c f F X 5 O 8 T V e 3 u 7 N 1 U 7 U p n n i Z l m / S u s x b / z 7 1 k 8 e r v D l b K 0 4 Y l 1 Y o p y 1 l R h m 7 X u V + t R w R z j n q n B F M S i U Y F g + v v 3 j 8 y f i E y 7 I 6 J k 2 T 7 p / v 9 1 V a 1 + e 9 m O 3 m q w v b 4 R W X W Z r v o a V u K q z 8 C g t 9 W m T 5 I H m 1 + T 8 v T G J 7 L e f b z R O N m y 8 W E N e / e I w v s e m W H H + v / h 7 N R V W C Y T K P j V S E S c q 5 5 Y Z J K 4 V R A x t N J L d M S M c s Z 9 y 6 U D a D m k j g T G o X o 3 P d f k i P v 5 d t d Z g J y B F j N B g w o a W R m r o e k C b U c e E Y B T 7 n G K 4 H B s + D o E g Y P R a 8 G K a X V Z p i j 5 2 1 v w l H Q I Y p x y U 1 n G u l e 0 S c E 2 W 5 Y E w L y q W j X A Q i 6 s V E g m c U u x i a y 6 o 7 / m a h k Z p o L o z V j m u u X X f E + K O H E 6 n w Y 6 k G t u 7 4 C U T T i 4 k E z S h 2 M T R X V f p V W v A 2 y e v A v E A Q Z s C G c k 0 p d U Y P c X N i c S Z Z q x S n T i i q r M K e F 5 Q Y D H o i w T O p X Y z P x c f 3 V V v P 3 N U k c U g L n H W K M h 8 5 v N / V h C C U W 0 q N o k Z w y V k o n F 5 M J G x G s Y u h e Z X k z c y c T S h i r W X M G i m s 0 0 j b h p x N E o l c j l n H l T S a G j w f F D a d l k j A D F o X 4 / J j W x y S 6 u O 8 m J G G M K 2 4 N S h z L E c q M O x o q H Q k U j S r t L b O F z q I p S A y g 5 p I 2 E x q F 6 P z u q y a 9 p D k 8 / A g U U M m j U x A c q q V R D r m c 4 E T Q 1 C Y C u q s c U j U n L G o g Y L o j G o i w f M g d z E + L 1 O U 6 s X M 6 F G w H 5 z A 2 W I c 5 0 L j v 2 F f o 0 R Y g E E V y q X S V I X y G d R E g m d S u x i d m / d J V s w L H Q k G j m I P k 8 i X U Y S K g c 2 J I A q R B B t H G + a E p i I U T i c m E j S D 1 s X A v C k R N f / C w r E C 2 b P p Y k N q O 6 D h S O A s n l N G S O u j K d Q h G N R E w m Z S u x i d 7 9 P i m F T v 5 g W O g l G D 9 W f A w 5 w U M E H 7 T Q 3 e J 3 P U M K M d n D e B Y j T w 0 B n U R E J n U r s Y n a s m y W c e O B K b F 8 f K U y v h g C o 2 G j c M h j V K U k Y F r A P u w s t P L y U S M N 2 y b T e L Y X n R 5 s i j Z + 9 p n B i F o B F S 4 c i B L z 3 u a Y p w b w k Y 5 G u W U Z Q 5 g V E z y o m E z o P c x Q D d 5 O V d 8 m 4 2 I E s M C k x j F F w 1 7 w a M u R o q H S u t T 6 Y V P J z w Q 2 e U E w m g B 7 m L A b r O m t t 2 f l q g F B F C G 1 + O o q z R W u L 4 7 6 x P Q R y V O I q k 1 s z i c q g r P e m J B N E j v Y s x + q X I 0 J f 8 j t O f 0 G f c l 8 e Z O Q K Q o P P m n R x n l V B s N E L R Q I C b 4 w w S B S 1 g i A Z u d r 2 q 1 a A p E l x P R S / G 7 O e 0 u U 0 r 7 1 v P d E b R z 0 Y v g W p f 8 q C 1 0 9 n T P r I U 0 c w 3 U 5 H v G e V w c I X y e q Q o E l h f K F 6 M 1 M W n d H c 7 + 4 R C 4 1 S g R W r x m 6 J 5 a g b / m v l 9 k W E Q Q W L m w D q 0 V A O j a l A T C a F J 7 W J 0 b u 7 T f T r T T t C c W G G l n z f Q S L O n H Y 9 p A l P b 7 3 Z c S v 0 N Y w e 9 m E j Y j G I X Q / N D 3 Z S z / Q R l 4 Z I K D Z c U Z g + a P N 4 3 6 B I H t B 2 E M S h X N a Z C t H O h J v a g J h I 4 k 9 r F 6 D x v / V v P b P 6 g x a D Q X z B U a t S t p h v M 8 X S Y 9 I M 8 S L u F A z n M G o Q 2 f w Y 1 k d C Z 1 C 5 G x 2 f 2 6 e z g w c A B g 8 + D D Y z 5 g b e H e S p J 0 H m g V G H O y m E i h I e a c a O c S P g 8 y F 0 M E A Y p 7 + Z G D 9 w 4 q y T K V Y P Z A m m m B p 3 3 S j m 6 d g J G K o d X 5 0 J 9 h V 5 M J H B G s Y u h u c y K r + Z B g s d E t U S 1 4 3 D y S A 5 / h 3 F k z 9 2 x o w n G E K y j 8 E v t t 8 w b D G I i Y T O p / U / g b K 7 8 4 O i T s e P z v w B b p I A R s S w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= < / c g > < / V i s u a l i z a t i o n L S t a t e > 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937DEF-8349-4B2E-81C6-B0C427775C32}"/>
</file>

<file path=customXml/itemProps2.xml><?xml version="1.0" encoding="utf-8"?>
<ds:datastoreItem xmlns:ds="http://schemas.openxmlformats.org/officeDocument/2006/customXml" ds:itemID="{4A8541AB-C1C5-423E-B5AE-A7307E5B5003}">
  <ds:schemaRefs>
    <ds:schemaRef ds:uri="http://purl.org/dc/dcmitype/"/>
    <ds:schemaRef ds:uri="c50a1f29-7a22-4754-ad01-78a5261ad83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cc991da-6f20-4540-aa62-aa8dc0e49f8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AB4D3A-8574-43E3-B866-2FC6D488CFBA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FF1AC32F-9E51-4B39-A93D-1FE4055732BF}">
  <ds:schemaRefs>
    <ds:schemaRef ds:uri="http://www.w3.org/2001/XMLSchema"/>
    <ds:schemaRef ds:uri="http://microsoft.data.visualization.Client.Excel/1.0"/>
  </ds:schemaRefs>
</ds:datastoreItem>
</file>

<file path=customXml/itemProps5.xml><?xml version="1.0" encoding="utf-8"?>
<ds:datastoreItem xmlns:ds="http://schemas.openxmlformats.org/officeDocument/2006/customXml" ds:itemID="{A772B1C0-A878-4036-9187-1FDBF06D3F1F}">
  <ds:schemaRefs>
    <ds:schemaRef ds:uri="http://www.w3.org/2001/XMLSchema"/>
    <ds:schemaRef ds:uri="http://microsoft.data.visualization.Client.Excel.LState/1.0"/>
  </ds:schemaRefs>
</ds:datastoreItem>
</file>

<file path=customXml/itemProps6.xml><?xml version="1.0" encoding="utf-8"?>
<ds:datastoreItem xmlns:ds="http://schemas.openxmlformats.org/officeDocument/2006/customXml" ds:itemID="{3AF66C5F-13B4-4984-9DC2-0DBB5CCFC0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UTM calc</vt:lpstr>
      <vt:lpstr>Emission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Joep Matser</dc:creator>
  <cp:lastModifiedBy>Joachim Schellekens</cp:lastModifiedBy>
  <dcterms:created xsi:type="dcterms:W3CDTF">2020-08-03T14:02:45Z</dcterms:created>
  <dcterms:modified xsi:type="dcterms:W3CDTF">2021-09-09T14:24:41Z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0x010100C136667110A62949AA67DF5C6216EC70</vt:lpwstr>
  </property>
</Properties>
</file>